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13_ncr:1_{9C44CF7A-91B9-4B1B-A666-91B810A24AE1}" xr6:coauthVersionLast="37" xr6:coauthVersionMax="37" xr10:uidLastSave="{00000000-0000-0000-0000-000000000000}"/>
  <bookViews>
    <workbookView xWindow="0" yWindow="0" windowWidth="24720" windowHeight="12225" tabRatio="669" xr2:uid="{00000000-000D-0000-FFFF-FFFF00000000}"/>
  </bookViews>
  <sheets>
    <sheet name="1. ABOGADO EXTERNO" sheetId="1" r:id="rId1"/>
    <sheet name="2. ABOGADO INTERNO " sheetId="2" r:id="rId2"/>
    <sheet name="REPORTE S.F.C." sheetId="3" r:id="rId3"/>
    <sheet name="Hoja1" sheetId="4" state="hidden" r:id="rId4"/>
  </sheets>
  <calcPr calcId="179021"/>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<sst xmlns="http://schemas.openxmlformats.org/spreadsheetml/2006/main" count="167" uniqueCount="142">
  <si>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</si>
  <si>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</si>
  <si>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</si>
  <si>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</si>
  <si>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</si>
  <si>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</si>
  <si>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</si>
  <si>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</si>
  <si>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</si>
  <si>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</si>
  <si>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</si>
  <si>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</si>
  <si>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</si>
  <si>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</si>
  <si>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</si>
  <si>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</si>
  <si>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</si>
  <si>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</si>
  <si>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</si>
  <si>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</si>
  <si>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</si>
  <si>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</si>
  <si>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</si>
  <si>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</si>
  <si>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</si>
  <si>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</si>
  <si>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</si>
  <si>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</si>
  <si>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</si>
  <si>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</si>
  <si>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</si>
  <si>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</si>
  <si>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</si>
  <si>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</si>
  <si>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</si>
  <si>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</si>
  <si>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</si>
  <si>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</si>
  <si>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</si>
  <si>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</si>
  <si>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</si>
  <si>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</si>
  <si>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</si>
  <si>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</si>
  <si>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</si>
  <si>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</si>
  <si>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</si>
  <si>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</si>
  <si>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</si>
  <si>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</si>
  <si>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</si>
  <si>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</si>
  <si>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</si>
  <si>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</si>
  <si>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</si>
  <si>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</si>
  <si>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</si>
  <si>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</si>
  <si>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</si>
  <si>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</si>
  <si>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</si>
  <si>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</si>
  <si>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</si>
  <si>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</si>
  <si>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</si>
  <si>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</si>
  <si>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</si>
  <si>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</si>
  <si>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</si>
  <si>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</si>
  <si>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</si>
  <si>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</si>
  <si>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</si>
  <si>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</si>
  <si>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</si>
  <si>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</si>
  <si>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</si>
  <si>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</si>
  <si>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</si>
  <si>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</si>
  <si>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</si>
  <si>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</si>
  <si>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</si>
  <si>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</si>
  <si>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</si>
  <si>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</si>
  <si>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</si>
  <si>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</si>
  <si>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</si>
  <si>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</si>
  <si>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</si>
  <si>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</si>
  <si>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</si>
  <si>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</si>
  <si>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</si>
  <si>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</si>
  <si>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</si>
  <si>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</si>
  <si>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</si>
  <si>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</si>
  <si>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</si>
  <si>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</si>
  <si>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</si>
  <si>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</si>
  <si>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</si>
  <si>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</si>
  <si>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</si>
  <si>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</si>
  <si>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</si>
  <si>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</si>
  <si>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</si>
  <si>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</si>
  <si>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</si>
  <si>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</si>
  <si>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</si>
  <si>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</si>
  <si>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</si>
  <si>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</si>
  <si>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</si>
  <si>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</si>
  <si>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</si>
  <si>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</si>
  <si>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</si>
  <si>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</si>
  <si>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</si>
  <si>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</si>
  <si>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</si>
  <si>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</si>
  <si>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</si>
  <si>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</si>
  <si>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ALBERTO HERRERA</t>
  </si>
  <si>
    <t>Luz Marina Gonzalez Londoño - Sofia Naranjo Gonzalez y Stiven Naranjo Gonzalez.</t>
  </si>
  <si>
    <t>COOMEVA EPS - CLINICA NUESTRA SEÑORA DE LOS REMEDIOS - HOSPITAL SAN JOSÉ DE BUGA - HOSPITAL DEPARTAMENTAL TOMAS URIBE URIBE</t>
  </si>
  <si>
    <t xml:space="preserve">HOSPITAL SAN JOSÉ DE BUGA </t>
  </si>
  <si>
    <t>El extremo actor pretende el reconocimiento de $8.291.545 por concepto de daño emergente, $29.250.195, por concepto de lucro cesante pasado, $203.287.665, por concepto de lucro cesante futuro, $272.557.800, por concepto de perjuicios morales, $272.557.800 por concepto de daño a la vida en relación y el pago de costas y agencias en derecho.</t>
  </si>
  <si>
    <t xml:space="preserve">La contingencia se califica como remota, toda vez que el contrato de seguro si bien presta cobertura material, no presta cobertura temporal. La contingencia se califica remota, toda vez que la póliza de responsabilidad civil Profesional Instituciones Médicas No. 1501217003568 cuyo tomador es la Fundación Hospital San José de Buga, no ofrece cobertura temporal de acuerdo a la fecha de reclamación al asegurado. 
Frente a la cobertura temporal, debe indicarse que el contrato NO cubre desde su delimitación temporal toda vez que, no se cumplieron los requisitos de la modalidad bajo la cual fue pactada, esto es “Claims Made”. Si bien es cierto, los hechos ocurrieron dentro de la vigencia de la póliza, el reclamo al asegurado se materializó con la solicitud de la audiencia de conciliación, la cual fue radicada el día 1º de junio de 2021 y celebrada el 25 de octubre de 2021, según constancia de no acuerdo de la Procuraduría 165 Judicial II para Asuntos Administrativos de Cali, es decir que la reclamación al asegurado, se realizó por fuera de la vigencia de la póliza, dejando por fuera la cobertura y el cumplimiento de uno de los requisitos indispensables para que opere este tipo de póliza. En consecuencia, la probabilidad de condena es baja en tanto, no se cumplieron los requisitos de los cuales pende el contrato de seguro vinculado al proceso. Lo anterior sin perjuicio del carácter contingente del proceso.
Respecto, a la cobertura material, debe precisarse que la póliza de Responsabilidad Civil Profesional Instituciones Médicas No. 1501217003568, ofrece cobertura material debido a que cuenta con el amparo de responsabilidad civil acto médico – clínicas. Luego, cubre los hechos debatidos en el litigio, esto es, la atención médica dispensada a la víctima ELMER NARANJO, (q.e.p.d.), en la Fundación Hospital San José de Buga.
Adicionalmente, la contingencia se califica como REMOTA, porque no hay responsabilidad de la Fundación Hospital San José de Buga, toda vez que lo que se reprocha en el medio de control de reparación directa es la demora injustificada imputable a la EPS Coomeva, por negar y dilatar la autorización de varios procedimientos esenciales en los tratamientos del señor ELMER NARANJO, (q.e.p.d.) entre ellos, los ciclos de quimioterapia, incluso, desacatando dos (2) fallos de tutela en firme, lo cual no es jurídicamente imputable a las Instituciones Prestadoras de Servicios de Salud demandadas, mucho menos al HOSPITAL SAN JOSÉ DE BUGA, porque la autorización de servicios, ni la administración del acceso de usuarios hace parte de su plexo funcional.
Aunado a lo anterior, no hay falla en la prestación del servicio de salud porque el paciente ingresó a la Fundación Hospital San José de Buga, en dos (2) oportunidades: 1) El 28 de marzo de 2018, y 2) El 19 de mayo de 2018. En la primera atención se realizó valoración inicial, diagnóstico, se le recetaron medicamentos y cuando el paciente mostró buena evolución se procedió con el egreso de la institución médica. En la segunda atención se le efectúa valoración inicial, encontrando masa sin movilidad, se ordenó manejo integral intrahospitalario, manejo ambulatorio para el dolor, valoración prioritaria por cirugía general y se da salida al señor con signos de alarma para reconsultar. 
Por lo tanto, las atenciones que el señor ELMER NARANJO, recibió en el hospital, fueron adecuadas y oportunas para las patologías que presentaba, máxime que la enfermedad neoplásica tumoral fue diagnosticada en dicha institución. Es de advertir que el cáncer fue tratado en el Hospital Departamental Tomás Uribe Uribe de Tuluá, su IPS de cabecera a la que ingresaba a través de su afiliación al Sistema General de Seguridad Social en Salud, con Coomeva EPS. Sin perjuicio del carácter contingente del proceso.
</t>
  </si>
  <si>
    <t>76111-33-33-003-2021-00263-00</t>
  </si>
  <si>
    <t>RESPONSABILIDAD CIVIL PROFESIONAL INSTITUCIONES MÉDICAS</t>
  </si>
  <si>
    <t>JUZGADO CUARTO (4°) ADMINISTRATIVO DE BUGA</t>
  </si>
  <si>
    <t>Se radicó la contestación el 11 de abril de 2024.</t>
  </si>
  <si>
    <t xml:space="preserve">
1. El señor Elmer Naranjo Valencia fue diagnosticado con crecimientos ganglionares que perdían morfología y tejido graso. 2. En múltiples ocasiones ingresó a una variedad de instituciones médicas, debido a dolor inguinal. 3. La parte actora manifestó que debido a la gravedad de la patología presentada interpuso una acción de tutela contra COOMEVA E.P.S., ante la cual se ordenó amparar los derechos fundamentales del señor Elmer Naranjo, (q.e.p.d.) y proceder a realizarle los procedimientos necesarios. 4. Desde el 27 de noviembre de 2018 hasta 19 de marzo de 2019 se solicitaron servicios médicos. 5. Los servicios requeridos por el paciente no fueron autorizados por COOMEVA EPS. 6. El tratamiento contra el cáncer se le brindó en el Hospital Tomas Uribe Uribe de Tuluá. 7. La parte actora manifestó que el estado de salud del señor Elmer Naranjo, decayó drásticamente, por lo que el día 2 de septiembre de 2019, se presentó su deceso en las instalaciones del Hospital Tomas Uribe Uribe de Tuluá.</t>
  </si>
  <si>
    <t xml:space="preserve">Liquidación objetiva:
Como liquidación objetiva de perjuicios se arribó al total de $351.000.000. El cual fue calculado de la siguiente manera.
1.	Lucro cesante: no se reconoce por cuanto parte de un supuesto hipotético e irreal y no se encuentra soportado en pruebas conducentes, útiles y pertinentes que el señor ELMER NARANJO, (q.e.p.d.), laborara, toda vez que en el devenir procesal se acreditó la ausencia de contrato laboral, de prestación de servicios, desprendibles de pago, constancias laborales, certificados expedidos por contador, transacciones bancarias, o algún documento semejante que acreditara la actividad económica que realizaba la víctima.
2.	Daño emergente: no se reconoce toda vez que no se allegó al plenario facturas ni documentos equivalentes que demostraran que del patrimonio de la señora LUZ MARINA GONZALEZ saliera dinero alguno con ocasión de la enfermedad del señor NARANJO, (q.e.p.d.).
En adicción a lo anterior, de la documentación obrante en el dossier se observa que los pagos por insumos, transportes, copagos de tratamientos, medicamentos, elementos protésicos y transportes a la ciudad de Cali y Buga, fueron cancelados por el señor ELMER NARANJO.
3.	Daño a la vida en relación: no se reconoce por cuanto dicha tipología fue subsumida en el daño a la salud, el cual es procedente en lesiones corporales, no obstante, estamos frente a un caso de muerte, razón por la cual se torna improcedente su reconocimiento.
4.	Daño moral: se reconoció por tratarse de una muerte. 
LIQUIDACIÓN: 
NOMBRE	SMMLV	PARENTESCO	VALOR
Luz Marina González 	100	Cónyuge	$130.000.000
Sofía Naranjo González	100	Hija	$130.000.000
Stiven naranjo González	100	Hijo	$130.000.000
TOTAL	300		$390.000.000
SALARIO MINIMO 2024: $1.300.000.
TOTAL PERJUICIO MORAL: 300 SMMLV = $390.000.000.
5.	Deducible: 10% del valor de la pérdida mínimo $20.000.000. En este caso se aplicará el 10%.
$390.000.000 X 10% = $39.000.000.
$390.000.000 - 39.000.000 = $351.000.000.
Total contingencia: $351.000.000.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</si>
</sst>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xf numFmtId="1" fontId="0" fillId="0" borderId="1" xfId="0" applyNumberFormat="1" applyFont="1" applyBorder="1" applyAlignment="1">
      <alignment horizontal="center" vertical="center"/>
    </xf>
    <xf numFmtId="14" fontId="0" fillId="0" borderId="1" xfId="0" applyNumberFormat="1" applyFill="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NumberFormat="1" applyFont="1" applyBorder="1" applyAlignment="1">
      <alignment vertical="top" wrapText="1"/>
    </xf>
    <xf numFmtId="0" fontId="0" fillId="0" borderId="1" xfId="0" applyBorder="1"/>
    <xf numFmtId="0" fontId="0" fillId="0" borderId="1" xfId="0" applyFill="1" applyBorder="1" applyAlignment="1">
      <alignment horizontal="center" vertical="center"/>
    </xf>
    <xf numFmtId="0" fontId="0" fillId="0" borderId="1" xfId="0" applyFill="1"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 fontId="5"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5"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5" fillId="0" borderId="0" xfId="0" applyFont="1" applyFill="1" applyAlignment="1">
      <alignment horizontal="center" vertical="center"/>
    </xf>
    <xf numFmtId="0" fontId="2" fillId="0" borderId="0" xfId="0" applyFont="1" applyAlignment="1">
      <alignment horizontal="center" vertical="center"/>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wrapText="1"/>
    </xf>
    <xf numFmtId="1" fontId="0" fillId="0" borderId="1" xfId="0" applyNumberFormat="1" applyBorder="1" applyAlignment="1" applyProtection="1">
      <alignment horizontal="center" vertical="center"/>
      <protection locked="0"/>
    </xf>
    <xf numFmtId="0" fontId="9" fillId="2" borderId="1" xfId="0" applyFont="1" applyFill="1" applyBorder="1" applyAlignment="1">
      <alignment horizontal="center" vertical="center" wrapText="1"/>
    </xf>
    <xf numFmtId="0" fontId="0" fillId="0" borderId="0" xfId="0" applyFill="1" applyAlignment="1">
      <alignment horizontal="center" wrapText="1"/>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top"/>
      <protection locked="0"/>
    </xf>
    <xf numFmtId="0" fontId="0" fillId="0" borderId="1" xfId="0" applyFill="1" applyBorder="1" applyAlignment="1" applyProtection="1">
      <alignment horizontal="left" vertical="top"/>
      <protection locked="0"/>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65" fontId="7" fillId="0" borderId="1" xfId="0" applyNumberFormat="1" applyFont="1" applyFill="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1" applyNumberFormat="1" applyFont="1" applyFill="1" applyBorder="1" applyAlignment="1" applyProtection="1">
      <alignment horizontal="left" vertical="top"/>
      <protection locked="0"/>
    </xf>
    <xf numFmtId="0" fontId="7" fillId="0" borderId="3" xfId="1" applyNumberFormat="1" applyFont="1" applyFill="1" applyBorder="1" applyAlignment="1" applyProtection="1">
      <alignment horizontal="left" vertical="top" wrapText="1"/>
      <protection locked="0"/>
    </xf>
    <xf numFmtId="0" fontId="7" fillId="0" borderId="4" xfId="1" applyNumberFormat="1" applyFont="1" applyFill="1" applyBorder="1" applyAlignment="1" applyProtection="1">
      <alignment horizontal="left" vertical="top" wrapText="1"/>
      <protection locked="0"/>
    </xf>
    <xf numFmtId="0" fontId="7" fillId="0" borderId="2" xfId="1"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3" zoomScale="115" zoomScaleNormal="115" workbookViewId="0">
      <selection activeCell="A22" sqref="A22:H22"/>
    </sheetView>
  </sheetViews>
  <sheetFormatPr baseColWidth="10" defaultRowHeight="15" x14ac:dyDescent="0.25"/>
  <cols>
    <col min="1" max="1" width="20.42578125" style="7" customWidth="1"/>
    <col min="2" max="2" width="23.5703125" style="7" customWidth="1"/>
    <col min="3" max="3" width="13.42578125" style="7" customWidth="1"/>
    <col min="4" max="4" width="22.140625" style="7" customWidth="1"/>
    <col min="5" max="5" width="14.140625" style="7" customWidth="1"/>
    <col min="6" max="7" width="11.42578125" style="7"/>
    <col min="8" max="8" width="4.140625" style="7" customWidth="1"/>
    <col min="9" max="14" width="11.42578125" style="7"/>
    <col min="15" max="15" width="36.42578125" style="32" bestFit="1" customWidth="1"/>
    <col min="16" max="16" width="28" style="32" bestFit="1" customWidth="1"/>
    <col min="17" max="17" width="38.42578125" style="32" bestFit="1" customWidth="1"/>
    <col min="18" max="18" width="15.85546875" style="32" customWidth="1"/>
    <col min="19" max="19" width="27.42578125" style="32" bestFit="1" customWidth="1"/>
    <col min="20" max="20" width="11.42578125" style="32"/>
    <col min="21" max="16384" width="11.42578125" style="7"/>
  </cols>
  <sheetData>
    <row r="2" spans="1:19" ht="21" x14ac:dyDescent="0.25">
      <c r="A2" s="71" t="s">
        <v>68</v>
      </c>
      <c r="B2" s="71"/>
      <c r="C2" s="71"/>
      <c r="D2" s="71"/>
      <c r="E2" s="71"/>
      <c r="F2" s="71"/>
      <c r="G2" s="71"/>
      <c r="H2" s="71"/>
      <c r="O2" s="28"/>
      <c r="P2" s="29"/>
      <c r="Q2" s="29"/>
      <c r="R2" s="29"/>
      <c r="S2" s="29"/>
    </row>
    <row r="3" spans="1:19" x14ac:dyDescent="0.25">
      <c r="A3" s="72" t="s">
        <v>0</v>
      </c>
      <c r="B3" s="72"/>
      <c r="C3" s="72"/>
      <c r="D3" s="63">
        <v>45405</v>
      </c>
      <c r="E3" s="63"/>
      <c r="F3" s="63"/>
      <c r="G3" s="63"/>
      <c r="H3" s="63"/>
      <c r="O3" s="30"/>
      <c r="P3" s="30"/>
      <c r="Q3" s="31"/>
      <c r="R3" s="31"/>
    </row>
    <row r="4" spans="1:19" x14ac:dyDescent="0.25">
      <c r="A4" s="49" t="s">
        <v>1</v>
      </c>
      <c r="B4" s="59" t="s">
        <v>35</v>
      </c>
      <c r="C4" s="59"/>
      <c r="D4" s="59"/>
      <c r="E4" s="49" t="s">
        <v>2</v>
      </c>
      <c r="F4" s="60" t="s">
        <v>26</v>
      </c>
      <c r="G4" s="60"/>
      <c r="H4" s="60"/>
      <c r="O4" s="30"/>
      <c r="P4" s="30"/>
      <c r="Q4" s="31"/>
      <c r="R4" s="31"/>
    </row>
    <row r="5" spans="1:19" x14ac:dyDescent="0.25">
      <c r="A5" s="49" t="s">
        <v>3</v>
      </c>
      <c r="B5" s="58">
        <v>45372</v>
      </c>
      <c r="C5" s="58"/>
      <c r="D5" s="58"/>
      <c r="E5" s="56" t="s">
        <v>17</v>
      </c>
      <c r="F5" s="80" t="s">
        <v>27</v>
      </c>
      <c r="G5" s="80"/>
      <c r="H5" s="80"/>
      <c r="O5" s="30"/>
      <c r="P5" s="30"/>
      <c r="Q5" s="31"/>
      <c r="R5" s="31"/>
    </row>
    <row r="6" spans="1:19" ht="30.75" customHeight="1" x14ac:dyDescent="0.25">
      <c r="A6" s="49" t="s">
        <v>4</v>
      </c>
      <c r="B6" s="59" t="s">
        <v>131</v>
      </c>
      <c r="C6" s="59"/>
      <c r="D6" s="59"/>
      <c r="E6" s="59"/>
      <c r="F6" s="59"/>
      <c r="G6" s="59"/>
      <c r="H6" s="59"/>
      <c r="O6" s="30"/>
      <c r="P6" s="30"/>
      <c r="Q6" s="31"/>
      <c r="R6" s="33"/>
    </row>
    <row r="7" spans="1:19" ht="30.75" customHeight="1" x14ac:dyDescent="0.25">
      <c r="A7" s="49" t="s">
        <v>5</v>
      </c>
      <c r="B7" s="60" t="s">
        <v>132</v>
      </c>
      <c r="C7" s="60"/>
      <c r="D7" s="60"/>
      <c r="E7" s="60"/>
      <c r="F7" s="60"/>
      <c r="G7" s="60"/>
      <c r="H7" s="60"/>
      <c r="O7" s="30"/>
      <c r="P7" s="30"/>
      <c r="Q7" s="31"/>
      <c r="R7" s="33"/>
    </row>
    <row r="8" spans="1:19" ht="32.25" customHeight="1" x14ac:dyDescent="0.25">
      <c r="A8" s="49" t="s">
        <v>6</v>
      </c>
      <c r="B8" s="60" t="s">
        <v>133</v>
      </c>
      <c r="C8" s="60"/>
      <c r="D8" s="60"/>
      <c r="E8" s="60"/>
      <c r="F8" s="60"/>
      <c r="G8" s="60"/>
      <c r="H8" s="60"/>
      <c r="O8" s="30"/>
      <c r="P8" s="30"/>
      <c r="Q8" s="31"/>
      <c r="R8" s="33"/>
    </row>
    <row r="9" spans="1:19" ht="70.5" customHeight="1" x14ac:dyDescent="0.25">
      <c r="A9" s="49" t="s">
        <v>7</v>
      </c>
      <c r="B9" s="59" t="s">
        <v>134</v>
      </c>
      <c r="C9" s="59"/>
      <c r="D9" s="59"/>
      <c r="E9" s="59"/>
      <c r="F9" s="59"/>
      <c r="G9" s="59"/>
      <c r="H9" s="59"/>
      <c r="O9" s="30"/>
      <c r="P9" s="30"/>
      <c r="Q9" s="31"/>
      <c r="R9" s="33"/>
    </row>
    <row r="10" spans="1:19" x14ac:dyDescent="0.25">
      <c r="A10" s="49" t="s">
        <v>8</v>
      </c>
      <c r="B10" s="73">
        <v>351000000</v>
      </c>
      <c r="C10" s="73"/>
      <c r="D10" s="73"/>
      <c r="E10" s="73"/>
      <c r="F10" s="73"/>
      <c r="G10" s="73"/>
      <c r="H10" s="73"/>
      <c r="O10" s="30"/>
      <c r="P10" s="33"/>
      <c r="Q10" s="31"/>
      <c r="R10" s="33"/>
    </row>
    <row r="11" spans="1:19" ht="164.25" customHeight="1" x14ac:dyDescent="0.25">
      <c r="A11" s="49" t="s">
        <v>9</v>
      </c>
      <c r="B11" s="74" t="s">
        <v>140</v>
      </c>
      <c r="C11" s="75"/>
      <c r="D11" s="75"/>
      <c r="E11" s="75"/>
      <c r="F11" s="75"/>
      <c r="G11" s="75"/>
      <c r="H11" s="75"/>
      <c r="I11" s="57"/>
      <c r="O11" s="30"/>
      <c r="P11" s="33"/>
      <c r="Q11" s="31"/>
      <c r="R11" s="33"/>
    </row>
    <row r="12" spans="1:19" ht="172.5" customHeight="1" x14ac:dyDescent="0.25">
      <c r="A12" s="49" t="s">
        <v>10</v>
      </c>
      <c r="B12" s="76" t="s">
        <v>135</v>
      </c>
      <c r="C12" s="77"/>
      <c r="D12" s="77"/>
      <c r="E12" s="77"/>
      <c r="F12" s="77"/>
      <c r="G12" s="77"/>
      <c r="H12" s="78"/>
      <c r="O12" s="30"/>
      <c r="P12" s="33"/>
      <c r="Q12" s="31"/>
      <c r="R12" s="33"/>
    </row>
    <row r="13" spans="1:19" ht="25.5" x14ac:dyDescent="0.25">
      <c r="A13" s="49" t="s">
        <v>11</v>
      </c>
      <c r="B13" s="50" t="s">
        <v>41</v>
      </c>
      <c r="C13" s="49" t="s">
        <v>12</v>
      </c>
      <c r="D13" s="51">
        <v>300000</v>
      </c>
      <c r="E13" s="49" t="s">
        <v>13</v>
      </c>
      <c r="F13" s="79" t="s">
        <v>130</v>
      </c>
      <c r="G13" s="79"/>
      <c r="H13" s="79"/>
    </row>
    <row r="14" spans="1:19" ht="26.25" x14ac:dyDescent="0.25">
      <c r="A14" s="49" t="s">
        <v>14</v>
      </c>
      <c r="B14" s="60" t="s">
        <v>138</v>
      </c>
      <c r="C14" s="60"/>
      <c r="D14" s="60"/>
      <c r="E14" s="52" t="s">
        <v>15</v>
      </c>
      <c r="F14" s="60" t="s">
        <v>136</v>
      </c>
      <c r="G14" s="60"/>
      <c r="H14" s="60"/>
      <c r="P14" s="33"/>
      <c r="Q14" s="31"/>
      <c r="R14" s="33"/>
    </row>
    <row r="15" spans="1:19" ht="26.25" customHeight="1" x14ac:dyDescent="0.25">
      <c r="A15" s="49" t="s">
        <v>18</v>
      </c>
      <c r="B15" s="53"/>
      <c r="C15" s="49" t="s">
        <v>19</v>
      </c>
      <c r="D15" s="53">
        <v>1501217003568</v>
      </c>
      <c r="E15" s="54" t="s">
        <v>67</v>
      </c>
      <c r="F15" s="60" t="s">
        <v>137</v>
      </c>
      <c r="G15" s="60"/>
      <c r="H15" s="60"/>
      <c r="O15" s="30"/>
      <c r="P15" s="33"/>
      <c r="Q15" s="31"/>
      <c r="R15" s="33"/>
    </row>
    <row r="16" spans="1:19" ht="30.75" customHeight="1" x14ac:dyDescent="0.25">
      <c r="A16" s="49" t="s">
        <v>16</v>
      </c>
      <c r="B16" s="65" t="s">
        <v>61</v>
      </c>
      <c r="C16" s="66"/>
      <c r="D16" s="66"/>
      <c r="E16" s="66"/>
      <c r="F16" s="66"/>
      <c r="G16" s="66"/>
      <c r="H16" s="67"/>
      <c r="O16" s="30"/>
      <c r="P16" s="33"/>
      <c r="Q16" s="31"/>
      <c r="R16" s="33"/>
    </row>
    <row r="17" spans="1:8" ht="25.5" x14ac:dyDescent="0.25">
      <c r="A17" s="49" t="s">
        <v>21</v>
      </c>
      <c r="B17" s="63"/>
      <c r="C17" s="63"/>
      <c r="D17" s="63"/>
      <c r="E17" s="49" t="s">
        <v>22</v>
      </c>
      <c r="F17" s="63">
        <v>44348</v>
      </c>
      <c r="G17" s="64"/>
      <c r="H17" s="64"/>
    </row>
    <row r="18" spans="1:8" x14ac:dyDescent="0.25">
      <c r="A18" s="61" t="s">
        <v>23</v>
      </c>
      <c r="B18" s="61"/>
      <c r="C18" s="61"/>
      <c r="D18" s="61"/>
      <c r="E18" s="61"/>
      <c r="F18" s="61"/>
      <c r="G18" s="61"/>
      <c r="H18" s="61"/>
    </row>
    <row r="19" spans="1:8" ht="25.5" customHeight="1" x14ac:dyDescent="0.25">
      <c r="A19" s="62" t="s">
        <v>24</v>
      </c>
      <c r="B19" s="62"/>
      <c r="C19" s="62"/>
      <c r="D19" s="62"/>
      <c r="E19" s="62"/>
      <c r="F19" s="62"/>
      <c r="G19" s="62"/>
      <c r="H19" s="62"/>
    </row>
    <row r="20" spans="1:8" ht="120.75" customHeight="1" x14ac:dyDescent="0.25">
      <c r="A20" s="59" t="s">
        <v>141</v>
      </c>
      <c r="B20" s="69"/>
      <c r="C20" s="69"/>
      <c r="D20" s="69"/>
      <c r="E20" s="69"/>
      <c r="F20" s="69"/>
      <c r="G20" s="69"/>
      <c r="H20" s="69"/>
    </row>
    <row r="21" spans="1:8" x14ac:dyDescent="0.25">
      <c r="A21" s="68" t="s">
        <v>129</v>
      </c>
      <c r="B21" s="68"/>
      <c r="C21" s="68"/>
      <c r="D21" s="68"/>
      <c r="E21" s="68"/>
      <c r="F21" s="68"/>
      <c r="G21" s="68"/>
      <c r="H21" s="68"/>
    </row>
    <row r="22" spans="1:8" ht="135.75" customHeight="1" x14ac:dyDescent="0.25">
      <c r="A22" s="70" t="s">
        <v>139</v>
      </c>
      <c r="B22" s="70"/>
      <c r="C22" s="70"/>
      <c r="D22" s="70"/>
      <c r="E22" s="70"/>
      <c r="F22" s="70"/>
      <c r="G22" s="70"/>
      <c r="H22" s="70"/>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71" t="s">
        <v>77</v>
      </c>
      <c r="B2" s="71"/>
      <c r="C2" s="71"/>
      <c r="D2" s="71"/>
      <c r="E2" s="71"/>
      <c r="F2" s="71"/>
    </row>
    <row r="3" spans="1:6" x14ac:dyDescent="0.25">
      <c r="A3" s="2" t="s">
        <v>4</v>
      </c>
      <c r="B3" s="82" t="str">
        <f>'1. ABOGADO EXTERNO'!B6:H6</f>
        <v>Luz Marina Gonzalez Londoño - Sofia Naranjo Gonzalez y Stiven Naranjo Gonzalez.</v>
      </c>
      <c r="C3" s="82"/>
      <c r="D3" s="82"/>
      <c r="E3" s="82"/>
      <c r="F3" s="82"/>
    </row>
    <row r="4" spans="1:6" x14ac:dyDescent="0.25">
      <c r="A4" s="2" t="s">
        <v>42</v>
      </c>
      <c r="B4" s="48"/>
      <c r="C4" s="2" t="s">
        <v>43</v>
      </c>
      <c r="D4" s="83"/>
      <c r="E4" s="83"/>
      <c r="F4" s="83"/>
    </row>
    <row r="5" spans="1:6" x14ac:dyDescent="0.25">
      <c r="A5" s="2" t="s">
        <v>6</v>
      </c>
      <c r="B5" s="82"/>
      <c r="C5" s="82"/>
      <c r="D5" s="82"/>
      <c r="E5" s="82"/>
      <c r="F5" s="82"/>
    </row>
    <row r="6" spans="1:6" x14ac:dyDescent="0.25">
      <c r="A6" s="2" t="s">
        <v>45</v>
      </c>
      <c r="B6" s="38"/>
      <c r="C6" s="2" t="s">
        <v>46</v>
      </c>
      <c r="D6" s="46"/>
      <c r="E6" s="45" t="s">
        <v>39</v>
      </c>
      <c r="F6" s="47"/>
    </row>
    <row r="7" spans="1:6" ht="39.75" customHeight="1" x14ac:dyDescent="0.25">
      <c r="A7" s="5" t="s">
        <v>71</v>
      </c>
      <c r="B7" s="38"/>
      <c r="C7" s="5" t="s">
        <v>49</v>
      </c>
      <c r="D7" s="39"/>
      <c r="E7" s="5" t="s">
        <v>50</v>
      </c>
      <c r="F7" s="40"/>
    </row>
    <row r="8" spans="1:6" ht="35.25" customHeight="1" x14ac:dyDescent="0.25">
      <c r="A8" s="2" t="s">
        <v>44</v>
      </c>
      <c r="B8" s="41"/>
      <c r="C8" s="2" t="s">
        <v>69</v>
      </c>
      <c r="D8" s="55"/>
      <c r="E8" s="2" t="s">
        <v>20</v>
      </c>
      <c r="F8" s="42"/>
    </row>
    <row r="9" spans="1:6" ht="37.5" customHeight="1" x14ac:dyDescent="0.25">
      <c r="A9" s="2" t="s">
        <v>48</v>
      </c>
      <c r="B9" s="8"/>
      <c r="C9" s="81" t="s">
        <v>70</v>
      </c>
      <c r="D9" s="82"/>
      <c r="E9" s="2" t="s">
        <v>72</v>
      </c>
      <c r="F9" s="1"/>
    </row>
    <row r="10" spans="1:6" ht="30" x14ac:dyDescent="0.25">
      <c r="A10" s="2" t="s">
        <v>76</v>
      </c>
      <c r="B10" s="8"/>
      <c r="C10" s="81"/>
      <c r="D10" s="82"/>
      <c r="E10" s="2" t="s">
        <v>73</v>
      </c>
      <c r="F10" s="1"/>
    </row>
    <row r="11" spans="1:6" ht="46.5" customHeight="1" x14ac:dyDescent="0.25">
      <c r="A11" s="2" t="s">
        <v>47</v>
      </c>
      <c r="B11" s="43"/>
      <c r="C11" s="2" t="s">
        <v>22</v>
      </c>
      <c r="D11" s="43"/>
      <c r="E11" s="2" t="s">
        <v>7</v>
      </c>
      <c r="F11" s="44"/>
    </row>
    <row r="12" spans="1:6" ht="167.25" customHeight="1" x14ac:dyDescent="0.25">
      <c r="A12" s="2" t="s">
        <v>51</v>
      </c>
      <c r="B12" s="85"/>
      <c r="C12" s="85"/>
      <c r="D12" s="85"/>
      <c r="E12" s="85"/>
      <c r="F12" s="85"/>
    </row>
    <row r="13" spans="1:6" ht="21" x14ac:dyDescent="0.25">
      <c r="A13" s="71" t="s">
        <v>52</v>
      </c>
      <c r="B13" s="71"/>
      <c r="C13" s="71"/>
      <c r="D13" s="71"/>
      <c r="E13" s="71"/>
      <c r="F13" s="71"/>
    </row>
    <row r="14" spans="1:6" x14ac:dyDescent="0.25">
      <c r="A14" s="84"/>
      <c r="B14" s="84"/>
      <c r="C14" s="84"/>
      <c r="D14" s="84"/>
      <c r="E14" s="84"/>
      <c r="F14" s="84"/>
    </row>
    <row r="15" spans="1:6" x14ac:dyDescent="0.25">
      <c r="A15" s="84"/>
      <c r="B15" s="84"/>
      <c r="C15" s="84"/>
      <c r="D15" s="84"/>
      <c r="E15" s="84"/>
      <c r="F15" s="84"/>
    </row>
    <row r="16" spans="1:6" x14ac:dyDescent="0.25">
      <c r="A16" s="84"/>
      <c r="B16" s="84"/>
      <c r="C16" s="84"/>
      <c r="D16" s="84"/>
      <c r="E16" s="84"/>
      <c r="F16" s="84"/>
    </row>
    <row r="17" spans="1:6" x14ac:dyDescent="0.25">
      <c r="A17" s="84"/>
      <c r="B17" s="84"/>
      <c r="C17" s="84"/>
      <c r="D17" s="84"/>
      <c r="E17" s="84"/>
      <c r="F17" s="84"/>
    </row>
    <row r="18" spans="1:6" x14ac:dyDescent="0.25">
      <c r="A18" s="84"/>
      <c r="B18" s="84"/>
      <c r="C18" s="84"/>
      <c r="D18" s="84"/>
      <c r="E18" s="84"/>
      <c r="F18" s="84"/>
    </row>
    <row r="19" spans="1:6" x14ac:dyDescent="0.25">
      <c r="A19" s="84"/>
      <c r="B19" s="84"/>
      <c r="C19" s="84"/>
      <c r="D19" s="84"/>
      <c r="E19" s="84"/>
      <c r="F19" s="84"/>
    </row>
    <row r="20" spans="1:6" x14ac:dyDescent="0.25">
      <c r="A20" s="84"/>
      <c r="B20" s="84"/>
      <c r="C20" s="84"/>
      <c r="D20" s="84"/>
      <c r="E20" s="84"/>
      <c r="F20" s="84"/>
    </row>
    <row r="21" spans="1:6" x14ac:dyDescent="0.25">
      <c r="A21" s="84"/>
      <c r="B21" s="84"/>
      <c r="C21" s="84"/>
      <c r="D21" s="84"/>
      <c r="E21" s="84"/>
      <c r="F21" s="84"/>
    </row>
    <row r="22" spans="1:6" x14ac:dyDescent="0.25">
      <c r="A22" s="84"/>
      <c r="B22" s="84"/>
      <c r="C22" s="84"/>
      <c r="D22" s="84"/>
      <c r="E22" s="84"/>
      <c r="F22" s="84"/>
    </row>
    <row r="23" spans="1:6" x14ac:dyDescent="0.25">
      <c r="A23" s="84"/>
      <c r="B23" s="84"/>
      <c r="C23" s="84"/>
      <c r="D23" s="84"/>
      <c r="E23" s="84"/>
      <c r="F23" s="84"/>
    </row>
    <row r="24" spans="1:6" x14ac:dyDescent="0.25">
      <c r="A24" s="84"/>
      <c r="B24" s="84"/>
      <c r="C24" s="84"/>
      <c r="D24" s="84"/>
      <c r="E24" s="84"/>
      <c r="F24" s="84"/>
    </row>
    <row r="25" spans="1:6" x14ac:dyDescent="0.25">
      <c r="A25" s="84"/>
      <c r="B25" s="84"/>
      <c r="C25" s="84"/>
      <c r="D25" s="84"/>
      <c r="E25" s="84"/>
      <c r="F25" s="84"/>
    </row>
    <row r="26" spans="1:6" x14ac:dyDescent="0.25">
      <c r="A26" s="84"/>
      <c r="B26" s="84"/>
      <c r="C26" s="84"/>
      <c r="D26" s="84"/>
      <c r="E26" s="84"/>
      <c r="F26" s="84"/>
    </row>
    <row r="27" spans="1:6" x14ac:dyDescent="0.25">
      <c r="A27" s="84"/>
      <c r="B27" s="84"/>
      <c r="C27" s="84"/>
      <c r="D27" s="84"/>
      <c r="E27" s="84"/>
      <c r="F27" s="84"/>
    </row>
    <row r="28" spans="1:6" x14ac:dyDescent="0.25">
      <c r="A28" s="84"/>
      <c r="B28" s="84"/>
      <c r="C28" s="84"/>
      <c r="D28" s="84"/>
      <c r="E28" s="84"/>
      <c r="F28" s="84"/>
    </row>
    <row r="29" spans="1:6" x14ac:dyDescent="0.25">
      <c r="A29" s="84"/>
      <c r="B29" s="84"/>
      <c r="C29" s="84"/>
      <c r="D29" s="84"/>
      <c r="E29" s="84"/>
      <c r="F29" s="84"/>
    </row>
    <row r="30" spans="1:6" x14ac:dyDescent="0.25">
      <c r="A30" s="84"/>
      <c r="B30" s="84"/>
      <c r="C30" s="84"/>
      <c r="D30" s="84"/>
      <c r="E30" s="84"/>
      <c r="F30" s="84"/>
    </row>
    <row r="31" spans="1:6" x14ac:dyDescent="0.25">
      <c r="A31" s="84"/>
      <c r="B31" s="84"/>
      <c r="C31" s="84"/>
      <c r="D31" s="84"/>
      <c r="E31" s="84"/>
      <c r="F31" s="84"/>
    </row>
    <row r="32" spans="1:6" x14ac:dyDescent="0.25">
      <c r="A32" s="84"/>
      <c r="B32" s="84"/>
      <c r="C32" s="84"/>
      <c r="D32" s="84"/>
      <c r="E32" s="84"/>
      <c r="F32" s="84"/>
    </row>
    <row r="33" spans="1:6" x14ac:dyDescent="0.25">
      <c r="A33" s="84"/>
      <c r="B33" s="84"/>
      <c r="C33" s="84"/>
      <c r="D33" s="84"/>
      <c r="E33" s="84"/>
      <c r="F33" s="84"/>
    </row>
    <row r="34" spans="1:6" x14ac:dyDescent="0.25">
      <c r="A34" s="84"/>
      <c r="B34" s="84"/>
      <c r="C34" s="84"/>
      <c r="D34" s="84"/>
      <c r="E34" s="84"/>
      <c r="F34" s="84"/>
    </row>
    <row r="35" spans="1:6" x14ac:dyDescent="0.25">
      <c r="A35" s="84"/>
      <c r="B35" s="84"/>
      <c r="C35" s="84"/>
      <c r="D35" s="84"/>
      <c r="E35" s="84"/>
      <c r="F35" s="84"/>
    </row>
    <row r="36" spans="1:6" x14ac:dyDescent="0.25">
      <c r="A36" s="84"/>
      <c r="B36" s="84"/>
      <c r="C36" s="84"/>
      <c r="D36" s="84"/>
      <c r="E36" s="84"/>
      <c r="F36" s="84"/>
    </row>
    <row r="37" spans="1:6" x14ac:dyDescent="0.25">
      <c r="A37" s="81" t="s">
        <v>53</v>
      </c>
      <c r="B37" s="81"/>
      <c r="C37" s="86"/>
      <c r="D37" s="81" t="s">
        <v>54</v>
      </c>
      <c r="E37" s="81"/>
      <c r="F37" s="81"/>
    </row>
    <row r="38" spans="1:6" x14ac:dyDescent="0.25">
      <c r="A38" s="2" t="s">
        <v>55</v>
      </c>
      <c r="B38" s="2" t="s">
        <v>56</v>
      </c>
      <c r="C38" s="86"/>
      <c r="D38" s="2" t="s">
        <v>55</v>
      </c>
      <c r="E38" s="81" t="s">
        <v>56</v>
      </c>
      <c r="F38" s="81"/>
    </row>
    <row r="39" spans="1:6" x14ac:dyDescent="0.25">
      <c r="A39" s="3"/>
      <c r="B39" s="3"/>
      <c r="C39" s="86"/>
      <c r="D39" s="3"/>
      <c r="E39" s="84"/>
      <c r="F39" s="84"/>
    </row>
    <row r="40" spans="1:6" x14ac:dyDescent="0.25">
      <c r="A40" s="3"/>
      <c r="B40" s="3"/>
      <c r="C40" s="86"/>
      <c r="D40" s="3"/>
      <c r="E40" s="84"/>
      <c r="F40" s="84"/>
    </row>
    <row r="41" spans="1:6" x14ac:dyDescent="0.25">
      <c r="A41" s="3"/>
      <c r="B41" s="3"/>
      <c r="C41" s="86"/>
      <c r="D41" s="3"/>
      <c r="E41" s="84"/>
      <c r="F41" s="84"/>
    </row>
    <row r="42" spans="1:6" x14ac:dyDescent="0.25">
      <c r="A42" s="3"/>
      <c r="B42" s="3"/>
      <c r="C42" s="86"/>
      <c r="D42" s="3"/>
      <c r="E42" s="84"/>
      <c r="F42" s="84"/>
    </row>
    <row r="43" spans="1:6" x14ac:dyDescent="0.25">
      <c r="A43" s="3"/>
      <c r="B43" s="3"/>
      <c r="C43" s="86"/>
      <c r="D43" s="3"/>
      <c r="E43" s="84"/>
      <c r="F43" s="8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10" t="s">
        <v>78</v>
      </c>
      <c r="B1" s="10" t="s">
        <v>1</v>
      </c>
      <c r="C1" s="10" t="s">
        <v>79</v>
      </c>
      <c r="D1" s="11" t="s">
        <v>3</v>
      </c>
      <c r="E1" s="12" t="s">
        <v>80</v>
      </c>
      <c r="F1" s="13" t="s">
        <v>81</v>
      </c>
      <c r="G1" s="12" t="s">
        <v>7</v>
      </c>
      <c r="H1" s="14" t="s">
        <v>82</v>
      </c>
      <c r="I1" s="12" t="s">
        <v>9</v>
      </c>
      <c r="J1" s="12" t="s">
        <v>83</v>
      </c>
      <c r="K1" s="12" t="s">
        <v>84</v>
      </c>
      <c r="L1" s="12" t="s">
        <v>125</v>
      </c>
      <c r="M1" s="12" t="s">
        <v>124</v>
      </c>
      <c r="N1" s="15" t="s">
        <v>126</v>
      </c>
      <c r="O1" s="15" t="s">
        <v>85</v>
      </c>
      <c r="P1" s="15" t="s">
        <v>49</v>
      </c>
      <c r="Q1" s="12" t="s">
        <v>13</v>
      </c>
      <c r="R1" s="13" t="s">
        <v>16</v>
      </c>
      <c r="S1" s="13" t="s">
        <v>86</v>
      </c>
      <c r="T1" s="13" t="s">
        <v>87</v>
      </c>
      <c r="U1" s="16" t="s">
        <v>88</v>
      </c>
      <c r="V1" s="16" t="s">
        <v>89</v>
      </c>
      <c r="W1" s="12" t="s">
        <v>90</v>
      </c>
      <c r="X1" s="12" t="s">
        <v>14</v>
      </c>
      <c r="Y1" s="12" t="s">
        <v>91</v>
      </c>
      <c r="Z1" s="17" t="s">
        <v>92</v>
      </c>
      <c r="AA1" s="13" t="s">
        <v>93</v>
      </c>
      <c r="AB1" s="13" t="s">
        <v>94</v>
      </c>
    </row>
    <row r="2" spans="1:28" ht="48" customHeight="1" x14ac:dyDescent="0.25">
      <c r="A2" s="18" t="s">
        <v>95</v>
      </c>
      <c r="B2" s="19" t="s">
        <v>96</v>
      </c>
      <c r="C2" s="18" t="s">
        <v>97</v>
      </c>
      <c r="D2" s="18" t="s">
        <v>98</v>
      </c>
      <c r="E2" s="18" t="s">
        <v>99</v>
      </c>
      <c r="F2" s="18" t="s">
        <v>100</v>
      </c>
      <c r="G2" s="18" t="s">
        <v>101</v>
      </c>
      <c r="H2" s="18" t="s">
        <v>102</v>
      </c>
      <c r="I2" s="18" t="s">
        <v>103</v>
      </c>
      <c r="J2" s="18" t="s">
        <v>104</v>
      </c>
      <c r="K2" s="18" t="s">
        <v>105</v>
      </c>
      <c r="L2" s="18" t="s">
        <v>127</v>
      </c>
      <c r="M2" s="18" t="s">
        <v>128</v>
      </c>
      <c r="N2" s="18" t="s">
        <v>106</v>
      </c>
      <c r="O2" s="18" t="s">
        <v>107</v>
      </c>
      <c r="P2" s="18" t="s">
        <v>108</v>
      </c>
      <c r="Q2" s="18" t="s">
        <v>109</v>
      </c>
      <c r="R2" s="18" t="s">
        <v>110</v>
      </c>
      <c r="S2" s="18" t="s">
        <v>111</v>
      </c>
      <c r="T2" s="18" t="s">
        <v>112</v>
      </c>
      <c r="U2" s="18" t="s">
        <v>113</v>
      </c>
      <c r="V2" s="18" t="s">
        <v>114</v>
      </c>
      <c r="W2" s="18" t="s">
        <v>115</v>
      </c>
      <c r="X2" s="18" t="s">
        <v>116</v>
      </c>
      <c r="Y2" s="18" t="s">
        <v>117</v>
      </c>
      <c r="Z2" s="18" t="s">
        <v>118</v>
      </c>
      <c r="AA2" s="18" t="s">
        <v>119</v>
      </c>
      <c r="AB2" s="18"/>
    </row>
    <row r="3" spans="1:28" s="37" customFormat="1" x14ac:dyDescent="0.25">
      <c r="A3" s="6">
        <v>1</v>
      </c>
      <c r="B3" s="21" t="str">
        <f>'1. ABOGADO EXTERNO'!B4</f>
        <v>6. Administrativo en Etapa Contenciosa</v>
      </c>
      <c r="C3" s="21" t="str">
        <f>'1. ABOGADO EXTERNO'!F4</f>
        <v>1. Primera Instancia</v>
      </c>
      <c r="D3" s="9">
        <f>'1. ABOGADO EXTERNO'!B5</f>
        <v>45372</v>
      </c>
      <c r="E3" s="22" t="str">
        <f>'1. ABOGADO EXTERNO'!B6</f>
        <v>Luz Marina Gonzalez Londoño - Sofia Naranjo Gonzalez y Stiven Naranjo Gonzalez.</v>
      </c>
      <c r="F3" s="35" t="str">
        <f>'1. ABOGADO EXTERNO'!B7</f>
        <v>COOMEVA EPS - CLINICA NUESTRA SEÑORA DE LOS REMEDIOS - HOSPITAL SAN JOSÉ DE BUGA - HOSPITAL DEPARTAMENTAL TOMAS URIBE URIBE</v>
      </c>
      <c r="G3" s="22" t="str">
        <f>'1. ABOGADO EXTERNO'!B9</f>
        <v>El extremo actor pretende el reconocimiento de $8.291.545 por concepto de daño emergente, $29.250.195, por concepto de lucro cesante pasado, $203.287.665, por concepto de lucro cesante futuro, $272.557.800, por concepto de perjuicios morales, $272.557.800 por concepto de daño a la vida en relación y el pago de costas y agencias en derecho.</v>
      </c>
      <c r="H3" s="23">
        <f>'1. ABOGADO EXTERNO'!B10</f>
        <v>351000000</v>
      </c>
      <c r="I3" s="22" t="str">
        <f>'1. ABOGADO EXTERNO'!B11</f>
        <v xml:space="preserve">
1. El señor Elmer Naranjo Valencia fue diagnosticado con crecimientos ganglionares que perdían morfología y tejido graso. 2. En múltiples ocasiones ingresó a una variedad de instituciones médicas, debido a dolor inguinal. 3. La parte actora manifestó que debido a la gravedad de la patología presentada interpuso una acción de tutela contra COOMEVA E.P.S., ante la cual se ordenó amparar los derechos fundamentales del señor Elmer Naranjo, (q.e.p.d.) y proceder a realizarle los procedimientos necesarios. 4. Desde el 27 de noviembre de 2018 hasta 19 de marzo de 2019 se solicitaron servicios médicos. 5. Los servicios requeridos por el paciente no fueron autorizados por COOMEVA EPS. 6. El tratamiento contra el cáncer se le brindó en el Hospital Tomas Uribe Uribe de Tuluá. 7. La parte actora manifestó que el estado de salud del señor Elmer Naranjo, decayó drásticamente, por lo que el día 2 de septiembre de 2019, se presentó su deceso en las instalaciones del Hospital Tomas Uribe Uribe de Tuluá.</v>
      </c>
      <c r="J3" s="22" t="str">
        <f>'1. ABOGADO EXTERNO'!B12</f>
        <v xml:space="preserve">La contingencia se califica como remota, toda vez que el contrato de seguro si bien presta cobertura material, no presta cobertura temporal. La contingencia se califica remota, toda vez que la póliza de responsabilidad civil Profesional Instituciones Médicas No. 1501217003568 cuyo tomador es la Fundación Hospital San José de Buga, no ofrece cobertura temporal de acuerdo a la fecha de reclamación al asegurado. 
Frente a la cobertura temporal, debe indicarse que el contrato NO cubre desde su delimitación temporal toda vez que, no se cumplieron los requisitos de la modalidad bajo la cual fue pactada, esto es “Claims Made”. Si bien es cierto, los hechos ocurrieron dentro de la vigencia de la póliza, el reclamo al asegurado se materializó con la solicitud de la audiencia de conciliación, la cual fue radicada el día 1º de junio de 2021 y celebrada el 25 de octubre de 2021, según constancia de no acuerdo de la Procuraduría 165 Judicial II para Asuntos Administrativos de Cali, es decir que la reclamación al asegurado, se realizó por fuera de la vigencia de la póliza, dejando por fuera la cobertura y el cumplimiento de uno de los requisitos indispensables para que opere este tipo de póliza. En consecuencia, la probabilidad de condena es baja en tanto, no se cumplieron los requisitos de los cuales pende el contrato de seguro vinculado al proceso. Lo anterior sin perjuicio del carácter contingente del proceso.
Respecto, a la cobertura material, debe precisarse que la póliza de Responsabilidad Civil Profesional Instituciones Médicas No. 1501217003568, ofrece cobertura material debido a que cuenta con el amparo de responsabilidad civil acto médico – clínicas. Luego, cubre los hechos debatidos en el litigio, esto es, la atención médica dispensada a la víctima ELMER NARANJO, (q.e.p.d.), en la Fundación Hospital San José de Buga.
Adicionalmente, la contingencia se califica como REMOTA, porque no hay responsabilidad de la Fundación Hospital San José de Buga, toda vez que lo que se reprocha en el medio de control de reparación directa es la demora injustificada imputable a la EPS Coomeva, por negar y dilatar la autorización de varios procedimientos esenciales en los tratamientos del señor ELMER NARANJO, (q.e.p.d.) entre ellos, los ciclos de quimioterapia, incluso, desacatando dos (2) fallos de tutela en firme, lo cual no es jurídicamente imputable a las Instituciones Prestadoras de Servicios de Salud demandadas, mucho menos al HOSPITAL SAN JOSÉ DE BUGA, porque la autorización de servicios, ni la administración del acceso de usuarios hace parte de su plexo funcional.
Aunado a lo anterior, no hay falla en la prestación del servicio de salud porque el paciente ingresó a la Fundación Hospital San José de Buga, en dos (2) oportunidades: 1) El 28 de marzo de 2018, y 2) El 19 de mayo de 2018. En la primera atención se realizó valoración inicial, diagnóstico, se le recetaron medicamentos y cuando el paciente mostró buena evolución se procedió con el egreso de la institución médica. En la segunda atención se le efectúa valoración inicial, encontrando masa sin movilidad, se ordenó manejo integral intrahospitalario, manejo ambulatorio para el dolor, valoración prioritaria por cirugía general y se da salida al señor con signos de alarma para reconsultar. 
Por lo tanto, las atenciones que el señor ELMER NARANJO, recibió en el hospital, fueron adecuadas y oportunas para las patologías que presentaba, máxime que la enfermedad neoplásica tumoral fue diagnosticada en dicha institución. Es de advertir que el cáncer fue tratado en el Hospital Departamental Tomás Uribe Uribe de Tuluá, su IPS de cabecera a la que ingresaba a través de su afiliación al Sistema General de Seguridad Social en Salud, con Coomeva EPS. Sin perjuicio del carácter contingente del proceso.
</v>
      </c>
      <c r="K3" s="27" t="str">
        <f>'1. ABOGADO EXTERNO'!B13</f>
        <v xml:space="preserve">3 Remoto (100% a favor de la Compañia). </v>
      </c>
      <c r="L3" s="27"/>
      <c r="M3" s="27"/>
      <c r="N3" s="36" t="s">
        <v>123</v>
      </c>
      <c r="O3" s="24" t="s">
        <v>123</v>
      </c>
      <c r="P3" s="23">
        <f>'2. ABOGADO INTERNO '!D7</f>
        <v>0</v>
      </c>
      <c r="Q3" s="22"/>
      <c r="R3" s="35" t="str">
        <f>'1. ABOGADO EXTERNO'!B16</f>
        <v>R.C.E.</v>
      </c>
      <c r="S3" s="35"/>
      <c r="T3" s="21"/>
      <c r="U3" s="25"/>
      <c r="V3" s="35"/>
      <c r="W3" s="26">
        <f>'2. ABOGADO INTERNO '!B8</f>
        <v>0</v>
      </c>
      <c r="X3" s="27" t="str">
        <f>'1. ABOGADO EXTERNO'!B14</f>
        <v>JUZGADO CUARTO (4°) ADMINISTRATIVO DE BUGA</v>
      </c>
      <c r="Y3" s="21" t="str">
        <f>'1. ABOGADO EXTERNO'!F14</f>
        <v>76111-33-33-003-2021-00263-00</v>
      </c>
      <c r="Z3" s="21" t="str">
        <f>'1. ABOGADO EXTERNO'!F5</f>
        <v xml:space="preserve">VIGENTE </v>
      </c>
      <c r="AA3" s="35" t="str">
        <f>'1. ABOGADO EXTERNO'!A22</f>
        <v>Se radicó la contestación el 11 de abril de 2024.</v>
      </c>
      <c r="AB3" s="35"/>
    </row>
    <row r="4" spans="1:28" x14ac:dyDescent="0.2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x14ac:dyDescent="0.2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8" t="s">
        <v>1</v>
      </c>
      <c r="B1" s="29" t="s">
        <v>2</v>
      </c>
      <c r="C1" s="29" t="s">
        <v>39</v>
      </c>
      <c r="D1" s="29" t="s">
        <v>17</v>
      </c>
      <c r="E1" s="29" t="s">
        <v>57</v>
      </c>
      <c r="F1" s="34" t="s">
        <v>70</v>
      </c>
    </row>
    <row r="2" spans="1:6" x14ac:dyDescent="0.25">
      <c r="A2" s="30"/>
      <c r="B2" s="30"/>
      <c r="C2" s="31"/>
      <c r="D2" s="31"/>
      <c r="E2" s="32"/>
      <c r="F2" s="4"/>
    </row>
    <row r="3" spans="1:6" x14ac:dyDescent="0.25">
      <c r="A3" s="30" t="s">
        <v>25</v>
      </c>
      <c r="B3" s="30" t="s">
        <v>26</v>
      </c>
      <c r="C3" s="31" t="s">
        <v>121</v>
      </c>
      <c r="D3" s="31" t="s">
        <v>27</v>
      </c>
      <c r="E3" s="32" t="s">
        <v>58</v>
      </c>
      <c r="F3" s="4" t="s">
        <v>74</v>
      </c>
    </row>
    <row r="4" spans="1:6" x14ac:dyDescent="0.25">
      <c r="A4" s="30" t="s">
        <v>28</v>
      </c>
      <c r="B4" s="30" t="s">
        <v>29</v>
      </c>
      <c r="C4" s="31" t="s">
        <v>120</v>
      </c>
      <c r="D4" s="31" t="s">
        <v>30</v>
      </c>
      <c r="E4" s="32" t="s">
        <v>59</v>
      </c>
      <c r="F4" s="4" t="s">
        <v>75</v>
      </c>
    </row>
    <row r="5" spans="1:6" x14ac:dyDescent="0.25">
      <c r="A5" s="30" t="s">
        <v>31</v>
      </c>
      <c r="B5" s="30" t="s">
        <v>32</v>
      </c>
      <c r="C5" s="31" t="s">
        <v>41</v>
      </c>
      <c r="D5" s="33"/>
      <c r="E5" s="32" t="s">
        <v>60</v>
      </c>
    </row>
    <row r="6" spans="1:6" x14ac:dyDescent="0.25">
      <c r="A6" s="30" t="s">
        <v>33</v>
      </c>
      <c r="B6" s="30" t="s">
        <v>40</v>
      </c>
      <c r="C6" s="31"/>
      <c r="D6" s="33"/>
      <c r="E6" s="32" t="s">
        <v>61</v>
      </c>
    </row>
    <row r="7" spans="1:6" x14ac:dyDescent="0.25">
      <c r="A7" s="30" t="s">
        <v>34</v>
      </c>
      <c r="B7" s="30"/>
      <c r="C7" s="31"/>
      <c r="D7" s="33"/>
      <c r="E7" s="32" t="s">
        <v>62</v>
      </c>
    </row>
    <row r="8" spans="1:6" x14ac:dyDescent="0.25">
      <c r="A8" s="30" t="s">
        <v>35</v>
      </c>
      <c r="B8" s="30"/>
      <c r="C8" s="31"/>
      <c r="D8" s="33"/>
      <c r="E8" s="32" t="s">
        <v>122</v>
      </c>
    </row>
    <row r="9" spans="1:6" x14ac:dyDescent="0.25">
      <c r="A9" s="30" t="s">
        <v>36</v>
      </c>
      <c r="B9" s="33"/>
      <c r="C9" s="31"/>
      <c r="D9" s="33"/>
      <c r="E9" s="32" t="s">
        <v>63</v>
      </c>
    </row>
    <row r="10" spans="1:6" x14ac:dyDescent="0.25">
      <c r="A10" s="30" t="s">
        <v>37</v>
      </c>
      <c r="B10" s="33"/>
      <c r="C10" s="31"/>
      <c r="D10" s="33"/>
      <c r="E10" s="32" t="s">
        <v>64</v>
      </c>
    </row>
    <row r="11" spans="1:6" x14ac:dyDescent="0.25">
      <c r="A11" s="30" t="s">
        <v>38</v>
      </c>
      <c r="B11" s="33"/>
      <c r="C11" s="31"/>
      <c r="D11" s="33"/>
      <c r="E11" s="32" t="s">
        <v>65</v>
      </c>
    </row>
    <row r="12" spans="1:6" x14ac:dyDescent="0.25">
      <c r="A12" s="32"/>
      <c r="B12" s="32"/>
      <c r="C12" s="32"/>
      <c r="D12" s="32"/>
      <c r="E12" s="32"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2024-04-23T04:47:09Z</dcterms:modified>
  <cp:version>V1</cp:version>
</cp:coreProperties>
</file>