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 sheetId="3" r:id="rId3"/>
    <sheet name="MOVIMIENTOS_RAMA" sheetId="4" r:id="rId4"/>
  </sheets>
  <calcPr calcId="124519"/>
</workbook>
</file>

<file path=xl/sharedStrings.xml><?xml version="1.0" encoding="utf-8"?>
<sst xmlns="http://schemas.openxmlformats.org/spreadsheetml/2006/main" count="591" uniqueCount="591">
  <si>
    <t xml:space="preserve">IDENTIFICADOR</t>
  </si>
  <si>
    <t xml:space="preserve">RESPONSABLE_NOT_26101</t>
  </si>
  <si>
    <t xml:space="preserve">DIVISION_NOT_26101</t>
  </si>
  <si>
    <t xml:space="preserve">IDENTIFICACION_CLIENTE_NOT_26101</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</si>
  <si>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</si>
  <si>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</si>
  <si>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</si>
  <si>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</si>
  <si>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</si>
  <si>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</si>
  <si>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</si>
  <si>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</si>
  <si>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</si>
  <si>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</si>
  <si>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</si>
  <si>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</si>
  <si>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</si>
  <si>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</si>
  <si>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</si>
  <si>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TIPO_NOTIFICACION</t>
  </si>
  <si>
    <t xml:space="preserve">CEDULA</t>
  </si>
  <si>
    <t xml:space="preserve">7316634</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</si>
  <si>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</si>
  <si>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</si>
  <si>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</si>
  <si>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</si>
  <si>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</si>
  <si>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</si>
  <si>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34024068</t>
  </si>
  <si>
    <t xml:space="preserve">CONSTANCIA SECRETARIAL - LINK ACCESO AUDIENCIADILIGENCIA&lt;br&gt; Actuación notificada en RAMA UNIFICADA para el despacho: JUZGADO 001 CIVIL MUNICIPAL DE GARZÓN - HUILA</t>
  </si>
  <si>
    <t xml:space="preserve">https://www.litigando.com/Liti/Clientes/hoja_vida_proceso.jsp?identificador=7316634</t>
  </si>
  <si>
    <t xml:space="preserve">HOJAVIDA</t>
  </si>
  <si>
    <t xml:space="preserve">link</t>
  </si>
  <si>
    <t xml:space="preserve">SIN AUTO</t>
  </si>
  <si>
    <t xml:space="preserve">SIN AUTO</t>
  </si>
  <si>
    <t xml:space="preserve">link</t>
  </si>
  <si>
    <t xml:space="preserve">RAMA JUDICIAL - NO GENERA COPIA</t>
  </si>
  <si>
    <t xml:space="preserve">8605246546</t>
  </si>
  <si>
    <t xml:space="preserve">6576650</t>
  </si>
  <si>
    <t xml:space="preserve">SAHAGUN</t>
  </si>
  <si>
    <t xml:space="preserve">JUZGADO UNICO CIVIL DEL CIRCUITO (SAHAGUN)</t>
  </si>
  <si>
    <t xml:space="preserve">EJECUTIVO</t>
  </si>
  <si>
    <t xml:space="preserve">TOMAS ANTONIO BARRIOS SAEZ</t>
  </si>
  <si>
    <t xml:space="preserve">ASEGURADORA SOLIDARIA DE COLOMBIA ENTIDAD COOPERATIVA BLAS ANTONIO MENDOZA FERIA</t>
  </si>
  <si>
    <t xml:space="preserve">23660310300120210007600</t>
  </si>
  <si>
    <t xml:space="preserve">34023877</t>
  </si>
  <si>
    <t xml:space="preserve">ARCHIVO PROCESO OTROS PERIODOS -  FIJACION ESTADO -  DESARCHIVO DEL PROCESO -&lt;br&gt; Actuación notificada en RAMA UNIFICADA para el despacho: JUZGADO DE CIRCUITO - CIVIL ESCRITURAL 001 SAHAGUN-CORDOBA</t>
  </si>
  <si>
    <t xml:space="preserve">https://www.litigando.com/Liti/Clientes/hoja_vida_proceso.jsp?identificador=6576650</t>
  </si>
  <si>
    <t xml:space="preserve">HOJAVIDA</t>
  </si>
  <si>
    <t xml:space="preserve">link</t>
  </si>
  <si>
    <t xml:space="preserve">SIN AUTO</t>
  </si>
  <si>
    <t xml:space="preserve">SIN AUTO</t>
  </si>
  <si>
    <t xml:space="preserve">link</t>
  </si>
  <si>
    <t xml:space="preserve">RAMA JUDICIAL - NO GENERA COPIA</t>
  </si>
  <si>
    <t xml:space="preserve">2807586</t>
  </si>
  <si>
    <t xml:space="preserve">6484868</t>
  </si>
  <si>
    <t xml:space="preserve">MEDELLIN</t>
  </si>
  <si>
    <t xml:space="preserve">TRIBUNAL CONTENCIOSO ADMINISTRATIVO ORAL</t>
  </si>
  <si>
    <t xml:space="preserve">REPARACION DIRECTA</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</si>
  <si>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</si>
  <si>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</si>
  <si>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05837333300220170057701</t>
  </si>
  <si>
    <t xml:space="preserve">34016514</t>
  </si>
  <si>
    <t xml:space="preserve">RECEPCIÓN MEMORIAL POR CORREO ELECTRONICO - NOAAPODERADO CLÍNICA DE URABÁ ALLEGA PRONUNCIAMIENTO APELACIÓN  1 ARCHIVO RECEPCIÓN MEMORIAL POR CORREO ELECTRONICO - SVT01032024 PTE DDASAVIA SALUD PRONUNCIAMIENTO FRENTE RECURSO APELACION 4 FLS SERGIO V&lt;br&gt; Actuación notificada en SAMAI para el despacho: ADMINISTRATIVO 002 JUZGADO ADMNINISTRATIVO DE TURBO (ANTIOQUIA)</t>
  </si>
  <si>
    <t xml:space="preserve">https://www.litigando.com/Liti/Clientes/hoja_vida_proceso.jsp?identificador=6484868</t>
  </si>
  <si>
    <t xml:space="preserve">HOJAVIDA</t>
  </si>
  <si>
    <t xml:space="preserve">link</t>
  </si>
  <si>
    <t xml:space="preserve">SIN AUTO</t>
  </si>
  <si>
    <t xml:space="preserve">SIN AUTO</t>
  </si>
  <si>
    <t xml:space="preserve">link</t>
  </si>
  <si>
    <t xml:space="preserve">RAMA JUDICIAL - NO GENERA COPIA</t>
  </si>
  <si>
    <t xml:space="preserve">6814451</t>
  </si>
  <si>
    <t xml:space="preserve">YOPAL</t>
  </si>
  <si>
    <t xml:space="preserve">ADMINISTRATIVO ORAL No. 3</t>
  </si>
  <si>
    <t xml:space="preserve">NULIDAD Y RESTABLECIMIENTO</t>
  </si>
  <si>
    <t xml:space="preserve">INGECOL SA</t>
  </si>
  <si>
    <t xml:space="preserve">ASEGURADORA SOLIDARIA DE COLOMBIA ENTIDAD COOPERATIVA</t>
  </si>
  <si>
    <t xml:space="preserve">85001333300120180037600</t>
  </si>
  <si>
    <t xml:space="preserve">34019951</t>
  </si>
  <si>
    <t xml:space="preserve">RECIBE MEMORIALES ONLINE - EL SEÑORAGERMAN YESID ZAMBRANO RAMIREZ A TRAVÉS DE LA VENTANILLA VIRTUAL RADICÓ LA SOLICITUD NO 400830 TIPO RECEPCIÓN DE MEMORIALES DE FECHA 04032024 115231 DONDE SOLICITÓ APORTA PODER SOLICITA PERSONERIA JURIDICA&lt;br&gt; Actuación notificada en SAMAI para el despacho: JUZGADO ADMINISTRATIVO 001 JUZGADO ADMNINISTRATIVO DE YOPAL (CASANARE)</t>
  </si>
  <si>
    <t xml:space="preserve">https://www.litigando.com/Liti/Clientes/hoja_vida_proceso.jsp?identificador=6814451</t>
  </si>
  <si>
    <t xml:space="preserve">HOJAVIDA</t>
  </si>
  <si>
    <t xml:space="preserve">link</t>
  </si>
  <si>
    <t xml:space="preserve">SIN AUTO</t>
  </si>
  <si>
    <t xml:space="preserve">SIN AUTO</t>
  </si>
  <si>
    <t xml:space="preserve">link</t>
  </si>
  <si>
    <t xml:space="preserve">RAMA JUDICIAL - NO GENERA COPIA</t>
  </si>
  <si>
    <t xml:space="preserve">7570916</t>
  </si>
  <si>
    <t xml:space="preserve">IBAGUE</t>
  </si>
  <si>
    <t xml:space="preserve">CIVIL MUNICIPAL No. 6</t>
  </si>
  <si>
    <t xml:space="preserve">EJECUTIVO SINGULAR</t>
  </si>
  <si>
    <t xml:space="preserve">ARMANDO MARTINEZ PARRA</t>
  </si>
  <si>
    <t xml:space="preserve">ASEGURADORA SOLIDARIA DE COLOMBIA</t>
  </si>
  <si>
    <t xml:space="preserve">73001400300620230036000</t>
  </si>
  <si>
    <t xml:space="preserve">34024739</t>
  </si>
  <si>
    <t xml:space="preserve">AGREGAR MEMORIAL - AGREGA CONTANCIAS DE NOTIFICACION&lt;br&gt; Actuación notificada en el despacho: 006 MUNICIPAL - CIVIL</t>
  </si>
  <si>
    <t xml:space="preserve">https://www.litigando.com/Liti/Clientes/hoja_vida_proceso.jsp?identificador=7570916</t>
  </si>
  <si>
    <t xml:space="preserve">HOJAVIDA</t>
  </si>
  <si>
    <t xml:space="preserve">link</t>
  </si>
  <si>
    <t xml:space="preserve">SIN AUTO</t>
  </si>
  <si>
    <t xml:space="preserve">SIN AUTO</t>
  </si>
  <si>
    <t xml:space="preserve">link</t>
  </si>
  <si>
    <t xml:space="preserve">RAMA JUDICIAL - NO GENERA COPIA</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</si>
  <si>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</si>
  <si>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</si>
  <si>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</si>
  <si>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</si>
  <si>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</si>
  <si>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</si>
  <si>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</si>
  <si>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</si>
  <si>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</si>
  <si>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</si>
  <si>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</si>
  <si>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</si>
  <si>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</si>
  <si>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</si>
  <si>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</si>
  <si>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RESPONSABLE_NOT_26101</t>
  </si>
  <si>
    <t xml:space="preserve">DIVISION_NOT_26101</t>
  </si>
  <si>
    <t xml:space="preserve">IDENTIFICACION_CLIENTE_NOT_26101</t>
  </si>
  <si>
    <t xml:space="preserve">TIPO_NOTIFICACION</t>
  </si>
  <si>
    <t xml:space="preserve">CEDULA</t>
  </si>
  <si>
    <t xml:space="preserve">SINCRONIZAR_AUDIENCIA</t>
  </si>
  <si>
    <t xml:space="preserve">Monteria</t>
  </si>
  <si>
    <t xml:space="preserve">Civil Circuito No. 1</t>
  </si>
  <si>
    <t xml:space="preserve">Verbal</t>
  </si>
  <si>
    <t xml:space="preserve">SANDRA MILENA ECHEVERRI CASTAÑO Y OTROS</t>
  </si>
  <si>
    <t xml:space="preserve">ASEGURADORA SOLIDARIA DE COLOMBIA ENTIDAD COOPERATIVA SOCIEDAD TRANSPORTADORA DE CORDOBA SA SOTRACOR ZURICH COLOMBIA SEGUROS SA SIMON FERNANDO GARRIDO BARRIOS CESAR AUGUSTO LARIO MELLADO</t>
  </si>
  <si>
    <t xml:space="preserve">23001310300120190033800</t>
  </si>
  <si>
    <t xml:space="preserve">AUTO FIJA FECHA 19 DE MARZO DE 2024 A PARTIR DE LAS 09:00 A.M.</t>
  </si>
  <si>
    <t xml:space="preserve">09:00:00 AM</t>
  </si>
  <si>
    <t xml:space="preserve">https://www.litigando.com/Liti/Clientes/hoja_vida_proceso.jsp?identificador=5989326</t>
  </si>
  <si>
    <t xml:space="preserve">HOJAVIDA</t>
  </si>
  <si>
    <t xml:space="preserve">link</t>
  </si>
  <si>
    <t xml:space="preserve">ESTADO</t>
  </si>
  <si>
    <t xml:space="preserve">1067935289</t>
  </si>
  <si>
    <t xml:space="preserve">link</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</si>
  <si>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</si>
  <si>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</si>
  <si>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</si>
  <si>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</si>
  <si>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</si>
  <si>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</si>
  <si>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AUTO FIJA FECHA AUDIENCIA ART. 372 CGP (21) DE MARZO DE 2024 A LAS OCHO Y TREINTA  DE LA MAÑANA (8:30 A.M.)</t>
  </si>
  <si>
    <t xml:space="preserve">08:30:00 AM</t>
  </si>
  <si>
    <t xml:space="preserve">https://www.litigando.com/Liti/Clientes/hoja_vida_proceso.jsp?identificador=7316634</t>
  </si>
  <si>
    <t xml:space="preserve">HOJAVIDA</t>
  </si>
  <si>
    <t xml:space="preserve">link</t>
  </si>
  <si>
    <t xml:space="preserve">ESTADO</t>
  </si>
  <si>
    <t xml:space="preserve">8605246546</t>
  </si>
  <si>
    <t xml:space="preserve">link</t>
  </si>
  <si>
    <t xml:space="preserve">San Jose Del Guaviare</t>
  </si>
  <si>
    <t xml:space="preserve">Administrativo Oral No.1 </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</si>
  <si>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</si>
  <si>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</si>
  <si>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</si>
  <si>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</si>
  <si>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DCU-Acta de Audiencia Inicial de fecha 15 de febrero de 2024 - Se decretaron pruebas y se fijó fecha para audiencia de  pruebas virtual el 4 de abril de 2024 a partir de las 9:00 a.m.</t>
  </si>
  <si>
    <t xml:space="preserve">09:00:00 AM</t>
  </si>
  <si>
    <t xml:space="preserve">https://www.litigando.com/Liti/Clientes/hoja_vida_proceso.jsp?identificador=6484117</t>
  </si>
  <si>
    <t xml:space="preserve">HOJAVIDA</t>
  </si>
  <si>
    <t xml:space="preserve">link</t>
  </si>
  <si>
    <t xml:space="preserve">NOTIFICACION POR ESTRADO</t>
  </si>
  <si>
    <t xml:space="preserve">link</t>
  </si>
  <si>
    <t xml:space="preserve">Villavicencio</t>
  </si>
  <si>
    <t xml:space="preserve">Administrativo Oral No. 3</t>
  </si>
  <si>
    <t xml:space="preserve">Reparacion Directa</t>
  </si>
  <si>
    <t xml:space="preserve">CONSTRUCCIONES TRANSPORTES Y MAQUINARIAS SAS CONSTRANSMAQ SAS</t>
  </si>
  <si>
    <t xml:space="preserve">NACION MINISTERIO DE DEFENSA POLICLA NACIONAL EJERCITO NACIONAL FISCALIA GENERAL DE LA NACION ASEGURADORA SOLIDARIA DE COLOMBIA ENTIDAD COOPERATIVA</t>
  </si>
  <si>
    <t xml:space="preserve">50001333300320190022300</t>
  </si>
  <si>
    <t xml:space="preserve">RECEPCIÓN MEMORIAL - JTMASEGURADORA SOLIDARIA DE COLOMBIA ALLEGA SUSTITUCIÓN DE PODER ACTA DE AUDIENCIA - DCUACTA DE AUDIENCIA INICIAL DE FECHA 15 DE FEBRERO DE 2024  SE DECRETARON PRUEBAS Y SE FIJÓ FECHA PARA AUDIENCIA DE PRUEBAS VIRTUAL EL 4 DE ABRIL DE 2024 A PARTIR DE LAS 900 AM RECIBE MEMORIALES ONLINE - EL SEÑORAGUILLERMO BELTRAN ORJUELA A TRAVÉS DE LA VENTANILLA VIRTUAL RADICÓ LA SOLICITUD NO 358822 TIPO RECEPCIÓN DE MEMORIALES DE FECHA 15022024 83939 SE REALIZA LA SIGUIENTE GESTIÓN FISCALIA GENERAL DE LA NACION ALLEGA CONCEPTO DE CONCILIACION&lt;br&gt; Actuación notificada en RAMA UNIFICADA para el despacho: JUZGADO 001 ADMINISTRATIVO DE SAN JOSÉ DEL GUAVIARE - GUAVIARE</t>
  </si>
  <si>
    <t xml:space="preserve">09:00:00 AM</t>
  </si>
  <si>
    <t xml:space="preserve">https://www.litigando.com/Liti/Clientes/hoja_vida_proceso.jsp?identificador=6484117</t>
  </si>
  <si>
    <t xml:space="preserve">HOJAVIDA</t>
  </si>
  <si>
    <t xml:space="preserve">link</t>
  </si>
  <si>
    <t xml:space="preserve">RAMA JUDICIAL - NO GENERA COPIA</t>
  </si>
  <si>
    <t xml:space="preserve">link</t>
  </si>
  <si>
    <t xml:space="preserve">Barranquilla</t>
  </si>
  <si>
    <t xml:space="preserve">Juzgado Municipal - Civil 11 - Barranquilla</t>
  </si>
  <si>
    <t xml:space="preserve">Ejecutivo</t>
  </si>
  <si>
    <t xml:space="preserve">CLINICA DE FRACTURAS CENTRO DE ORTOPEDIA Y TRAUMATOLOGIA SA</t>
  </si>
  <si>
    <t xml:space="preserve">ASEGURADORA SOLIDARIA DE COLOMBIA LTDA</t>
  </si>
  <si>
    <t xml:space="preserve">08001405301120190026200</t>
  </si>
  <si>
    <t xml:space="preserve">AUTO FIJA FECHA</t>
  </si>
  <si>
    <t xml:space="preserve">02:00:00 PM</t>
  </si>
  <si>
    <t xml:space="preserve">https://www.litigando.com/Liti/Clientes/hoja_vida_proceso.jsp?identificador=5951863</t>
  </si>
  <si>
    <t xml:space="preserve">HOJAVIDA</t>
  </si>
  <si>
    <t xml:space="preserve">link</t>
  </si>
  <si>
    <t xml:space="preserve">ESTADO</t>
  </si>
  <si>
    <t xml:space="preserve">link</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</si>
  <si>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</si>
  <si>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</si>
  <si>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</si>
  <si>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</si>
  <si>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</si>
  <si>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</si>
  <si>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AUTO CONVOCA AUDIENCIA INICIAL CVE. DOCUMENTO FIRMADO ELECTRONICAMENTE POR:MARIA ELENA CAICEDO YELA FECHA FIRMA:FEB 16 2024 4:54PM</t>
  </si>
  <si>
    <t xml:space="preserve">11:00:00 AM</t>
  </si>
  <si>
    <t xml:space="preserve">https://www.litigando.com/Liti/Clientes/hoja_vida_proceso.jsp?identificador=6546974</t>
  </si>
  <si>
    <t xml:space="preserve">HOJAVIDA</t>
  </si>
  <si>
    <t xml:space="preserve">link</t>
  </si>
  <si>
    <t xml:space="preserve">ESTADO ADMINISTRATIVO</t>
  </si>
  <si>
    <t xml:space="preserve">link</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</si>
  <si>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</si>
  <si>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</si>
  <si>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</si>
  <si>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</si>
  <si>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</si>
  <si>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</si>
  <si>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JUEVES DIECIOCHO (18) DE ABRIL DE 2024 A LAS 02:30 PM</t>
  </si>
  <si>
    <t xml:space="preserve">02:30:00 PM</t>
  </si>
  <si>
    <t xml:space="preserve">https://www.litigando.com/Liti/Clientes/hoja_vida_proceso.jsp?identificador=6949817</t>
  </si>
  <si>
    <t xml:space="preserve">HOJAVIDA</t>
  </si>
  <si>
    <t xml:space="preserve">link</t>
  </si>
  <si>
    <t xml:space="preserve">ESTADO</t>
  </si>
  <si>
    <t xml:space="preserve">link</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</si>
  <si>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</si>
  <si>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</si>
  <si>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</si>
  <si>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</si>
  <si>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</si>
  <si>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</si>
  <si>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AUTO FIJA FECHA AUDIENCIA Y/O DILIGENCIA 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</si>
  <si>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</si>
  <si>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</si>
  <si>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</si>
  <si>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</si>
  <si>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ESTADO</t>
  </si>
  <si>
    <t xml:space="preserve">860.524.654-6</t>
  </si>
  <si>
    <t xml:space="preserve">link</t>
  </si>
  <si>
    <t xml:space="preserve">Cucuta</t>
  </si>
  <si>
    <t xml:space="preserve">Civil Circuito No. 1</t>
  </si>
  <si>
    <t xml:space="preserve">Ejecutivo</t>
  </si>
  <si>
    <t xml:space="preserve">EXTRARAPIDO LOS MOTILONES SA</t>
  </si>
  <si>
    <t xml:space="preserve">EMPRESA ASEGURADORA SOLIDARIA DE COLOMBIA LTDA</t>
  </si>
  <si>
    <t xml:space="preserve">54001315300120220004500</t>
  </si>
  <si>
    <t xml:space="preserve">APLAZAR COMO EN EFECTO SE HACE LA AUDIENCIA DE QUE  TRATA EL ARTÍCULO 372 DEL CÓDIGO GENERAL DEL PROCESO POR LAS RAZONES  ANOTADAS EN LA MOTIVA DE ESTA PROVIDENCIA. CITAR A LAS PARTES Y DEMÁS INTERVINIENTES PARA EL DÍA  DIECINUEVE (19) DE ABRIL DEL AÑO EN CURSO A LAS NUEVE DE LA MAÑANA  (9:00 A.M) DONDE SE LLEVARÁ A CABO LA AUDIENCIA PREVISTA EN EL ARTÍCULO 372  DEL C.G.P.</t>
  </si>
  <si>
    <t xml:space="preserve">09:00:00 AM</t>
  </si>
  <si>
    <t xml:space="preserve">https://www.litigando.com/Liti/Clientes/hoja_vida_proceso.jsp?identificador=6934199</t>
  </si>
  <si>
    <t xml:space="preserve">HOJAVIDA</t>
  </si>
  <si>
    <t xml:space="preserve">link</t>
  </si>
  <si>
    <t xml:space="preserve">NOTIFICACION POR ESTRADO</t>
  </si>
  <si>
    <t xml:space="preserve">860.524.654-6</t>
  </si>
  <si>
    <t xml:space="preserve">link</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</si>
  <si>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</si>
  <si>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</si>
  <si>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</si>
  <si>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</si>
  <si>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</si>
  <si>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</si>
  <si>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APLAZAR LA AUDIENCIA TRAMITE Y JUZGAMIENTO DEL ARTICULO 80 DEL C P T S S PROGRAMADA PARA EL DIA CATORCE 14 DE DICIEMBRE DE 2023 HORA 9 00A M ACORDE A LO MOTIVADO SEGUNDO FIJESE PARA EL DIA VEINTISEIS 26 DE ABRIL DE 2024 A LAS9 00 A M COMO FECHA PARA PARA LLEVAR A CABO AUDIENCIA PROGRAMADA DEL ARTICULO80 DE LA OBRA PROCESAL LABORAL TERCERO PROCEDASE A LA INMEDIATA NOTIFICACION A LAS PARTES EN ESTE PROCESOA TRAVES DE LOS CORREOS ELECTRONICOS SUMINISTRADOS DE ESTA DECISION CUARTO POR SECRETARIA SE ORDENA EL INGRESO DE ESTE AUTO ENESTADO POR TYBA JUSTICIA XXI WEB</t>
  </si>
  <si>
    <t xml:space="preserve">09:00:00 AM</t>
  </si>
  <si>
    <t xml:space="preserve">https://www.litigando.com/Liti/Clientes/hoja_vida_proceso.jsp?identificador=6533908</t>
  </si>
  <si>
    <t xml:space="preserve">HOJAVIDA</t>
  </si>
  <si>
    <t xml:space="preserve">link</t>
  </si>
  <si>
    <t xml:space="preserve">ESTADO</t>
  </si>
  <si>
    <t xml:space="preserve">78380189</t>
  </si>
  <si>
    <t xml:space="preserve">link</t>
  </si>
  <si>
    <t xml:space="preserve">San Vicente De Chucuri</t>
  </si>
  <si>
    <t xml:space="preserve">Promiscuo Del Circuito No. 1</t>
  </si>
  <si>
    <t xml:space="preserve">Ejecutivo</t>
  </si>
  <si>
    <t xml:space="preserve">LORICETH BOCANEGRA OSORIO</t>
  </si>
  <si>
    <t xml:space="preserve">ASEGURADORA SOLIDARIA DE COLOMBIA ENTIDAD COOPERATIVA  ESE HOSPITAL DEL CARMEN</t>
  </si>
  <si>
    <t xml:space="preserve">68689318900120220002100</t>
  </si>
  <si>
    <t xml:space="preserve">AUTO REPROGRAMA AUDIENCIA SE APLAZA LA AUDIENCIA PROGRAMADA PARA EL JUEVES DIECISIETE (17) DE AGOSTO DE 2023 A LAS 10:00 AM Y SE REPROGRAMA PARA EL MIERCOLES OCHO (08) DE MAYO DE 2024 A LAS 9:00 AM.</t>
  </si>
  <si>
    <t xml:space="preserve">09:00:00 AM</t>
  </si>
  <si>
    <t xml:space="preserve">https://www.litigando.com/Liti/Clientes/hoja_vida_proceso.jsp?identificador=6949817</t>
  </si>
  <si>
    <t xml:space="preserve">HOJAVIDA</t>
  </si>
  <si>
    <t xml:space="preserve">link</t>
  </si>
  <si>
    <t xml:space="preserve">ESTADO</t>
  </si>
  <si>
    <t xml:space="preserve">link</t>
  </si>
  <si>
    <t xml:space="preserve">Cucuta</t>
  </si>
  <si>
    <t xml:space="preserve">Civil Circuito No. 6</t>
  </si>
  <si>
    <t xml:space="preserve">Verbal</t>
  </si>
  <si>
    <t xml:space="preserve">MARTIN FUENTES MARQUEZ OTROS</t>
  </si>
  <si>
    <t xml:space="preserve">ASEGURADORA SOLIDARIA DE COLOMBIA LTDA</t>
  </si>
  <si>
    <t xml:space="preserve">54001315300620210013400</t>
  </si>
  <si>
    <t xml:space="preserve">ACTA DILIGENCIA - SE INICIA LA AUDIENCIA PROGRAMADA EN ATENCIÓN A LA SOLICITUD PRESENTADA SE REPROGRAMA PARA CONTINUACIÓN DE LA AUDIENCIA DE QUE TRATA EL ARTÍCULO 372 DEL C G DEL P PARA EL DÍA 21 DE MAYO DE 2024 A PARTIR DE LAS 9 30 AM RECEPCION DE MEMORIAL - RECEPCION DOCUMENTOS APD SOLIDARIA&lt;br&gt; Actuación notificada en el despacho: 006 JUZGADO DE CIRCUITO - CIVIL DE ORALIDAD</t>
  </si>
  <si>
    <t xml:space="preserve">09:30:00 AM</t>
  </si>
  <si>
    <t xml:space="preserve">https://www.litigando.com/Liti/Clientes/hoja_vida_proceso.jsp?identificador=6591422</t>
  </si>
  <si>
    <t xml:space="preserve">HOJAVIDA</t>
  </si>
  <si>
    <t xml:space="preserve">link</t>
  </si>
  <si>
    <t xml:space="preserve">RAMA JUDICIAL - NO GENERA COPIA</t>
  </si>
  <si>
    <t xml:space="preserve">link</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</si>
  <si>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</si>
  <si>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</si>
  <si>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</si>
  <si>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</si>
  <si>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</si>
  <si>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</si>
  <si>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SUSPENDIDA SE FIJA NUEVA FECHA DIA 7 DE JUNIO 2024 HORA 9:00 AM</t>
  </si>
  <si>
    <t xml:space="preserve">09:00:00 AM</t>
  </si>
  <si>
    <t xml:space="preserve">https://www.litigando.com/Liti/Clientes/hoja_vida_proceso.jsp?identificador=6541997</t>
  </si>
  <si>
    <t xml:space="preserve">HOJAVIDA</t>
  </si>
  <si>
    <t xml:space="preserve">link</t>
  </si>
  <si>
    <t xml:space="preserve">NOTIFICACION POR ESTRADO</t>
  </si>
  <si>
    <t xml:space="preserve">8999990681</t>
  </si>
  <si>
    <t xml:space="preserve">link</t>
  </si>
  <si>
    <t xml:space="preserve">Bucaramanga</t>
  </si>
  <si>
    <t xml:space="preserve">Civil Circuito No. 6</t>
  </si>
  <si>
    <t xml:space="preserve">Verbal</t>
  </si>
  <si>
    <t xml:space="preserve">MARY LUZ JURADO VARGAS</t>
  </si>
  <si>
    <t xml:space="preserve">ASEGURADORA SOLIDARIA DE COLOMBIA ENTIDAD COOPERATIVA</t>
  </si>
  <si>
    <t xml:space="preserve">68001310300620190034200</t>
  </si>
  <si>
    <t xml:space="preserve">AUTO FIJA FECHA AUDIENCIA Y/O DILIGENCIA PARA EL 18 DE JUNIO DE 2024 A LAS 9:00 AM Y DECRETA PRUEBAS</t>
  </si>
  <si>
    <t xml:space="preserve">09:00:00 AM</t>
  </si>
  <si>
    <t xml:space="preserve">https://www.litigando.com/Liti/Clientes/hoja_vida_proceso.jsp?identificador=6490295</t>
  </si>
  <si>
    <t xml:space="preserve">HOJAVIDA</t>
  </si>
  <si>
    <t xml:space="preserve">link</t>
  </si>
  <si>
    <t xml:space="preserve">ESTADO</t>
  </si>
  <si>
    <t xml:space="preserve">link</t>
  </si>
  <si>
    <t xml:space="preserve">Yopal</t>
  </si>
  <si>
    <t xml:space="preserve">Administrativo Oral No. 3</t>
  </si>
  <si>
    <t xml:space="preserve">Nulidad Y Restablecimiento</t>
  </si>
  <si>
    <t xml:space="preserve">INGECOL SA</t>
  </si>
  <si>
    <t xml:space="preserve">ASEGURADORA SOLIDARIA DE COLOMBIA ENTIDAD COOPERATIVA</t>
  </si>
  <si>
    <t xml:space="preserve">85001333300120180037600</t>
  </si>
  <si>
    <t xml:space="preserve">ACTUALIZACION DE ACTA DE AUDIENCIA REALIZADA DECRETA PRUEBAS FIJA FECHA DE AUDIENCIA PARA EL DIA 21 DE AGOSTO DE 2024 HORA 8:30 AM.</t>
  </si>
  <si>
    <t xml:space="preserve">08:30:00 AM</t>
  </si>
  <si>
    <t xml:space="preserve">https://www.litigando.com/Liti/Clientes/hoja_vida_proceso.jsp?identificador=6814451</t>
  </si>
  <si>
    <t xml:space="preserve">HOJAVIDA</t>
  </si>
  <si>
    <t xml:space="preserve">link</t>
  </si>
  <si>
    <t xml:space="preserve">NOTIFICACION POR ESTRADO</t>
  </si>
  <si>
    <t xml:space="preserve">link</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</si>
  <si>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</si>
  <si>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</si>
  <si>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</si>
  <si>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</si>
  <si>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</si>
  <si>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</si>
  <si>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</si>
  <si>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</si>
  <si>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</si>
  <si>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</si>
  <si>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</si>
  <si>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</si>
  <si>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</si>
  <si>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</si>
  <si>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</si>
  <si>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</si>
  <si>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</si>
  <si>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</si>
  <si>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</si>
  <si>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RESPONSABLE_NOT_26101</t>
  </si>
  <si>
    <t xml:space="preserve">DIVISION_NOT_26101</t>
  </si>
  <si>
    <t xml:space="preserve">TIPO_NOTIFICACION</t>
  </si>
  <si>
    <t xml:space="preserve">CEDULA</t>
  </si>
  <si>
    <t xml:space="preserve">Sin Copia</t>
  </si>
  <si>
    <t xml:space="preserve">SIN AUTO</t>
  </si>
  <si>
    <t xml:space="preserve">05/03/2024</t>
  </si>
  <si>
    <t xml:space="preserve">BARRANQUILLA</t>
  </si>
  <si>
    <t xml:space="preserve">JUZGADO DE CIRCUITO - CIVIL 06 - BARRANQUILLA</t>
  </si>
  <si>
    <t xml:space="preserve">EJECUTIVO</t>
  </si>
  <si>
    <t xml:space="preserve">08001315300620200015300</t>
  </si>
  <si>
    <t xml:space="preserve">IRACEMA BARRIOS RUA</t>
  </si>
  <si>
    <t xml:space="preserve">BANCO DAVIVIENDA SA l ASEGURADORA SOLIDARIA DE COLOMBIA ENTIDAD COOPERATIVA</t>
  </si>
  <si>
    <t xml:space="preserve">05/03/2024</t>
  </si>
  <si>
    <t xml:space="preserve">05/03/2024</t>
  </si>
  <si>
    <t xml:space="preserve">SIN ETAPA</t>
  </si>
  <si>
    <t xml:space="preserve">RESUELVE SOLICITUD</t>
  </si>
  <si>
    <t xml:space="preserve">ESTADO</t>
  </si>
  <si>
    <t xml:space="preserve">LINK_AUTO</t>
  </si>
  <si>
    <t xml:space="preserve">ESTADO</t>
  </si>
  <si>
    <t xml:space="preserve">22436822</t>
  </si>
  <si>
    <t xml:space="preserve">ROWNUM</t>
  </si>
  <si>
    <t xml:space="preserve">LINK_HV</t>
  </si>
  <si>
    <t xml:space="preserve">PROCESO_ID</t>
  </si>
  <si>
    <t xml:space="preserve">RADICACION</t>
  </si>
  <si>
    <t xml:space="preserve">ABOGADO</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</si>
  <si>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</si>
  <si>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</si>
  <si>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</si>
  <si>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</si>
  <si>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</si>
  <si>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</si>
  <si>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</si>
  <si>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</si>
  <si>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</si>
  <si>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</si>
  <si>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</si>
  <si>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</si>
  <si>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</si>
  <si>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</si>
  <si>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</si>
  <si>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</si>
  <si>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</si>
  <si>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</si>
  <si>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RESPONSABLE_NOT_26101</t>
  </si>
  <si>
    <t xml:space="preserve">DIVISION_NOT_26101</t>
  </si>
  <si>
    <t xml:space="preserve">IDENTIFICACION_CLIENTE_NOT_26101</t>
  </si>
  <si>
    <t xml:space="preserve">CEDULA</t>
  </si>
  <si>
    <t xml:space="preserve">HOJAVIDA</t>
  </si>
  <si>
    <t xml:space="preserve">05837333300220170057700</t>
  </si>
  <si>
    <t xml:space="preserve">-</t>
  </si>
  <si>
    <t xml:space="preserve">RECEPCIÓN MEMORIAL POR CORREO ELECTRONICO</t>
  </si>
  <si>
    <t xml:space="preserve">NOA-APODERADO CLÍNICA DE URABÁ ALLEGA PRONUNCIAMIENTO APELACIÓN - 1 ARCHIVO</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</si>
  <si>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</si>
  <si>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</si>
  <si>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ADMINISTRATIVO 002 JUZGADO ADMNINISTRATIVO DE TURBO (ANTIOQUIA)</t>
  </si>
  <si>
    <t xml:space="preserve">TURBO</t>
  </si>
  <si>
    <t xml:space="preserve">REPARACION DIRECTA</t>
  </si>
  <si>
    <t xml:space="preserve">NOA-APODERADO CLÍNICA DE URABÁ ALLEGA PRONUNCIAMIENTO APELACIÓN - 1 ARCHIVO</t>
  </si>
  <si>
    <t xml:space="preserve">https://www.litigando.com/Liti/Clientes/hoja_vida_proceso.jsp?identificador=6484868</t>
  </si>
  <si>
    <t xml:space="preserve">HOJAVIDA</t>
  </si>
  <si>
    <t xml:space="preserve">SAMAI</t>
  </si>
  <si>
    <t xml:space="preserve">ASEGURADORA SOLIDARIA DE COLOMBIA ENTIDAD COOPERATIVA - BASE</t>
  </si>
  <si>
    <t xml:space="preserve">HOJAVIDA</t>
  </si>
  <si>
    <t xml:space="preserve">05837333300220170057700</t>
  </si>
  <si>
    <t xml:space="preserve">-</t>
  </si>
  <si>
    <t xml:space="preserve">RECEPCIÓN MEMORIAL POR CORREO ELECTRONICO</t>
  </si>
  <si>
    <t xml:space="preserve">SVT-01-03-2024, PTE DDA-SAVIA SALUD- PRONUNCIAMIENTO FRENTE RECURSO APELACION. 4 FLS. SERGIO V</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</si>
  <si>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</si>
  <si>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</si>
  <si>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ADMINISTRATIVO 002 JUZGADO ADMNINISTRATIVO DE TURBO (ANTIOQUIA)</t>
  </si>
  <si>
    <t xml:space="preserve">TURBO</t>
  </si>
  <si>
    <t xml:space="preserve">REPARACION DIRECTA</t>
  </si>
  <si>
    <t xml:space="preserve">SVT-01-03-2024, PTE DDA-SAVIA SALUD- PRONUNCIAMIENTO FRENTE RECURSO APELACION. 4 FLS. SERGIO V</t>
  </si>
  <si>
    <t xml:space="preserve">https://www.litigando.com/Liti/Clientes/hoja_vida_proceso.jsp?identificador=6484868</t>
  </si>
  <si>
    <t xml:space="preserve">HOJAVIDA</t>
  </si>
  <si>
    <t xml:space="preserve">SAMAI</t>
  </si>
  <si>
    <t xml:space="preserve">ASEGURADORA SOLIDARIA DE COLOMBIA ENTIDAD COOPERATIVA - BASE</t>
  </si>
  <si>
    <t xml:space="preserve">HOJAVIDA</t>
  </si>
  <si>
    <t xml:space="preserve">05837333300220170057701</t>
  </si>
  <si>
    <t xml:space="preserve">-</t>
  </si>
  <si>
    <t xml:space="preserve">RECEPCIÓN MEMORIAL POR CORREO ELECTRONICO</t>
  </si>
  <si>
    <t xml:space="preserve">NOA-APODERADO CLÍNICA DE URABÁ ALLEGA PRONUNCIAMIENTO APELACIÓN - 1 ARCHIVO</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</si>
  <si>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</si>
  <si>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</si>
  <si>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ADMINISTRATIVO 002 JUZGADO ADMNINISTRATIVO DE TURBO (ANTIOQUIA)</t>
  </si>
  <si>
    <t xml:space="preserve">MEDELLIN</t>
  </si>
  <si>
    <t xml:space="preserve">REPARACION DIRECTA</t>
  </si>
  <si>
    <t xml:space="preserve">NOA-APODERADO CLÍNICA DE URABÁ ALLEGA PRONUNCIAMIENTO APELACIÓN - 1 ARCHIVO</t>
  </si>
  <si>
    <t xml:space="preserve">https://www.litigando.com/Liti/Clientes/hoja_vida_proceso.jsp?identificador=6484868</t>
  </si>
  <si>
    <t xml:space="preserve">HOJAVIDA</t>
  </si>
  <si>
    <t xml:space="preserve">SAMAI</t>
  </si>
  <si>
    <t xml:space="preserve">ASEGURADORA SOLIDARIA DE COLOMBIA ENTIDAD COOPERATIVA - BASE</t>
  </si>
  <si>
    <t xml:space="preserve">HOJAVIDA</t>
  </si>
  <si>
    <t xml:space="preserve">05837333300220170057701</t>
  </si>
  <si>
    <t xml:space="preserve">-</t>
  </si>
  <si>
    <t xml:space="preserve">RECEPCIÓN MEMORIAL POR CORREO ELECTRONICO</t>
  </si>
  <si>
    <t xml:space="preserve">SVT-01-03-2024, PTE DDA-SAVIA SALUD- PRONUNCIAMIENTO FRENTE RECURSO APELACION. 4 FLS. SERGIO V</t>
  </si>
  <si>
    <t xml:space="preserve">ELEODORO HERNANDEZ POLO Y OTROS</t>
  </si>
  <si>
    <t xml:space="preserve">ALIANZA MEDELLINAN IIOQUIA EPS SAVIASALUD DEPARTAMENTO DE ANTIQUIA MUNICIPIO DE MEDELLIN CLINICA DE URABA SAS INSTITUCION PRESTADORA DE SERVICIOS DE SALUD COMFAMA LLAMADOS EN GARANTIA CLINICA DE URABA SAS ASEGURADORA SOLIDARIA DE COLOMBIA COMPANIA DE SEGUROS</t>
  </si>
  <si>
    <t xml:space="preserve">ADMINISTRATIVO 002 JUZGADO ADMNINISTRATIVO DE TURBO (ANTIOQUIA)</t>
  </si>
  <si>
    <t xml:space="preserve">MEDELLIN</t>
  </si>
  <si>
    <t xml:space="preserve">REPARACION DIRECTA</t>
  </si>
  <si>
    <t xml:space="preserve">SVT-01-03-2024, PTE DDA-SAVIA SALUD- PRONUNCIAMIENTO FRENTE RECURSO APELACION. 4 FLS. SERGIO V</t>
  </si>
  <si>
    <t xml:space="preserve">https://www.litigando.com/Liti/Clientes/hoja_vida_proceso.jsp?identificador=6484868</t>
  </si>
  <si>
    <t xml:space="preserve">HOJAVIDA</t>
  </si>
  <si>
    <t xml:space="preserve">SAMAI</t>
  </si>
  <si>
    <t xml:space="preserve">ASEGURADORA SOLIDARIA DE COLOMBIA ENTIDAD COOPERATIVA - BASE</t>
  </si>
  <si>
    <t xml:space="preserve">HOJAVIDA</t>
  </si>
  <si>
    <t xml:space="preserve">23660310300120210007600</t>
  </si>
  <si>
    <t xml:space="preserve">-</t>
  </si>
  <si>
    <t xml:space="preserve">RADICACIÓN Y REPARTO</t>
  </si>
  <si>
    <t xml:space="preserve">DESARCHIVO DEL PROCESO</t>
  </si>
  <si>
    <t xml:space="preserve">TOMAS ANTONIO BARRIOS SAEZ</t>
  </si>
  <si>
    <t xml:space="preserve">ASEGURADORA SOLIDARIA DE COLOMBIA ENTIDAD COOPERATIVA BLAS ANTONIO MENDOZA FERIA</t>
  </si>
  <si>
    <t xml:space="preserve">JUZGADO DE CIRCUITO - CIVIL ESCRITURAL 001 SAHAGUN-CORDOBA</t>
  </si>
  <si>
    <t xml:space="preserve">SAHAGUN</t>
  </si>
  <si>
    <t xml:space="preserve">EJECUTIVO</t>
  </si>
  <si>
    <t xml:space="preserve">DESARCHIVO DEL PROCESO</t>
  </si>
  <si>
    <t xml:space="preserve">https://www.litigando.com/Liti/Clientes/hoja_vida_proceso.jsp?identificador=6576650</t>
  </si>
  <si>
    <t xml:space="preserve">HOJAVIDA</t>
  </si>
  <si>
    <t xml:space="preserve">TYBA</t>
  </si>
  <si>
    <t xml:space="preserve">ASEGURADORA SOLIDARIA DE COLOMBIA ENTIDAD COOPERATIVA - BASE</t>
  </si>
  <si>
    <t xml:space="preserve">2807586</t>
  </si>
  <si>
    <t xml:space="preserve">HOJAVIDA</t>
  </si>
  <si>
    <t xml:space="preserve">23660310300120210007600</t>
  </si>
  <si>
    <t xml:space="preserve">-</t>
  </si>
  <si>
    <t xml:space="preserve">SALIDAS</t>
  </si>
  <si>
    <t xml:space="preserve">ARCHIVO PROCESO (OTROS PERIODOS)</t>
  </si>
  <si>
    <t xml:space="preserve">TOMAS ANTONIO BARRIOS SAEZ</t>
  </si>
  <si>
    <t xml:space="preserve">ASEGURADORA SOLIDARIA DE COLOMBIA ENTIDAD COOPERATIVA BLAS ANTONIO MENDOZA FERIA</t>
  </si>
  <si>
    <t xml:space="preserve">JUZGADO DE CIRCUITO - CIVIL ESCRITURAL 001 SAHAGUN-CORDOBA</t>
  </si>
  <si>
    <t xml:space="preserve">SAHAGUN</t>
  </si>
  <si>
    <t xml:space="preserve">EJECUTIVO</t>
  </si>
  <si>
    <t xml:space="preserve">ARCHIVO PROCESO (OTROS PERIODOS)</t>
  </si>
  <si>
    <t xml:space="preserve">https://www.litigando.com/Liti/Clientes/hoja_vida_proceso.jsp?identificador=6576650</t>
  </si>
  <si>
    <t xml:space="preserve">HOJAVIDA</t>
  </si>
  <si>
    <t xml:space="preserve">TYBA</t>
  </si>
  <si>
    <t xml:space="preserve">ASEGURADORA SOLIDARIA DE COLOMBIA ENTIDAD COOPERATIVA - BASE</t>
  </si>
  <si>
    <t xml:space="preserve">2807586</t>
  </si>
  <si>
    <t xml:space="preserve">HOJAVIDA</t>
  </si>
  <si>
    <t xml:space="preserve">23660310300120210007601</t>
  </si>
  <si>
    <t xml:space="preserve">-</t>
  </si>
  <si>
    <t xml:space="preserve">RADICACIÓN Y REPARTO</t>
  </si>
  <si>
    <t xml:space="preserve">DESARCHIVO DEL PROCESO</t>
  </si>
  <si>
    <t xml:space="preserve">TOMAS ANTONIO BARRIOS SAEZ</t>
  </si>
  <si>
    <t xml:space="preserve">ASEGURADORA SOLIDARIA DE COLOMBIA ENTIDAD COOPERATIVA BLAS ANTONIO MENDOZA FERIA</t>
  </si>
  <si>
    <t xml:space="preserve">JUZGADO DE CIRCUITO - CIVIL ESCRITURAL 001 SAHAGUN-CORDOBA</t>
  </si>
  <si>
    <t xml:space="preserve">MONTERIA</t>
  </si>
  <si>
    <t xml:space="preserve">EJECUTIVO</t>
  </si>
  <si>
    <t xml:space="preserve">DESARCHIVO DEL PROCESO</t>
  </si>
  <si>
    <t xml:space="preserve">https://www.litigando.com/Liti/Clientes/hoja_vida_proceso.jsp?identificador=6576650</t>
  </si>
  <si>
    <t xml:space="preserve">HOJAVIDA</t>
  </si>
  <si>
    <t xml:space="preserve">TYBA</t>
  </si>
  <si>
    <t xml:space="preserve">ASEGURADORA SOLIDARIA DE COLOMBIA ENTIDAD COOPERATIVA - BASE</t>
  </si>
  <si>
    <t xml:space="preserve">2807586</t>
  </si>
  <si>
    <t xml:space="preserve">HOJAVIDA</t>
  </si>
  <si>
    <t xml:space="preserve">23660310300120210007601</t>
  </si>
  <si>
    <t xml:space="preserve">-</t>
  </si>
  <si>
    <t xml:space="preserve">SALIDAS</t>
  </si>
  <si>
    <t xml:space="preserve">ARCHIVO PROCESO (OTROS PERIODOS)</t>
  </si>
  <si>
    <t xml:space="preserve">TOMAS ANTONIO BARRIOS SAEZ</t>
  </si>
  <si>
    <t xml:space="preserve">ASEGURADORA SOLIDARIA DE COLOMBIA ENTIDAD COOPERATIVA BLAS ANTONIO MENDOZA FERIA</t>
  </si>
  <si>
    <t xml:space="preserve">JUZGADO DE CIRCUITO - CIVIL ESCRITURAL 001 SAHAGUN-CORDOBA</t>
  </si>
  <si>
    <t xml:space="preserve">MONTERIA</t>
  </si>
  <si>
    <t xml:space="preserve">EJECUTIVO</t>
  </si>
  <si>
    <t xml:space="preserve">ARCHIVO PROCESO (OTROS PERIODOS)</t>
  </si>
  <si>
    <t xml:space="preserve">https://www.litigando.com/Liti/Clientes/hoja_vida_proceso.jsp?identificador=6576650</t>
  </si>
  <si>
    <t xml:space="preserve">HOJAVIDA</t>
  </si>
  <si>
    <t xml:space="preserve">TYBA</t>
  </si>
  <si>
    <t xml:space="preserve">ASEGURADORA SOLIDARIA DE COLOMBIA ENTIDAD COOPERATIVA - BASE</t>
  </si>
  <si>
    <t xml:space="preserve">2807586</t>
  </si>
  <si>
    <t xml:space="preserve">HOJAVIDA</t>
  </si>
  <si>
    <t xml:space="preserve">85001333300120180037600</t>
  </si>
  <si>
    <t xml:space="preserve">-</t>
  </si>
  <si>
    <t xml:space="preserve">RECIBE MEMORIALES ONLINE</t>
  </si>
  <si>
    <t xml:space="preserve">EL SEÑOR(A):GERMAN YESID ZAMBRANO RAMIREZ A TRAVÉS DE LA VENTANILLA VIRTUAL, RADICÓ LA SOLICITUD NO. 400830 TIPO: RECEPCIÓN DE MEMORIALES DE FECHA: 04/03/2024 11:52:31, DONDE SOLICITÓ: APORTA PODER SOLICITA PERSONERIA JURIDICA</t>
  </si>
  <si>
    <t xml:space="preserve">INGECOL SA</t>
  </si>
  <si>
    <t xml:space="preserve">ASEGURADORA SOLIDARIA DE COLOMBIA ENTIDAD COOPERATIVA</t>
  </si>
  <si>
    <t xml:space="preserve">JUZGADO ADMINISTRATIVO 001 JUZGADO ADMNINISTRATIVO DE YOPAL (CASANARE)</t>
  </si>
  <si>
    <t xml:space="preserve">YOPAL</t>
  </si>
  <si>
    <t xml:space="preserve">NULIDAD Y RESTABLECIMIENTO</t>
  </si>
  <si>
    <t xml:space="preserve">EL SEÑOR(A):GERMAN YESID ZAMBRANO RAMIREZ A TRAVÉS DE LA VENTANILLA VIRTUAL, RADICÓ LA SOLICITUD NO. 400830 TIPO: RECEPCIÓN DE MEMORIALES DE FECHA: 04/03/2024 11:52:31, DONDE SOLICITÓ: APORTA PODER SOLICITA PERSONERIA JURIDICA</t>
  </si>
  <si>
    <t xml:space="preserve">https://www.litigando.com/Liti/Clientes/hoja_vida_proceso.jsp?identificador=6814451</t>
  </si>
  <si>
    <t xml:space="preserve">HOJAVIDA</t>
  </si>
  <si>
    <t xml:space="preserve">SAMAI</t>
  </si>
  <si>
    <t xml:space="preserve">ASEGURADORA SOLIDARIA DE COLOMBIA ENTIDAD COOPERATIVA - BASE</t>
  </si>
  <si>
    <t xml:space="preserve">HOJAVIDA</t>
  </si>
  <si>
    <t xml:space="preserve">41298400300120220040200</t>
  </si>
  <si>
    <t xml:space="preserve">-</t>
  </si>
  <si>
    <t xml:space="preserve">GENERALES</t>
  </si>
  <si>
    <t xml:space="preserve">CONSTANCIA SECRETARIAL</t>
  </si>
  <si>
    <t xml:space="preserve">ESE HOSPITAL DEPARTAMENTAL SAN VICENTE DE PAUL DE GARZON</t>
  </si>
  <si>
    <t xml:space="preserve">ASEGURADORA SOLIDARIA DE COLOMBIA ENTIDAD COOPERATIVA</t>
  </si>
  <si>
    <t xml:space="preserve">JUZGADO MUNICIPAL - CIVIL 001 GARZON-HUILA</t>
  </si>
  <si>
    <t xml:space="preserve">GARZON</t>
  </si>
  <si>
    <t xml:space="preserve">EJECUTIVO</t>
  </si>
  <si>
    <t xml:space="preserve">CONSTANCIA SECRETARIAL</t>
  </si>
  <si>
    <t xml:space="preserve">https://www.litigando.com/Liti/Clientes/hoja_vida_proceso.jsp?identificador=7316634</t>
  </si>
  <si>
    <t xml:space="preserve">HOJAVIDA</t>
  </si>
  <si>
    <t xml:space="preserve">TYBA</t>
  </si>
  <si>
    <t xml:space="preserve">ASEGURADORA SOLIDARIA DE COLOMBIA ENTIDAD COOPERATIVA - BASE</t>
  </si>
  <si>
    <t xml:space="preserve">8605246546</t>
  </si>
  <si>
    <t xml:space="preserve">HOJAVIDA</t>
  </si>
  <si>
    <t xml:space="preserve">05001400301820240009500</t>
  </si>
  <si>
    <t xml:space="preserve">-</t>
  </si>
  <si>
    <t xml:space="preserve">AUTO RECHAZA DEMANDA</t>
  </si>
  <si>
    <t xml:space="preserve">RECHAZA DEMANDA POR NO SUBSANAR</t>
  </si>
  <si>
    <t xml:space="preserve">ESE HOSPITAL GENERAL DE MEDELLIN LUZ CASTRO DE GUTIERREZ</t>
  </si>
  <si>
    <t xml:space="preserve">ASEGURADORA SOLIDARIA DE COLOMBIA LTDA</t>
  </si>
  <si>
    <t xml:space="preserve">018 MUNICIPAL - CIVIL</t>
  </si>
  <si>
    <t xml:space="preserve">MEDELLIN</t>
  </si>
  <si>
    <t xml:space="preserve">EJECUTIVO</t>
  </si>
  <si>
    <t xml:space="preserve">RECHAZA DEMANDA POR NO SUBSANAR</t>
  </si>
  <si>
    <t xml:space="preserve">https://www.litigando.com/Liti/Clientes/hoja_vida_proceso.jsp?identificador=7835136</t>
  </si>
  <si>
    <t xml:space="preserve">HOJAVIDA</t>
  </si>
  <si>
    <t xml:space="preserve">SIGLOXXI</t>
  </si>
  <si>
    <t xml:space="preserve">ASEGURADORA SOLIDARIA DE COLOMBIA ENTIDAD COOPERATIVA - BASE</t>
  </si>
  <si>
    <t xml:space="preserve">HOJAVIDA</t>
  </si>
  <si>
    <t xml:space="preserve">05001400301820240009500</t>
  </si>
  <si>
    <t xml:space="preserve">-</t>
  </si>
  <si>
    <t xml:space="preserve">FIJACION ESTADO</t>
  </si>
  <si>
    <t xml:space="preserve">ACTUACIÓN REGISTRADA EL 04 03 2024 A LAS 15:45:02.</t>
  </si>
  <si>
    <t xml:space="preserve">ESE HOSPITAL GENERAL DE MEDELLIN LUZ CASTRO DE GUTIERREZ</t>
  </si>
  <si>
    <t xml:space="preserve">ASEGURADORA SOLIDARIA DE COLOMBIA LTDA</t>
  </si>
  <si>
    <t xml:space="preserve">JUZGADO 018 CIVIL MUNICIPAL DE MEDELLÍN - ANTIOQUIA</t>
  </si>
  <si>
    <t xml:space="preserve">MEDELLIN</t>
  </si>
  <si>
    <t xml:space="preserve">EJECUTIVO</t>
  </si>
  <si>
    <t xml:space="preserve">ACTUACIÓN REGISTRADA EL 04 03 2024 A LAS 15:45:02.</t>
  </si>
  <si>
    <t xml:space="preserve">https://www.litigando.com/Liti/Clientes/hoja_vida_proceso.jsp?identificador=7835136</t>
  </si>
  <si>
    <t xml:space="preserve">HOJAVIDA</t>
  </si>
  <si>
    <t xml:space="preserve">RAMA_UNIFICADA</t>
  </si>
  <si>
    <t xml:space="preserve">ASEGURADORA SOLIDARIA DE COLOMBIA ENTIDAD COOPERATIVA - BASE</t>
  </si>
  <si>
    <t xml:space="preserve">HOJAVIDA</t>
  </si>
  <si>
    <t xml:space="preserve">05001400301820240009500</t>
  </si>
  <si>
    <t xml:space="preserve">-</t>
  </si>
  <si>
    <t xml:space="preserve">FIJACION ESTADO</t>
  </si>
  <si>
    <t xml:space="preserve">ACTUACIÓN REGISTRADA EL 04032024 A LAS 15:45:02.</t>
  </si>
  <si>
    <t xml:space="preserve">ESE HOSPITAL GENERAL DE MEDELLIN LUZ CASTRO DE GUTIERREZ</t>
  </si>
  <si>
    <t xml:space="preserve">ASEGURADORA SOLIDARIA DE COLOMBIA LTDA</t>
  </si>
  <si>
    <t xml:space="preserve">018 MUNICIPAL - CIVIL</t>
  </si>
  <si>
    <t xml:space="preserve">MEDELLIN</t>
  </si>
  <si>
    <t xml:space="preserve">EJECUTIVO</t>
  </si>
  <si>
    <t xml:space="preserve">ACTUACIÓN REGISTRADA EL 04032024 A LAS 15:45:02.</t>
  </si>
  <si>
    <t xml:space="preserve">https://www.litigando.com/Liti/Clientes/hoja_vida_proceso.jsp?identificador=7835136</t>
  </si>
  <si>
    <t xml:space="preserve">HOJAVIDA</t>
  </si>
  <si>
    <t xml:space="preserve">SIGLOXXI</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</si>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</sst>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3">
    <fill>
      <patternFill patternType="none"/>
    </fill>
    <fill>
      <patternFill patternType="gray125"/>
    </fill>
    <fill>
      <patternFill patternType="solid">
        <fgColor rgb="0A355E"/>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4" fillId="0" borderId="1" xfId="0" applyFont="1" applyBorder="1" applyAlignment="1">
      <alignment horizontal="center" vertical="center" wrapText="1"/>
    </xf>
    <xf numFmtId="22" fontId="0" fillId="0" borderId="0" xfId="0" applyNumberFormat="1"/>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2" max="2" width="23" hidden="1" bestFit="1" customWidth="1"/>
    <col min="3" max="3" width="20" hidden="1" bestFit="1" customWidth="1"/>
    <col min="4" max="4" width="30" hidden="1" bestFit="1" customWidth="1"/>
    <col min="1" max="1" width="15" hidden="0"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0" bestFit="1" customWidth="1"/>
    <col min="21" max="21" width="30" hidden="0" bestFit="1" customWidth="1"/>
  </cols>
  <sheetData>
    <row r="1" spans="1:21" ht="40"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40" customHeight="1">
      <c r="A2" s="4" t="s">
        <v>21</v>
      </c>
      <c r="B2" s="4"/>
      <c r="C2" s="4"/>
      <c r="D2" s="4"/>
      <c r="E2" s="4" t="s">
        <v>22</v>
      </c>
      <c r="F2" s="4" t="s">
        <v>23</v>
      </c>
      <c r="G2" s="4" t="s">
        <v>24</v>
      </c>
      <c r="H2" s="4" t="s">
        <v>25</v>
      </c>
      <c r="I2" s="4" t="s">
        <v>26</v>
      </c>
      <c r="J2" s="4" t="s">
        <v>27</v>
      </c>
      <c r="K2" s="4" t="s">
        <v>28</v>
      </c>
      <c r="L2" s="5">
        <v>45344</v>
      </c>
      <c r="M2" s="4" t="s">
        <v>29</v>
      </c>
      <c r="N2" s="4" t="s">
        <v>30</v>
      </c>
      <c r="O2" s="4" t="s">
        <v>31</v>
      </c>
      <c r="P2" s="6" t="s">
        <f>HYPERLINK(N2,O2)</f>
        <v>32</v>
      </c>
      <c r="Q2" s="4" t="s">
        <v>33</v>
      </c>
      <c r="R2" s="4" t="s">
        <v>34</v>
      </c>
      <c r="S2" s="6" t="s">
        <f>HYPERLINK(Q2,R2)</f>
        <v>35</v>
      </c>
      <c r="T2" s="4" t="s">
        <v>36</v>
      </c>
      <c r="U2" s="4" t="s">
        <v>37</v>
      </c>
    </row>
    <row r="3" spans="1:21" ht="40" customHeight="1">
      <c r="A3" s="4" t="s">
        <v>38</v>
      </c>
      <c r="B3" s="4"/>
      <c r="C3" s="4"/>
      <c r="D3" s="4"/>
      <c r="E3" s="4" t="s">
        <v>39</v>
      </c>
      <c r="F3" s="4" t="s">
        <v>40</v>
      </c>
      <c r="G3" s="4" t="s">
        <v>41</v>
      </c>
      <c r="H3" s="4" t="s">
        <v>42</v>
      </c>
      <c r="I3" s="4" t="s">
        <v>43</v>
      </c>
      <c r="J3" s="4" t="s">
        <v>44</v>
      </c>
      <c r="K3" s="4" t="s">
        <v>45</v>
      </c>
      <c r="L3" s="5">
        <v>45344</v>
      </c>
      <c r="M3" s="4" t="s">
        <v>46</v>
      </c>
      <c r="N3" s="4" t="s">
        <v>47</v>
      </c>
      <c r="O3" s="4" t="s">
        <v>48</v>
      </c>
      <c r="P3" s="6" t="s">
        <f>HYPERLINK(N3,O3)</f>
        <v>49</v>
      </c>
      <c r="Q3" s="4" t="s">
        <v>50</v>
      </c>
      <c r="R3" s="4" t="s">
        <v>51</v>
      </c>
      <c r="S3" s="6" t="s">
        <f>HYPERLINK(Q3,R3)</f>
        <v>52</v>
      </c>
      <c r="T3" s="4" t="s">
        <v>53</v>
      </c>
      <c r="U3" s="4" t="s">
        <v>54</v>
      </c>
    </row>
    <row r="4" spans="1:21" ht="40" customHeight="1">
      <c r="A4" s="4" t="s">
        <v>55</v>
      </c>
      <c r="B4" s="4"/>
      <c r="C4" s="4"/>
      <c r="D4" s="4"/>
      <c r="E4" s="4" t="s">
        <v>56</v>
      </c>
      <c r="F4" s="4" t="s">
        <v>57</v>
      </c>
      <c r="G4" s="4" t="s">
        <v>58</v>
      </c>
      <c r="H4" s="4" t="s">
        <v>59</v>
      </c>
      <c r="I4" s="4" t="s">
        <v>60</v>
      </c>
      <c r="J4" s="4" t="s">
        <v>61</v>
      </c>
      <c r="K4" s="4" t="s">
        <v>62</v>
      </c>
      <c r="L4" s="5">
        <v>45352</v>
      </c>
      <c r="M4" s="4" t="s">
        <v>63</v>
      </c>
      <c r="N4" s="4" t="s">
        <v>64</v>
      </c>
      <c r="O4" s="4" t="s">
        <v>65</v>
      </c>
      <c r="P4" s="6" t="s">
        <f>HYPERLINK(N4,O4)</f>
        <v>66</v>
      </c>
      <c r="Q4" s="4" t="s">
        <v>67</v>
      </c>
      <c r="R4" s="4" t="s">
        <v>68</v>
      </c>
      <c r="S4" s="6" t="s">
        <f>HYPERLINK(Q4,R4)</f>
        <v>69</v>
      </c>
      <c r="T4" s="4" t="s">
        <v>70</v>
      </c>
      <c r="U4" s="4"/>
    </row>
    <row r="5" spans="1:21" ht="40" customHeight="1">
      <c r="A5" s="4" t="s">
        <v>71</v>
      </c>
      <c r="B5" s="4"/>
      <c r="C5" s="4"/>
      <c r="D5" s="4"/>
      <c r="E5" s="4" t="s">
        <v>72</v>
      </c>
      <c r="F5" s="4" t="s">
        <v>73</v>
      </c>
      <c r="G5" s="4" t="s">
        <v>74</v>
      </c>
      <c r="H5" s="4" t="s">
        <v>75</v>
      </c>
      <c r="I5" s="4" t="s">
        <v>76</v>
      </c>
      <c r="J5" s="4" t="s">
        <v>77</v>
      </c>
      <c r="K5" s="4" t="s">
        <v>78</v>
      </c>
      <c r="L5" s="5">
        <v>45355</v>
      </c>
      <c r="M5" s="4" t="s">
        <v>79</v>
      </c>
      <c r="N5" s="4" t="s">
        <v>80</v>
      </c>
      <c r="O5" s="4" t="s">
        <v>81</v>
      </c>
      <c r="P5" s="6" t="s">
        <f>HYPERLINK(N5,O5)</f>
        <v>82</v>
      </c>
      <c r="Q5" s="4" t="s">
        <v>83</v>
      </c>
      <c r="R5" s="4" t="s">
        <v>84</v>
      </c>
      <c r="S5" s="6" t="s">
        <f>HYPERLINK(Q5,R5)</f>
        <v>85</v>
      </c>
      <c r="T5" s="4" t="s">
        <v>86</v>
      </c>
      <c r="U5" s="4"/>
    </row>
    <row r="6" spans="1:21" ht="40" customHeight="1">
      <c r="A6" s="4" t="s">
        <v>87</v>
      </c>
      <c r="B6" s="4"/>
      <c r="C6" s="4"/>
      <c r="D6" s="4"/>
      <c r="E6" s="4" t="s">
        <v>88</v>
      </c>
      <c r="F6" s="4" t="s">
        <v>89</v>
      </c>
      <c r="G6" s="4" t="s">
        <v>90</v>
      </c>
      <c r="H6" s="4" t="s">
        <v>91</v>
      </c>
      <c r="I6" s="4" t="s">
        <v>92</v>
      </c>
      <c r="J6" s="4" t="s">
        <v>93</v>
      </c>
      <c r="K6" s="4" t="s">
        <v>94</v>
      </c>
      <c r="L6" s="5">
        <v>45356</v>
      </c>
      <c r="M6" s="4" t="s">
        <v>95</v>
      </c>
      <c r="N6" s="4" t="s">
        <v>96</v>
      </c>
      <c r="O6" s="4" t="s">
        <v>97</v>
      </c>
      <c r="P6" s="6" t="s">
        <f>HYPERLINK(N6,O6)</f>
        <v>98</v>
      </c>
      <c r="Q6" s="4" t="s">
        <v>99</v>
      </c>
      <c r="R6" s="4" t="s">
        <v>100</v>
      </c>
      <c r="S6" s="6" t="s">
        <f>HYPERLINK(Q6,R6)</f>
        <v>101</v>
      </c>
      <c r="T6" s="4" t="s">
        <v>102</v>
      </c>
      <c r="U6" s="4"/>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6" max="16" width="" hidden="1" bestFit="1" customWidth="1"/>
    <col min="17" max="17" width="" hidden="1" bestFit="1" customWidth="1"/>
    <col min="18" max="18" width="" hidden="1" bestFit="1" customWidth="1"/>
    <col min="19" max="19" width="30" hidden="0" bestFit="1" customWidth="1"/>
    <col min="20" max="20" width="30" hidden="0" bestFit="1" customWidth="1"/>
    <col min="21" max="21" width="30" hidden="0" bestFit="1" customWidth="1"/>
  </cols>
  <sheetData>
    <row r="1" spans="1:21" ht="40" customHeight="1">
      <c r="A1" s="1" t="s">
        <v>103</v>
      </c>
      <c r="B1" s="2" t="s">
        <v>104</v>
      </c>
      <c r="C1" s="2" t="s">
        <v>105</v>
      </c>
      <c r="D1" s="2" t="s">
        <v>106</v>
      </c>
      <c r="E1" s="2" t="s">
        <v>107</v>
      </c>
      <c r="F1" s="2" t="s">
        <v>108</v>
      </c>
      <c r="G1" s="2" t="s">
        <v>109</v>
      </c>
      <c r="H1" s="2" t="s">
        <v>110</v>
      </c>
      <c r="I1" s="2" t="s">
        <v>111</v>
      </c>
      <c r="J1" s="2" t="s">
        <v>112</v>
      </c>
      <c r="K1" s="2" t="s">
        <v>113</v>
      </c>
      <c r="L1" s="2" t="s">
        <v>114</v>
      </c>
      <c r="M1" s="2" t="s">
        <v>115</v>
      </c>
      <c r="N1" s="2" t="s">
        <v>116</v>
      </c>
      <c r="O1" s="2" t="s">
        <v>117</v>
      </c>
      <c r="P1" s="2" t="s">
        <v>118</v>
      </c>
      <c r="Q1" s="2" t="s">
        <v>119</v>
      </c>
      <c r="R1" s="2" t="s">
        <v>120</v>
      </c>
      <c r="S1" s="2" t="s">
        <v>121</v>
      </c>
      <c r="T1" s="2" t="s">
        <v>122</v>
      </c>
      <c r="U1" s="2" t="s">
        <v>123</v>
      </c>
    </row>
    <row r="2" spans="1:21" ht="40" customHeight="1">
      <c r="A2" s="4">
        <v>5989326</v>
      </c>
      <c r="B2" s="4" t="s">
        <v>124</v>
      </c>
      <c r="C2" s="4" t="s">
        <v>125</v>
      </c>
      <c r="D2" s="4" t="s">
        <v>126</v>
      </c>
      <c r="E2" s="4" t="s">
        <v>127</v>
      </c>
      <c r="F2" s="4" t="s">
        <v>128</v>
      </c>
      <c r="G2" s="4" t="s">
        <v>129</v>
      </c>
      <c r="H2" s="4">
        <v>31935458</v>
      </c>
      <c r="I2" s="5">
        <v>45210</v>
      </c>
      <c r="J2" s="4" t="s">
        <v>130</v>
      </c>
      <c r="K2" s="5">
        <v>45370</v>
      </c>
      <c r="L2" s="4" t="s">
        <v>131</v>
      </c>
      <c r="M2" s="4" t="s">
        <v>132</v>
      </c>
      <c r="N2" s="4" t="s">
        <v>133</v>
      </c>
      <c r="O2" s="6" t="s">
        <f>HYPERLINK(M2,N2)</f>
        <v>134</v>
      </c>
      <c r="P2" s="4"/>
      <c r="Q2" s="4"/>
      <c r="R2" s="4"/>
      <c r="S2" s="4" t="s">
        <v>135</v>
      </c>
      <c r="T2" s="4" t="s">
        <v>136</v>
      </c>
      <c r="U2" s="7" t="s">
        <f>HYPERLINK("https://outlook.office.com/calendar/0/action/compose?allday=false&amp;location=Civil Circuito No. 1 Monteria&amp;rru=addevent&amp;startdt=2024-03-19T09:00&amp;subject=AUDIENCIA DEL PROCESO: 5989326","AGREGAR RECORDATORIO")</f>
        <v>137</v>
      </c>
    </row>
    <row r="3" spans="1:21" ht="40" customHeight="1">
      <c r="A3" s="4">
        <v>7316634</v>
      </c>
      <c r="B3" s="4" t="s">
        <v>138</v>
      </c>
      <c r="C3" s="4" t="s">
        <v>139</v>
      </c>
      <c r="D3" s="4" t="s">
        <v>140</v>
      </c>
      <c r="E3" s="4" t="s">
        <v>141</v>
      </c>
      <c r="F3" s="4" t="s">
        <v>142</v>
      </c>
      <c r="G3" s="4" t="s">
        <v>143</v>
      </c>
      <c r="H3" s="4">
        <v>32609521</v>
      </c>
      <c r="I3" s="5">
        <v>45252</v>
      </c>
      <c r="J3" s="4" t="s">
        <v>144</v>
      </c>
      <c r="K3" s="5">
        <v>45372</v>
      </c>
      <c r="L3" s="4" t="s">
        <v>145</v>
      </c>
      <c r="M3" s="4" t="s">
        <v>146</v>
      </c>
      <c r="N3" s="4" t="s">
        <v>147</v>
      </c>
      <c r="O3" s="6" t="s">
        <f>HYPERLINK(M3,N3)</f>
        <v>148</v>
      </c>
      <c r="P3" s="4"/>
      <c r="Q3" s="4"/>
      <c r="R3" s="4"/>
      <c r="S3" s="4" t="s">
        <v>149</v>
      </c>
      <c r="T3" s="4" t="s">
        <v>150</v>
      </c>
      <c r="U3" s="7" t="s">
        <f>HYPERLINK("https://outlook.office.com/calendar/0/action/compose?allday=false&amp;location=Civil Municipal No. 1 Garzon&amp;rru=addevent&amp;startdt=2024-03-21T08:30&amp;subject=AUDIENCIA DEL PROCESO: 7316634","AGREGAR RECORDATORIO")</f>
        <v>151</v>
      </c>
    </row>
    <row r="4" spans="1:21" ht="40" customHeight="1">
      <c r="A4" s="4">
        <v>6484117</v>
      </c>
      <c r="B4" s="4" t="s">
        <v>152</v>
      </c>
      <c r="C4" s="4" t="s">
        <v>153</v>
      </c>
      <c r="D4" s="4" t="s">
        <v>154</v>
      </c>
      <c r="E4" s="4" t="s">
        <v>155</v>
      </c>
      <c r="F4" s="4" t="s">
        <v>156</v>
      </c>
      <c r="G4" s="4" t="s">
        <v>157</v>
      </c>
      <c r="H4" s="4">
        <v>33689340</v>
      </c>
      <c r="I4" s="5">
        <v>45337</v>
      </c>
      <c r="J4" s="4" t="s">
        <v>158</v>
      </c>
      <c r="K4" s="5">
        <v>45386</v>
      </c>
      <c r="L4" s="4" t="s">
        <v>159</v>
      </c>
      <c r="M4" s="4" t="s">
        <v>160</v>
      </c>
      <c r="N4" s="4" t="s">
        <v>161</v>
      </c>
      <c r="O4" s="6" t="s">
        <f>HYPERLINK(M4,N4)</f>
        <v>162</v>
      </c>
      <c r="P4" s="4"/>
      <c r="Q4" s="4"/>
      <c r="R4" s="4"/>
      <c r="S4" s="4" t="s">
        <v>163</v>
      </c>
      <c r="T4" s="4"/>
      <c r="U4" s="7" t="s">
        <f>HYPERLINK("https://outlook.office.com/calendar/0/action/compose?allday=false&amp;location=Administrativo Oral No.1  San Jose Del Guaviare&amp;rru=addevent&amp;startdt=2024-04-04T09:00&amp;subject=AUDIENCIA DEL PROCESO: 6484117","AGREGAR RECORDATORIO")</f>
        <v>164</v>
      </c>
    </row>
    <row r="5" spans="1:21" ht="40" customHeight="1">
      <c r="A5" s="4">
        <v>6484117</v>
      </c>
      <c r="B5" s="4" t="s">
        <v>165</v>
      </c>
      <c r="C5" s="4" t="s">
        <v>166</v>
      </c>
      <c r="D5" s="4" t="s">
        <v>167</v>
      </c>
      <c r="E5" s="4" t="s">
        <v>168</v>
      </c>
      <c r="F5" s="4" t="s">
        <v>169</v>
      </c>
      <c r="G5" s="4" t="s">
        <v>170</v>
      </c>
      <c r="H5" s="4">
        <v>33887821</v>
      </c>
      <c r="I5" s="5">
        <v>45337</v>
      </c>
      <c r="J5" s="4" t="s">
        <v>171</v>
      </c>
      <c r="K5" s="5">
        <v>45386</v>
      </c>
      <c r="L5" s="4" t="s">
        <v>172</v>
      </c>
      <c r="M5" s="4" t="s">
        <v>173</v>
      </c>
      <c r="N5" s="4" t="s">
        <v>174</v>
      </c>
      <c r="O5" s="6" t="s">
        <f>HYPERLINK(M5,N5)</f>
        <v>175</v>
      </c>
      <c r="P5" s="4"/>
      <c r="Q5" s="4"/>
      <c r="R5" s="4"/>
      <c r="S5" s="4" t="s">
        <v>176</v>
      </c>
      <c r="T5" s="4"/>
      <c r="U5" s="7" t="s">
        <f>HYPERLINK("https://outlook.office.com/calendar/0/action/compose?allday=false&amp;location=Administrativo Oral No. 3 Villavicencio&amp;rru=addevent&amp;startdt=2024-04-04T09:00&amp;subject=AUDIENCIA DEL PROCESO: 6484117","AGREGAR RECORDATORIO")</f>
        <v>177</v>
      </c>
    </row>
    <row r="6" spans="1:21" ht="40" customHeight="1">
      <c r="A6" s="4">
        <v>5951863</v>
      </c>
      <c r="B6" s="4" t="s">
        <v>178</v>
      </c>
      <c r="C6" s="4" t="s">
        <v>179</v>
      </c>
      <c r="D6" s="4" t="s">
        <v>180</v>
      </c>
      <c r="E6" s="4" t="s">
        <v>181</v>
      </c>
      <c r="F6" s="4" t="s">
        <v>182</v>
      </c>
      <c r="G6" s="4" t="s">
        <v>183</v>
      </c>
      <c r="H6" s="4">
        <v>33068191</v>
      </c>
      <c r="I6" s="5">
        <v>45274</v>
      </c>
      <c r="J6" s="4" t="s">
        <v>184</v>
      </c>
      <c r="K6" s="5">
        <v>45391</v>
      </c>
      <c r="L6" s="4" t="s">
        <v>185</v>
      </c>
      <c r="M6" s="4" t="s">
        <v>186</v>
      </c>
      <c r="N6" s="4" t="s">
        <v>187</v>
      </c>
      <c r="O6" s="6" t="s">
        <f>HYPERLINK(M6,N6)</f>
        <v>188</v>
      </c>
      <c r="P6" s="4"/>
      <c r="Q6" s="4"/>
      <c r="R6" s="4"/>
      <c r="S6" s="4" t="s">
        <v>189</v>
      </c>
      <c r="T6" s="4"/>
      <c r="U6" s="7" t="s">
        <f>HYPERLINK("https://outlook.office.com/calendar/0/action/compose?allday=false&amp;location=Juzgado Municipal   Civil 11   Barranquilla Barranquilla&amp;rru=addevent&amp;startdt=2024-04-09T14:00&amp;subject=AUDIENCIA DEL PROCESO: 5951863","AGREGAR RECORDATORIO")</f>
        <v>190</v>
      </c>
    </row>
    <row r="7" spans="1:21" ht="40" customHeight="1">
      <c r="A7" s="4">
        <v>6546974</v>
      </c>
      <c r="B7" s="4" t="s">
        <v>191</v>
      </c>
      <c r="C7" s="4" t="s">
        <v>192</v>
      </c>
      <c r="D7" s="4" t="s">
        <v>193</v>
      </c>
      <c r="E7" s="4" t="s">
        <v>194</v>
      </c>
      <c r="F7" s="4" t="s">
        <v>195</v>
      </c>
      <c r="G7" s="4" t="s">
        <v>196</v>
      </c>
      <c r="H7" s="4">
        <v>33724259</v>
      </c>
      <c r="I7" s="5">
        <v>45341</v>
      </c>
      <c r="J7" s="4" t="s">
        <v>197</v>
      </c>
      <c r="K7" s="5">
        <v>45393</v>
      </c>
      <c r="L7" s="4" t="s">
        <v>198</v>
      </c>
      <c r="M7" s="4" t="s">
        <v>199</v>
      </c>
      <c r="N7" s="4" t="s">
        <v>200</v>
      </c>
      <c r="O7" s="6" t="s">
        <f>HYPERLINK(M7,N7)</f>
        <v>201</v>
      </c>
      <c r="P7" s="4"/>
      <c r="Q7" s="4"/>
      <c r="R7" s="4"/>
      <c r="S7" s="4" t="s">
        <v>202</v>
      </c>
      <c r="T7" s="4"/>
      <c r="U7" s="7" t="s">
        <f>HYPERLINK("https://outlook.office.com/calendar/0/action/compose?allday=false&amp;location=Administrativo Del Circuito No. 10 Cali&amp;rru=addevent&amp;startdt=2024-04-11T11:00&amp;subject=AUDIENCIA DEL PROCESO: 6546974","AGREGAR RECORDATORIO")</f>
        <v>203</v>
      </c>
    </row>
    <row r="8" spans="1:21" ht="40" customHeight="1">
      <c r="A8" s="4">
        <v>6949817</v>
      </c>
      <c r="B8" s="4" t="s">
        <v>204</v>
      </c>
      <c r="C8" s="4" t="s">
        <v>205</v>
      </c>
      <c r="D8" s="4" t="s">
        <v>206</v>
      </c>
      <c r="E8" s="4" t="s">
        <v>207</v>
      </c>
      <c r="F8" s="4" t="s">
        <v>208</v>
      </c>
      <c r="G8" s="4" t="s">
        <v>209</v>
      </c>
      <c r="H8" s="4">
        <v>33010685</v>
      </c>
      <c r="I8" s="5">
        <v>45271</v>
      </c>
      <c r="J8" s="4" t="s">
        <v>210</v>
      </c>
      <c r="K8" s="5">
        <v>45400</v>
      </c>
      <c r="L8" s="4" t="s">
        <v>211</v>
      </c>
      <c r="M8" s="4" t="s">
        <v>212</v>
      </c>
      <c r="N8" s="4" t="s">
        <v>213</v>
      </c>
      <c r="O8" s="6" t="s">
        <f>HYPERLINK(M8,N8)</f>
        <v>214</v>
      </c>
      <c r="P8" s="4"/>
      <c r="Q8" s="4"/>
      <c r="R8" s="4"/>
      <c r="S8" s="4" t="s">
        <v>215</v>
      </c>
      <c r="T8" s="4"/>
      <c r="U8" s="7" t="s">
        <f>HYPERLINK("https://outlook.office.com/calendar/0/action/compose?allday=false&amp;location=Promiscuo Del Circuito No. 1 San Vicente De Chucuri&amp;rru=addevent&amp;startdt=2024-04-18T14:30&amp;subject=AUDIENCIA DEL PROCESO: 6949817","AGREGAR RECORDATORIO")</f>
        <v>216</v>
      </c>
    </row>
    <row r="9" spans="1:21" ht="40" customHeight="1">
      <c r="A9" s="4">
        <v>6934199</v>
      </c>
      <c r="B9" s="4" t="s">
        <v>217</v>
      </c>
      <c r="C9" s="4" t="s">
        <v>218</v>
      </c>
      <c r="D9" s="4" t="s">
        <v>219</v>
      </c>
      <c r="E9" s="4" t="s">
        <v>220</v>
      </c>
      <c r="F9" s="4" t="s">
        <v>221</v>
      </c>
      <c r="G9" s="4" t="s">
        <v>222</v>
      </c>
      <c r="H9" s="4">
        <v>33469756</v>
      </c>
      <c r="I9" s="5">
        <v>45324</v>
      </c>
      <c r="J9" s="4" t="s">
        <v>223</v>
      </c>
      <c r="K9" s="5">
        <v>45401</v>
      </c>
      <c r="L9" s="4" t="s">
        <v>224</v>
      </c>
      <c r="M9" s="4" t="s">
        <v>225</v>
      </c>
      <c r="N9" s="4" t="s">
        <v>226</v>
      </c>
      <c r="O9" s="6" t="s">
        <f>HYPERLINK(M9,N9)</f>
        <v>227</v>
      </c>
      <c r="P9" s="4"/>
      <c r="Q9" s="4"/>
      <c r="R9" s="4"/>
      <c r="S9" s="4" t="s">
        <v>228</v>
      </c>
      <c r="T9" s="4" t="s">
        <v>229</v>
      </c>
      <c r="U9" s="7" t="s">
        <f>HYPERLINK("https://outlook.office.com/calendar/0/action/compose?allday=false&amp;location=Civil Circuito No. 1 Cucuta&amp;rru=addevent&amp;startdt=2024-04-19T09:00&amp;subject=AUDIENCIA DEL PROCESO: 6934199","AGREGAR RECORDATORIO")</f>
        <v>230</v>
      </c>
    </row>
    <row r="10" spans="1:21" ht="40" customHeight="1">
      <c r="A10" s="4">
        <v>6934199</v>
      </c>
      <c r="B10" s="4" t="s">
        <v>231</v>
      </c>
      <c r="C10" s="4" t="s">
        <v>232</v>
      </c>
      <c r="D10" s="4" t="s">
        <v>233</v>
      </c>
      <c r="E10" s="4" t="s">
        <v>234</v>
      </c>
      <c r="F10" s="4" t="s">
        <v>235</v>
      </c>
      <c r="G10" s="4" t="s">
        <v>236</v>
      </c>
      <c r="H10" s="4">
        <v>33470086</v>
      </c>
      <c r="I10" s="5">
        <v>45324</v>
      </c>
      <c r="J10" s="4" t="s">
        <v>237</v>
      </c>
      <c r="K10" s="5">
        <v>45401</v>
      </c>
      <c r="L10" s="4" t="s">
        <v>238</v>
      </c>
      <c r="M10" s="4" t="s">
        <v>239</v>
      </c>
      <c r="N10" s="4" t="s">
        <v>240</v>
      </c>
      <c r="O10" s="6" t="s">
        <f>HYPERLINK(M10,N10)</f>
        <v>241</v>
      </c>
      <c r="P10" s="4"/>
      <c r="Q10" s="4"/>
      <c r="R10" s="4"/>
      <c r="S10" s="4" t="s">
        <v>242</v>
      </c>
      <c r="T10" s="4" t="s">
        <v>243</v>
      </c>
      <c r="U10" s="7" t="s">
        <f>HYPERLINK("https://outlook.office.com/calendar/0/action/compose?allday=false&amp;location=Civil Circuito No. 1 Cucuta&amp;rru=addevent&amp;startdt=2024-04-19T09:00&amp;subject=AUDIENCIA DEL PROCESO: 6934199","AGREGAR RECORDATORIO")</f>
        <v>244</v>
      </c>
    </row>
    <row r="11" spans="1:21" ht="40" customHeight="1">
      <c r="A11" s="4">
        <v>6533908</v>
      </c>
      <c r="B11" s="4" t="s">
        <v>245</v>
      </c>
      <c r="C11" s="4" t="s">
        <v>246</v>
      </c>
      <c r="D11" s="4" t="s">
        <v>247</v>
      </c>
      <c r="E11" s="4" t="s">
        <v>248</v>
      </c>
      <c r="F11" s="4" t="s">
        <v>249</v>
      </c>
      <c r="G11" s="4" t="s">
        <v>250</v>
      </c>
      <c r="H11" s="4">
        <v>33114187</v>
      </c>
      <c r="I11" s="5">
        <v>45278</v>
      </c>
      <c r="J11" s="4" t="s">
        <v>251</v>
      </c>
      <c r="K11" s="5">
        <v>45408</v>
      </c>
      <c r="L11" s="4" t="s">
        <v>252</v>
      </c>
      <c r="M11" s="4" t="s">
        <v>253</v>
      </c>
      <c r="N11" s="4" t="s">
        <v>254</v>
      </c>
      <c r="O11" s="6" t="s">
        <f>HYPERLINK(M11,N11)</f>
        <v>255</v>
      </c>
      <c r="P11" s="4"/>
      <c r="Q11" s="4"/>
      <c r="R11" s="4"/>
      <c r="S11" s="4" t="s">
        <v>256</v>
      </c>
      <c r="T11" s="4" t="s">
        <v>257</v>
      </c>
      <c r="U11" s="7" t="s">
        <f>HYPERLINK("https://outlook.office.com/calendar/0/action/compose?allday=false&amp;location=Juzgado Laboral Del Circuito No. 3 Monteria&amp;rru=addevent&amp;startdt=2024-04-26T09:00&amp;subject=AUDIENCIA DEL PROCESO: 6533908","AGREGAR RECORDATORIO")</f>
        <v>258</v>
      </c>
    </row>
    <row r="12" spans="1:21" ht="40" customHeight="1">
      <c r="A12" s="4">
        <v>6949817</v>
      </c>
      <c r="B12" s="4" t="s">
        <v>259</v>
      </c>
      <c r="C12" s="4" t="s">
        <v>260</v>
      </c>
      <c r="D12" s="4" t="s">
        <v>261</v>
      </c>
      <c r="E12" s="4" t="s">
        <v>262</v>
      </c>
      <c r="F12" s="4" t="s">
        <v>263</v>
      </c>
      <c r="G12" s="4" t="s">
        <v>264</v>
      </c>
      <c r="H12" s="4">
        <v>30510093</v>
      </c>
      <c r="I12" s="5">
        <v>45118</v>
      </c>
      <c r="J12" s="4" t="s">
        <v>265</v>
      </c>
      <c r="K12" s="5">
        <v>45420</v>
      </c>
      <c r="L12" s="4" t="s">
        <v>266</v>
      </c>
      <c r="M12" s="4" t="s">
        <v>267</v>
      </c>
      <c r="N12" s="4" t="s">
        <v>268</v>
      </c>
      <c r="O12" s="6" t="s">
        <f>HYPERLINK(M12,N12)</f>
        <v>269</v>
      </c>
      <c r="P12" s="4"/>
      <c r="Q12" s="4"/>
      <c r="R12" s="4"/>
      <c r="S12" s="4" t="s">
        <v>270</v>
      </c>
      <c r="T12" s="4"/>
      <c r="U12" s="7" t="s">
        <f>HYPERLINK("https://outlook.office.com/calendar/0/action/compose?allday=false&amp;location=Promiscuo Del Circuito No. 1 San Vicente De Chucuri&amp;rru=addevent&amp;startdt=2024-05-08T09:00&amp;subject=AUDIENCIA DEL PROCESO: 6949817","AGREGAR RECORDATORIO")</f>
        <v>271</v>
      </c>
    </row>
    <row r="13" spans="1:21" ht="40" customHeight="1">
      <c r="A13" s="4">
        <v>6591422</v>
      </c>
      <c r="B13" s="4" t="s">
        <v>272</v>
      </c>
      <c r="C13" s="4" t="s">
        <v>273</v>
      </c>
      <c r="D13" s="4" t="s">
        <v>274</v>
      </c>
      <c r="E13" s="4" t="s">
        <v>275</v>
      </c>
      <c r="F13" s="4" t="s">
        <v>276</v>
      </c>
      <c r="G13" s="4" t="s">
        <v>277</v>
      </c>
      <c r="H13" s="4">
        <v>31113024</v>
      </c>
      <c r="I13" s="5">
        <v>45155</v>
      </c>
      <c r="J13" s="4" t="s">
        <v>278</v>
      </c>
      <c r="K13" s="5">
        <v>45433</v>
      </c>
      <c r="L13" s="4" t="s">
        <v>279</v>
      </c>
      <c r="M13" s="4" t="s">
        <v>280</v>
      </c>
      <c r="N13" s="4" t="s">
        <v>281</v>
      </c>
      <c r="O13" s="6" t="s">
        <f>HYPERLINK(M13,N13)</f>
        <v>282</v>
      </c>
      <c r="P13" s="4"/>
      <c r="Q13" s="4"/>
      <c r="R13" s="4"/>
      <c r="S13" s="4" t="s">
        <v>283</v>
      </c>
      <c r="T13" s="4"/>
      <c r="U13" s="7" t="s">
        <f>HYPERLINK("https://outlook.office.com/calendar/0/action/compose?allday=false&amp;location=Civil Circuito No. 6 Cucuta&amp;rru=addevent&amp;startdt=2024-05-21T09:30&amp;subject=AUDIENCIA DEL PROCESO: 6591422","AGREGAR RECORDATORIO")</f>
        <v>284</v>
      </c>
    </row>
    <row r="14" spans="1:21" ht="40" customHeight="1">
      <c r="A14" s="4">
        <v>6541997</v>
      </c>
      <c r="B14" s="4" t="s">
        <v>285</v>
      </c>
      <c r="C14" s="4" t="s">
        <v>286</v>
      </c>
      <c r="D14" s="4" t="s">
        <v>287</v>
      </c>
      <c r="E14" s="4" t="s">
        <v>288</v>
      </c>
      <c r="F14" s="4" t="s">
        <v>289</v>
      </c>
      <c r="G14" s="4" t="s">
        <v>290</v>
      </c>
      <c r="H14" s="4">
        <v>33527338</v>
      </c>
      <c r="I14" s="5">
        <v>45329</v>
      </c>
      <c r="J14" s="4" t="s">
        <v>291</v>
      </c>
      <c r="K14" s="5">
        <v>45450</v>
      </c>
      <c r="L14" s="4" t="s">
        <v>292</v>
      </c>
      <c r="M14" s="4" t="s">
        <v>293</v>
      </c>
      <c r="N14" s="4" t="s">
        <v>294</v>
      </c>
      <c r="O14" s="6" t="s">
        <f>HYPERLINK(M14,N14)</f>
        <v>295</v>
      </c>
      <c r="P14" s="4"/>
      <c r="Q14" s="4"/>
      <c r="R14" s="4"/>
      <c r="S14" s="4" t="s">
        <v>296</v>
      </c>
      <c r="T14" s="4" t="s">
        <v>297</v>
      </c>
      <c r="U14" s="7" t="s">
        <f>HYPERLINK("https://outlook.office.com/calendar/0/action/compose?allday=false&amp;location=Administrativo Oral No. 9 Villavicencio&amp;rru=addevent&amp;startdt=2024-06-07T09:00&amp;subject=AUDIENCIA DEL PROCESO: 6541997","AGREGAR RECORDATORIO")</f>
        <v>298</v>
      </c>
    </row>
    <row r="15" spans="1:21" ht="40" customHeight="1">
      <c r="A15" s="4">
        <v>6490295</v>
      </c>
      <c r="B15" s="4" t="s">
        <v>299</v>
      </c>
      <c r="C15" s="4" t="s">
        <v>300</v>
      </c>
      <c r="D15" s="4" t="s">
        <v>301</v>
      </c>
      <c r="E15" s="4" t="s">
        <v>302</v>
      </c>
      <c r="F15" s="4" t="s">
        <v>303</v>
      </c>
      <c r="G15" s="4" t="s">
        <v>304</v>
      </c>
      <c r="H15" s="4">
        <v>31480321</v>
      </c>
      <c r="I15" s="5">
        <v>45191</v>
      </c>
      <c r="J15" s="4" t="s">
        <v>305</v>
      </c>
      <c r="K15" s="5">
        <v>45461</v>
      </c>
      <c r="L15" s="4" t="s">
        <v>306</v>
      </c>
      <c r="M15" s="4" t="s">
        <v>307</v>
      </c>
      <c r="N15" s="4" t="s">
        <v>308</v>
      </c>
      <c r="O15" s="6" t="s">
        <f>HYPERLINK(M15,N15)</f>
        <v>309</v>
      </c>
      <c r="P15" s="4"/>
      <c r="Q15" s="4"/>
      <c r="R15" s="4"/>
      <c r="S15" s="4" t="s">
        <v>310</v>
      </c>
      <c r="T15" s="4"/>
      <c r="U15" s="7" t="s">
        <f>HYPERLINK("https://outlook.office.com/calendar/0/action/compose?allday=false&amp;location=Civil Circuito No. 6 Bucaramanga&amp;rru=addevent&amp;startdt=2024-06-18T09:00&amp;subject=AUDIENCIA DEL PROCESO: 6490295","AGREGAR RECORDATORIO")</f>
        <v>311</v>
      </c>
    </row>
    <row r="16" spans="1:21" ht="40" customHeight="1">
      <c r="A16" s="4">
        <v>6814451</v>
      </c>
      <c r="B16" s="4" t="s">
        <v>312</v>
      </c>
      <c r="C16" s="4" t="s">
        <v>313</v>
      </c>
      <c r="D16" s="4" t="s">
        <v>314</v>
      </c>
      <c r="E16" s="4" t="s">
        <v>315</v>
      </c>
      <c r="F16" s="4" t="s">
        <v>316</v>
      </c>
      <c r="G16" s="4" t="s">
        <v>317</v>
      </c>
      <c r="H16" s="4">
        <v>33292245</v>
      </c>
      <c r="I16" s="5">
        <v>45315</v>
      </c>
      <c r="J16" s="4" t="s">
        <v>318</v>
      </c>
      <c r="K16" s="5">
        <v>45525</v>
      </c>
      <c r="L16" s="4" t="s">
        <v>319</v>
      </c>
      <c r="M16" s="4" t="s">
        <v>320</v>
      </c>
      <c r="N16" s="4" t="s">
        <v>321</v>
      </c>
      <c r="O16" s="6" t="s">
        <f>HYPERLINK(M16,N16)</f>
        <v>322</v>
      </c>
      <c r="P16" s="4"/>
      <c r="Q16" s="4"/>
      <c r="R16" s="4"/>
      <c r="S16" s="4" t="s">
        <v>323</v>
      </c>
      <c r="T16" s="4"/>
      <c r="U16" s="7" t="s">
        <f>HYPERLINK("https://outlook.office.com/calendar/0/action/compose?allday=false&amp;location=Administrativo Oral No. 3 Yopal&amp;rru=addevent&amp;startdt=2024-08-21T08:30&amp;subject=AUDIENCIA DEL PROCESO: 6814451","AGREGAR RECORDATORIO")</f>
        <v>324</v>
      </c>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8" t="s">
        <v>325</v>
      </c>
      <c r="B1" s="8" t="s">
        <v>326</v>
      </c>
      <c r="C1" s="8" t="s">
        <v>327</v>
      </c>
      <c r="D1" s="8" t="s">
        <v>328</v>
      </c>
      <c r="E1" s="8" t="s">
        <v>329</v>
      </c>
      <c r="F1" s="8" t="s">
        <v>330</v>
      </c>
      <c r="G1" s="8" t="s">
        <v>331</v>
      </c>
      <c r="H1" s="8" t="s">
        <v>332</v>
      </c>
      <c r="I1" s="8" t="s">
        <v>333</v>
      </c>
      <c r="J1" s="8" t="s">
        <v>334</v>
      </c>
      <c r="K1" s="8" t="s">
        <v>335</v>
      </c>
      <c r="L1" s="8" t="s">
        <v>336</v>
      </c>
      <c r="M1" s="8" t="s">
        <v>337</v>
      </c>
      <c r="N1" s="8" t="s">
        <v>338</v>
      </c>
      <c r="O1" s="8" t="s">
        <v>339</v>
      </c>
      <c r="P1" s="8" t="s">
        <v>340</v>
      </c>
      <c r="Q1" s="8" t="s">
        <v>341</v>
      </c>
      <c r="R1" s="8" t="s">
        <v>342</v>
      </c>
      <c r="S1" s="8" t="s">
        <v>343</v>
      </c>
      <c r="T1" s="9" t="s">
        <v>344</v>
      </c>
      <c r="U1" s="8" t="s">
        <v>345</v>
      </c>
      <c r="V1" s="8" t="s">
        <v>346</v>
      </c>
      <c r="W1" s="8" t="s">
        <v>347</v>
      </c>
    </row>
    <row r="2" spans="1:23" ht="30" customHeight="1">
      <c r="A2" s="10">
        <v>26101</v>
      </c>
      <c r="B2" s="10" t="s">
        <v>348</v>
      </c>
      <c r="C2" s="10" t="s">
        <v>349</v>
      </c>
      <c r="D2" s="10"/>
      <c r="E2" s="10" t="s">
        <v>350</v>
      </c>
      <c r="F2" s="10">
        <v>6327239</v>
      </c>
      <c r="G2" s="10" t="s">
        <v>351</v>
      </c>
      <c r="H2" s="10" t="s">
        <v>352</v>
      </c>
      <c r="I2" s="10" t="s">
        <v>353</v>
      </c>
      <c r="J2" s="10" t="s">
        <v>354</v>
      </c>
      <c r="K2" s="10" t="s">
        <v>355</v>
      </c>
      <c r="L2" s="10" t="s">
        <v>356</v>
      </c>
      <c r="M2" s="10">
        <v>34007996</v>
      </c>
      <c r="N2" s="10" t="s">
        <v>357</v>
      </c>
      <c r="O2" s="10" t="s">
        <v>358</v>
      </c>
      <c r="P2" s="10" t="s">
        <v>359</v>
      </c>
      <c r="Q2" s="10" t="s">
        <v>360</v>
      </c>
      <c r="R2" s="10" t="s">
        <v>361</v>
      </c>
      <c r="S2" s="6" t="s">
        <f>HYPERLINK(C2,B2)</f>
        <v>362</v>
      </c>
      <c r="T2" s="10"/>
      <c r="U2" s="10"/>
      <c r="V2" s="10" t="s">
        <v>363</v>
      </c>
      <c r="W2" s="10" t="s">
        <v>364</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selection activeCell="A1" sqref="A1"/>
    </sheetView>
  </sheetViews>
  <sheetFormatPr defaultRowHeight="15"/>
  <cols>
    <col min="1" max="1" width="30" hidden="1" bestFit="1" customWidth="1"/>
    <col min="5" max="5"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8" t="s">
        <v>365</v>
      </c>
      <c r="B1" s="8" t="s">
        <v>366</v>
      </c>
      <c r="C1" s="8" t="s">
        <v>367</v>
      </c>
      <c r="D1" s="8" t="s">
        <v>368</v>
      </c>
      <c r="E1" s="8" t="s">
        <v>369</v>
      </c>
      <c r="F1" s="8" t="s">
        <v>370</v>
      </c>
      <c r="G1" s="8" t="s">
        <v>371</v>
      </c>
      <c r="H1" s="8" t="s">
        <v>372</v>
      </c>
      <c r="I1" s="8" t="s">
        <v>373</v>
      </c>
      <c r="J1" s="8" t="s">
        <v>374</v>
      </c>
      <c r="K1" s="8" t="s">
        <v>375</v>
      </c>
      <c r="L1" s="8" t="s">
        <v>376</v>
      </c>
      <c r="M1" s="8" t="s">
        <v>377</v>
      </c>
      <c r="N1" s="8" t="s">
        <v>378</v>
      </c>
      <c r="O1" s="8" t="s">
        <v>379</v>
      </c>
      <c r="P1" s="8" t="s">
        <v>380</v>
      </c>
      <c r="Q1" s="8" t="s">
        <v>381</v>
      </c>
      <c r="R1" s="8" t="s">
        <v>382</v>
      </c>
      <c r="S1" s="8" t="s">
        <v>383</v>
      </c>
      <c r="T1" s="8" t="s">
        <v>384</v>
      </c>
      <c r="U1" s="8" t="s">
        <v>385</v>
      </c>
      <c r="V1" s="8" t="s">
        <v>386</v>
      </c>
      <c r="W1" s="8" t="s">
        <v>387</v>
      </c>
      <c r="X1" s="2" t="s">
        <v>388</v>
      </c>
      <c r="Y1" s="2" t="s">
        <v>389</v>
      </c>
      <c r="Z1" s="2" t="s">
        <v>390</v>
      </c>
      <c r="AA1" s="8" t="s">
        <v>391</v>
      </c>
    </row>
    <row r="2" spans="1:27" ht="30" customHeight="1">
      <c r="A2" s="10">
        <v>1</v>
      </c>
      <c r="B2" s="6" t="s">
        <f>HYPERLINK(P2,Q2)</f>
        <v>392</v>
      </c>
      <c r="C2" s="10">
        <v>6484868</v>
      </c>
      <c r="D2" s="10" t="s">
        <v>393</v>
      </c>
      <c r="E2" s="10" t="s">
        <v>394</v>
      </c>
      <c r="F2" s="10" t="s">
        <v>395</v>
      </c>
      <c r="G2" s="10" t="s">
        <v>396</v>
      </c>
      <c r="H2" s="12">
        <v>45355</v>
      </c>
      <c r="I2" s="10" t="s">
        <v>397</v>
      </c>
      <c r="J2" s="10" t="s">
        <v>398</v>
      </c>
      <c r="K2" s="10" t="s">
        <v>399</v>
      </c>
      <c r="L2" s="10" t="s">
        <v>400</v>
      </c>
      <c r="M2" s="10" t="s">
        <v>401</v>
      </c>
      <c r="N2" s="12">
        <v>45352</v>
      </c>
      <c r="O2" s="10" t="s">
        <v>402</v>
      </c>
      <c r="P2" s="10" t="s">
        <v>403</v>
      </c>
      <c r="Q2" s="10" t="s">
        <v>404</v>
      </c>
      <c r="R2" s="12">
        <v>45356.641354166667</v>
      </c>
      <c r="S2" s="10" t="s">
        <v>405</v>
      </c>
      <c r="T2" s="10">
        <v>26101</v>
      </c>
      <c r="U2" s="10">
        <v>22506330821</v>
      </c>
      <c r="V2" s="10" t="s">
        <v>406</v>
      </c>
      <c r="W2" s="10"/>
      <c r="X2" s="4"/>
      <c r="Y2" s="4"/>
      <c r="Z2" s="4"/>
      <c r="AA2" s="4"/>
    </row>
    <row r="3" spans="1:27" ht="30" customHeight="1">
      <c r="A3" s="10">
        <v>2</v>
      </c>
      <c r="B3" s="6" t="s">
        <f>HYPERLINK(P3,Q3)</f>
        <v>407</v>
      </c>
      <c r="C3" s="10">
        <v>6484868</v>
      </c>
      <c r="D3" s="10" t="s">
        <v>408</v>
      </c>
      <c r="E3" s="10" t="s">
        <v>409</v>
      </c>
      <c r="F3" s="10" t="s">
        <v>410</v>
      </c>
      <c r="G3" s="10" t="s">
        <v>411</v>
      </c>
      <c r="H3" s="12">
        <v>45355</v>
      </c>
      <c r="I3" s="10" t="s">
        <v>412</v>
      </c>
      <c r="J3" s="10" t="s">
        <v>413</v>
      </c>
      <c r="K3" s="10" t="s">
        <v>414</v>
      </c>
      <c r="L3" s="10" t="s">
        <v>415</v>
      </c>
      <c r="M3" s="10" t="s">
        <v>416</v>
      </c>
      <c r="N3" s="12">
        <v>45352</v>
      </c>
      <c r="O3" s="10" t="s">
        <v>417</v>
      </c>
      <c r="P3" s="10" t="s">
        <v>418</v>
      </c>
      <c r="Q3" s="10" t="s">
        <v>419</v>
      </c>
      <c r="R3" s="12">
        <v>45356.641354166667</v>
      </c>
      <c r="S3" s="10" t="s">
        <v>420</v>
      </c>
      <c r="T3" s="10">
        <v>26101</v>
      </c>
      <c r="U3" s="10">
        <v>22506330643</v>
      </c>
      <c r="V3" s="10" t="s">
        <v>421</v>
      </c>
      <c r="W3" s="10"/>
      <c r="X3" s="4"/>
      <c r="Y3" s="4"/>
      <c r="Z3" s="4"/>
      <c r="AA3" s="4"/>
    </row>
    <row r="4" spans="1:27" ht="30" customHeight="1">
      <c r="A4" s="10">
        <v>3</v>
      </c>
      <c r="B4" s="6" t="s">
        <f>HYPERLINK(P4,Q4)</f>
        <v>422</v>
      </c>
      <c r="C4" s="10">
        <v>6484868</v>
      </c>
      <c r="D4" s="10" t="s">
        <v>423</v>
      </c>
      <c r="E4" s="10" t="s">
        <v>424</v>
      </c>
      <c r="F4" s="10" t="s">
        <v>425</v>
      </c>
      <c r="G4" s="10" t="s">
        <v>426</v>
      </c>
      <c r="H4" s="12">
        <v>45355</v>
      </c>
      <c r="I4" s="10" t="s">
        <v>427</v>
      </c>
      <c r="J4" s="10" t="s">
        <v>428</v>
      </c>
      <c r="K4" s="10" t="s">
        <v>429</v>
      </c>
      <c r="L4" s="10" t="s">
        <v>430</v>
      </c>
      <c r="M4" s="10" t="s">
        <v>431</v>
      </c>
      <c r="N4" s="12">
        <v>45352</v>
      </c>
      <c r="O4" s="10" t="s">
        <v>432</v>
      </c>
      <c r="P4" s="10" t="s">
        <v>433</v>
      </c>
      <c r="Q4" s="10" t="s">
        <v>434</v>
      </c>
      <c r="R4" s="12">
        <v>45356.641354166667</v>
      </c>
      <c r="S4" s="10" t="s">
        <v>435</v>
      </c>
      <c r="T4" s="10">
        <v>26101</v>
      </c>
      <c r="U4" s="10">
        <v>22506330821</v>
      </c>
      <c r="V4" s="10" t="s">
        <v>436</v>
      </c>
      <c r="W4" s="10"/>
      <c r="X4" s="4"/>
      <c r="Y4" s="4"/>
      <c r="Z4" s="4"/>
      <c r="AA4" s="4"/>
    </row>
    <row r="5" spans="1:27" ht="30" customHeight="1">
      <c r="A5" s="10">
        <v>4</v>
      </c>
      <c r="B5" s="6" t="s">
        <f>HYPERLINK(P5,Q5)</f>
        <v>437</v>
      </c>
      <c r="C5" s="10">
        <v>6484868</v>
      </c>
      <c r="D5" s="10" t="s">
        <v>438</v>
      </c>
      <c r="E5" s="10" t="s">
        <v>439</v>
      </c>
      <c r="F5" s="10" t="s">
        <v>440</v>
      </c>
      <c r="G5" s="10" t="s">
        <v>441</v>
      </c>
      <c r="H5" s="12">
        <v>45355</v>
      </c>
      <c r="I5" s="10" t="s">
        <v>442</v>
      </c>
      <c r="J5" s="10" t="s">
        <v>443</v>
      </c>
      <c r="K5" s="10" t="s">
        <v>444</v>
      </c>
      <c r="L5" s="10" t="s">
        <v>445</v>
      </c>
      <c r="M5" s="10" t="s">
        <v>446</v>
      </c>
      <c r="N5" s="12">
        <v>45352</v>
      </c>
      <c r="O5" s="10" t="s">
        <v>447</v>
      </c>
      <c r="P5" s="10" t="s">
        <v>448</v>
      </c>
      <c r="Q5" s="10" t="s">
        <v>449</v>
      </c>
      <c r="R5" s="12">
        <v>45356.641354166667</v>
      </c>
      <c r="S5" s="10" t="s">
        <v>450</v>
      </c>
      <c r="T5" s="10">
        <v>26101</v>
      </c>
      <c r="U5" s="10">
        <v>22506330643</v>
      </c>
      <c r="V5" s="10" t="s">
        <v>451</v>
      </c>
      <c r="W5" s="10"/>
      <c r="X5" s="4"/>
      <c r="Y5" s="4"/>
      <c r="Z5" s="4"/>
      <c r="AA5" s="4"/>
    </row>
    <row r="6" spans="1:27" ht="30" customHeight="1">
      <c r="A6" s="10">
        <v>5</v>
      </c>
      <c r="B6" s="6" t="s">
        <f>HYPERLINK(P6,Q6)</f>
        <v>452</v>
      </c>
      <c r="C6" s="10">
        <v>6576650</v>
      </c>
      <c r="D6" s="10" t="s">
        <v>453</v>
      </c>
      <c r="E6" s="10" t="s">
        <v>454</v>
      </c>
      <c r="F6" s="10" t="s">
        <v>455</v>
      </c>
      <c r="G6" s="10" t="s">
        <v>456</v>
      </c>
      <c r="H6" s="12">
        <v>45344</v>
      </c>
      <c r="I6" s="10" t="s">
        <v>457</v>
      </c>
      <c r="J6" s="10" t="s">
        <v>458</v>
      </c>
      <c r="K6" s="10" t="s">
        <v>459</v>
      </c>
      <c r="L6" s="10" t="s">
        <v>460</v>
      </c>
      <c r="M6" s="10" t="s">
        <v>461</v>
      </c>
      <c r="N6" s="12">
        <v>45344</v>
      </c>
      <c r="O6" s="10" t="s">
        <v>462</v>
      </c>
      <c r="P6" s="10" t="s">
        <v>463</v>
      </c>
      <c r="Q6" s="10" t="s">
        <v>464</v>
      </c>
      <c r="R6" s="12">
        <v>45356.857118055556</v>
      </c>
      <c r="S6" s="10" t="s">
        <v>465</v>
      </c>
      <c r="T6" s="10">
        <v>26101</v>
      </c>
      <c r="U6" s="10">
        <v>22537518412</v>
      </c>
      <c r="V6" s="10" t="s">
        <v>466</v>
      </c>
      <c r="W6" s="10"/>
      <c r="X6" s="4"/>
      <c r="Y6" s="4"/>
      <c r="Z6" s="4"/>
      <c r="AA6" s="4" t="s">
        <v>467</v>
      </c>
    </row>
    <row r="7" spans="1:27" ht="30" customHeight="1">
      <c r="A7" s="10">
        <v>6</v>
      </c>
      <c r="B7" s="6" t="s">
        <f>HYPERLINK(P7,Q7)</f>
        <v>468</v>
      </c>
      <c r="C7" s="10">
        <v>6576650</v>
      </c>
      <c r="D7" s="10" t="s">
        <v>469</v>
      </c>
      <c r="E7" s="10" t="s">
        <v>470</v>
      </c>
      <c r="F7" s="10" t="s">
        <v>471</v>
      </c>
      <c r="G7" s="10" t="s">
        <v>472</v>
      </c>
      <c r="H7" s="12">
        <v>45344</v>
      </c>
      <c r="I7" s="10" t="s">
        <v>473</v>
      </c>
      <c r="J7" s="10" t="s">
        <v>474</v>
      </c>
      <c r="K7" s="10" t="s">
        <v>475</v>
      </c>
      <c r="L7" s="10" t="s">
        <v>476</v>
      </c>
      <c r="M7" s="10" t="s">
        <v>477</v>
      </c>
      <c r="N7" s="12">
        <v>45344</v>
      </c>
      <c r="O7" s="10" t="s">
        <v>478</v>
      </c>
      <c r="P7" s="10" t="s">
        <v>479</v>
      </c>
      <c r="Q7" s="10" t="s">
        <v>480</v>
      </c>
      <c r="R7" s="12">
        <v>45356.857118055556</v>
      </c>
      <c r="S7" s="10" t="s">
        <v>481</v>
      </c>
      <c r="T7" s="10">
        <v>26101</v>
      </c>
      <c r="U7" s="10">
        <v>22537537755</v>
      </c>
      <c r="V7" s="10" t="s">
        <v>482</v>
      </c>
      <c r="W7" s="10"/>
      <c r="X7" s="4"/>
      <c r="Y7" s="4"/>
      <c r="Z7" s="4"/>
      <c r="AA7" s="4" t="s">
        <v>483</v>
      </c>
    </row>
    <row r="8" spans="1:27" ht="30" customHeight="1">
      <c r="A8" s="10">
        <v>7</v>
      </c>
      <c r="B8" s="6" t="s">
        <f>HYPERLINK(P8,Q8)</f>
        <v>484</v>
      </c>
      <c r="C8" s="10">
        <v>6576650</v>
      </c>
      <c r="D8" s="10" t="s">
        <v>485</v>
      </c>
      <c r="E8" s="10" t="s">
        <v>486</v>
      </c>
      <c r="F8" s="10" t="s">
        <v>487</v>
      </c>
      <c r="G8" s="10" t="s">
        <v>488</v>
      </c>
      <c r="H8" s="12">
        <v>45344</v>
      </c>
      <c r="I8" s="10" t="s">
        <v>489</v>
      </c>
      <c r="J8" s="10" t="s">
        <v>490</v>
      </c>
      <c r="K8" s="10" t="s">
        <v>491</v>
      </c>
      <c r="L8" s="10" t="s">
        <v>492</v>
      </c>
      <c r="M8" s="10" t="s">
        <v>493</v>
      </c>
      <c r="N8" s="12">
        <v>45344</v>
      </c>
      <c r="O8" s="10" t="s">
        <v>494</v>
      </c>
      <c r="P8" s="10" t="s">
        <v>495</v>
      </c>
      <c r="Q8" s="10" t="s">
        <v>496</v>
      </c>
      <c r="R8" s="12">
        <v>45356.857118055556</v>
      </c>
      <c r="S8" s="10" t="s">
        <v>497</v>
      </c>
      <c r="T8" s="10">
        <v>26101</v>
      </c>
      <c r="U8" s="10">
        <v>22537518412</v>
      </c>
      <c r="V8" s="10" t="s">
        <v>498</v>
      </c>
      <c r="W8" s="10"/>
      <c r="X8" s="4"/>
      <c r="Y8" s="4"/>
      <c r="Z8" s="4"/>
      <c r="AA8" s="4" t="s">
        <v>499</v>
      </c>
    </row>
    <row r="9" spans="1:27" ht="30" customHeight="1">
      <c r="A9" s="10">
        <v>8</v>
      </c>
      <c r="B9" s="6" t="s">
        <f>HYPERLINK(P9,Q9)</f>
        <v>500</v>
      </c>
      <c r="C9" s="10">
        <v>6576650</v>
      </c>
      <c r="D9" s="10" t="s">
        <v>501</v>
      </c>
      <c r="E9" s="10" t="s">
        <v>502</v>
      </c>
      <c r="F9" s="10" t="s">
        <v>503</v>
      </c>
      <c r="G9" s="10" t="s">
        <v>504</v>
      </c>
      <c r="H9" s="12">
        <v>45344</v>
      </c>
      <c r="I9" s="10" t="s">
        <v>505</v>
      </c>
      <c r="J9" s="10" t="s">
        <v>506</v>
      </c>
      <c r="K9" s="10" t="s">
        <v>507</v>
      </c>
      <c r="L9" s="10" t="s">
        <v>508</v>
      </c>
      <c r="M9" s="10" t="s">
        <v>509</v>
      </c>
      <c r="N9" s="12">
        <v>45344</v>
      </c>
      <c r="O9" s="10" t="s">
        <v>510</v>
      </c>
      <c r="P9" s="10" t="s">
        <v>511</v>
      </c>
      <c r="Q9" s="10" t="s">
        <v>512</v>
      </c>
      <c r="R9" s="12">
        <v>45356.857118055556</v>
      </c>
      <c r="S9" s="10" t="s">
        <v>513</v>
      </c>
      <c r="T9" s="10">
        <v>26101</v>
      </c>
      <c r="U9" s="10">
        <v>22537537755</v>
      </c>
      <c r="V9" s="10" t="s">
        <v>514</v>
      </c>
      <c r="W9" s="10"/>
      <c r="X9" s="4"/>
      <c r="Y9" s="4"/>
      <c r="Z9" s="4"/>
      <c r="AA9" s="4" t="s">
        <v>515</v>
      </c>
    </row>
    <row r="10" spans="1:27" ht="30" customHeight="1">
      <c r="A10" s="10">
        <v>9</v>
      </c>
      <c r="B10" s="6" t="s">
        <f>HYPERLINK(P10,Q10)</f>
        <v>516</v>
      </c>
      <c r="C10" s="10">
        <v>6814451</v>
      </c>
      <c r="D10" s="10" t="s">
        <v>517</v>
      </c>
      <c r="E10" s="10" t="s">
        <v>518</v>
      </c>
      <c r="F10" s="10" t="s">
        <v>519</v>
      </c>
      <c r="G10" s="10" t="s">
        <v>520</v>
      </c>
      <c r="H10" s="12">
        <v>45356</v>
      </c>
      <c r="I10" s="10" t="s">
        <v>521</v>
      </c>
      <c r="J10" s="10" t="s">
        <v>522</v>
      </c>
      <c r="K10" s="10" t="s">
        <v>523</v>
      </c>
      <c r="L10" s="10" t="s">
        <v>524</v>
      </c>
      <c r="M10" s="10" t="s">
        <v>525</v>
      </c>
      <c r="N10" s="12">
        <v>45355</v>
      </c>
      <c r="O10" s="10" t="s">
        <v>526</v>
      </c>
      <c r="P10" s="10" t="s">
        <v>527</v>
      </c>
      <c r="Q10" s="10" t="s">
        <v>528</v>
      </c>
      <c r="R10" s="12">
        <v>45356.641354166667</v>
      </c>
      <c r="S10" s="10" t="s">
        <v>529</v>
      </c>
      <c r="T10" s="10">
        <v>26101</v>
      </c>
      <c r="U10" s="10">
        <v>22506332281</v>
      </c>
      <c r="V10" s="10" t="s">
        <v>530</v>
      </c>
      <c r="W10" s="10"/>
      <c r="X10" s="4"/>
      <c r="Y10" s="4"/>
      <c r="Z10" s="4"/>
      <c r="AA10" s="4"/>
    </row>
    <row r="11" spans="1:27" ht="30" customHeight="1">
      <c r="A11" s="10">
        <v>10</v>
      </c>
      <c r="B11" s="6" t="s">
        <f>HYPERLINK(P11,Q11)</f>
        <v>531</v>
      </c>
      <c r="C11" s="10">
        <v>7316634</v>
      </c>
      <c r="D11" s="10" t="s">
        <v>532</v>
      </c>
      <c r="E11" s="10" t="s">
        <v>533</v>
      </c>
      <c r="F11" s="10" t="s">
        <v>534</v>
      </c>
      <c r="G11" s="10" t="s">
        <v>535</v>
      </c>
      <c r="H11" s="12">
        <v>45344</v>
      </c>
      <c r="I11" s="10" t="s">
        <v>536</v>
      </c>
      <c r="J11" s="10" t="s">
        <v>537</v>
      </c>
      <c r="K11" s="10" t="s">
        <v>538</v>
      </c>
      <c r="L11" s="10" t="s">
        <v>539</v>
      </c>
      <c r="M11" s="10" t="s">
        <v>540</v>
      </c>
      <c r="N11" s="12">
        <v>45344</v>
      </c>
      <c r="O11" s="10" t="s">
        <v>541</v>
      </c>
      <c r="P11" s="10" t="s">
        <v>542</v>
      </c>
      <c r="Q11" s="10" t="s">
        <v>543</v>
      </c>
      <c r="R11" s="12">
        <v>45356.857118055556</v>
      </c>
      <c r="S11" s="10" t="s">
        <v>544</v>
      </c>
      <c r="T11" s="10">
        <v>26101</v>
      </c>
      <c r="U11" s="10">
        <v>22537393789</v>
      </c>
      <c r="V11" s="10" t="s">
        <v>545</v>
      </c>
      <c r="W11" s="10"/>
      <c r="X11" s="4"/>
      <c r="Y11" s="4"/>
      <c r="Z11" s="4"/>
      <c r="AA11" s="4" t="s">
        <v>546</v>
      </c>
    </row>
    <row r="12" spans="1:27" ht="30" customHeight="1">
      <c r="A12" s="10">
        <v>11</v>
      </c>
      <c r="B12" s="6" t="s">
        <f>HYPERLINK(P12,Q12)</f>
        <v>547</v>
      </c>
      <c r="C12" s="10">
        <v>7835136</v>
      </c>
      <c r="D12" s="10" t="s">
        <v>548</v>
      </c>
      <c r="E12" s="10" t="s">
        <v>549</v>
      </c>
      <c r="F12" s="10" t="s">
        <v>550</v>
      </c>
      <c r="G12" s="10" t="s">
        <v>551</v>
      </c>
      <c r="H12" s="12">
        <v>45355</v>
      </c>
      <c r="I12" s="10" t="s">
        <v>552</v>
      </c>
      <c r="J12" s="10" t="s">
        <v>553</v>
      </c>
      <c r="K12" s="10" t="s">
        <v>554</v>
      </c>
      <c r="L12" s="10" t="s">
        <v>555</v>
      </c>
      <c r="M12" s="10" t="s">
        <v>556</v>
      </c>
      <c r="N12" s="12">
        <v>45355</v>
      </c>
      <c r="O12" s="10" t="s">
        <v>557</v>
      </c>
      <c r="P12" s="10" t="s">
        <v>558</v>
      </c>
      <c r="Q12" s="10" t="s">
        <v>559</v>
      </c>
      <c r="R12" s="12">
        <v>45356.218009259259</v>
      </c>
      <c r="S12" s="10" t="s">
        <v>560</v>
      </c>
      <c r="T12" s="10">
        <v>26101</v>
      </c>
      <c r="U12" s="10">
        <v>22500990403</v>
      </c>
      <c r="V12" s="10" t="s">
        <v>561</v>
      </c>
      <c r="W12" s="10"/>
      <c r="X12" s="4"/>
      <c r="Y12" s="4"/>
      <c r="Z12" s="4"/>
      <c r="AA12" s="4"/>
    </row>
    <row r="13" spans="1:27" ht="30" customHeight="1">
      <c r="A13" s="10">
        <v>12</v>
      </c>
      <c r="B13" s="6" t="s">
        <f>HYPERLINK(P13,Q13)</f>
        <v>562</v>
      </c>
      <c r="C13" s="10">
        <v>7835136</v>
      </c>
      <c r="D13" s="10" t="s">
        <v>563</v>
      </c>
      <c r="E13" s="10" t="s">
        <v>564</v>
      </c>
      <c r="F13" s="10" t="s">
        <v>565</v>
      </c>
      <c r="G13" s="10" t="s">
        <v>566</v>
      </c>
      <c r="H13" s="12">
        <v>45355</v>
      </c>
      <c r="I13" s="10" t="s">
        <v>567</v>
      </c>
      <c r="J13" s="10" t="s">
        <v>568</v>
      </c>
      <c r="K13" s="10" t="s">
        <v>569</v>
      </c>
      <c r="L13" s="10" t="s">
        <v>570</v>
      </c>
      <c r="M13" s="10" t="s">
        <v>571</v>
      </c>
      <c r="N13" s="12">
        <v>45355</v>
      </c>
      <c r="O13" s="10" t="s">
        <v>572</v>
      </c>
      <c r="P13" s="10" t="s">
        <v>573</v>
      </c>
      <c r="Q13" s="10" t="s">
        <v>574</v>
      </c>
      <c r="R13" s="12">
        <v>45356.736006944444</v>
      </c>
      <c r="S13" s="10" t="s">
        <v>575</v>
      </c>
      <c r="T13" s="10">
        <v>26101</v>
      </c>
      <c r="U13" s="10">
        <v>22511758383</v>
      </c>
      <c r="V13" s="10" t="s">
        <v>576</v>
      </c>
      <c r="W13" s="10"/>
      <c r="X13" s="4"/>
      <c r="Y13" s="4"/>
      <c r="Z13" s="4"/>
      <c r="AA13" s="4"/>
    </row>
    <row r="14" spans="1:27" ht="30" customHeight="1">
      <c r="A14" s="10">
        <v>13</v>
      </c>
      <c r="B14" s="6" t="s">
        <f>HYPERLINK(P14,Q14)</f>
        <v>577</v>
      </c>
      <c r="C14" s="10">
        <v>7835136</v>
      </c>
      <c r="D14" s="10" t="s">
        <v>578</v>
      </c>
      <c r="E14" s="10" t="s">
        <v>579</v>
      </c>
      <c r="F14" s="10" t="s">
        <v>580</v>
      </c>
      <c r="G14" s="10" t="s">
        <v>581</v>
      </c>
      <c r="H14" s="12">
        <v>45355</v>
      </c>
      <c r="I14" s="10" t="s">
        <v>582</v>
      </c>
      <c r="J14" s="10" t="s">
        <v>583</v>
      </c>
      <c r="K14" s="10" t="s">
        <v>584</v>
      </c>
      <c r="L14" s="10" t="s">
        <v>585</v>
      </c>
      <c r="M14" s="10" t="s">
        <v>586</v>
      </c>
      <c r="N14" s="12">
        <v>45355</v>
      </c>
      <c r="O14" s="10" t="s">
        <v>587</v>
      </c>
      <c r="P14" s="10" t="s">
        <v>588</v>
      </c>
      <c r="Q14" s="10" t="s">
        <v>589</v>
      </c>
      <c r="R14" s="12">
        <v>45356.218009259259</v>
      </c>
      <c r="S14" s="10" t="s">
        <v>590</v>
      </c>
      <c r="T14" s="10">
        <v>26101</v>
      </c>
      <c r="U14" s="10">
        <v>22500990402</v>
      </c>
      <c r="V14" s="10" t="s">
        <v>591</v>
      </c>
      <c r="W14" s="10"/>
      <c r="X14" s="4"/>
      <c r="Y14" s="4"/>
      <c r="Z14" s="4"/>
      <c r="AA14" s="4"/>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2024-03-06T10:04:01-05:00</dcterms:created>
  <dcterms:modified xsi:type="dcterms:W3CDTF">2024-03-06T10:04:01-05:00</dcterms:modified>
</cp:coreProperties>
</file>