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<sst xmlns="http://schemas.openxmlformats.org/spreadsheetml/2006/main" count="537" uniqueCount="537">
  <si>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</si>
  <si>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</si>
  <si>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</si>
  <si>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</si>
  <si>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</si>
  <si>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</si>
  <si>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</si>
  <si>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</si>
  <si>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</si>
  <si>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</si>
  <si>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</si>
  <si>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</si>
  <si>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</si>
  <si>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</si>
  <si>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</si>
  <si>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</si>
  <si>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</si>
  <si>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</si>
  <si>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7570916</t>
  </si>
  <si>
    <t xml:space="preserve">RAMA JUDICIAL - NO GENERA COPIA</t>
  </si>
  <si>
    <t xml:space="preserve">IBAGUE</t>
  </si>
  <si>
    <t xml:space="preserve">CIVIL MUNICIPAL No. 6</t>
  </si>
  <si>
    <t xml:space="preserve">EJECUTIVO SINGULAR</t>
  </si>
  <si>
    <t xml:space="preserve">ARMANDO MARTINEZ PARRA</t>
  </si>
  <si>
    <t xml:space="preserve">ASEGURADORA SOLIDARIA DE COLOMBIA</t>
  </si>
  <si>
    <t xml:space="preserve">73001400300620230036000</t>
  </si>
  <si>
    <t xml:space="preserve">34669096</t>
  </si>
  <si>
    <t xml:space="preserve">AGREGAR MEMORIAL - REFORMA DEMANDA&lt;br&gt; Actuación notificada en el despacho: 006 MUNICIPAL - CIVIL</t>
  </si>
  <si>
    <t xml:space="preserve">https://www.litigando.com/Liti/Clientes/hoja_vida_proceso.jsp?identificador=7570916</t>
  </si>
  <si>
    <t xml:space="preserve">HOJAVIDA</t>
  </si>
  <si>
    <t xml:space="preserve">link</t>
  </si>
  <si>
    <t xml:space="preserve">SIN AUTO</t>
  </si>
  <si>
    <t xml:space="preserve">SIN AUTO</t>
  </si>
  <si>
    <t xml:space="preserve">link</t>
  </si>
  <si>
    <t xml:space="preserve">7743575</t>
  </si>
  <si>
    <t xml:space="preserve">ESTADO</t>
  </si>
  <si>
    <t xml:space="preserve">BARRANQUILLA</t>
  </si>
  <si>
    <t xml:space="preserve">COMPETENCIAS MULTIPLES 14 - BARRANQUILLA</t>
  </si>
  <si>
    <t xml:space="preserve">EJECUTIVO</t>
  </si>
  <si>
    <t xml:space="preserve">CLINICA ALTO SAN VICENTE</t>
  </si>
  <si>
    <t xml:space="preserve">ASEGURADORA SOLIDARIA DE COLOMBIA ENTIDAD COOPERATIVA</t>
  </si>
  <si>
    <t xml:space="preserve">08001418901420230086700</t>
  </si>
  <si>
    <t xml:space="preserve">34667292</t>
  </si>
  <si>
    <t xml:space="preserve">AUTO RECHAZA POR NO SUBSANAR DENTRO DEL TERMINO</t>
  </si>
  <si>
    <t xml:space="preserve">https://www.litigando.com/Liti/Clientes/hoja_vida_proceso.jsp?identificador=7743575</t>
  </si>
  <si>
    <t xml:space="preserve">HOJAVIDA</t>
  </si>
  <si>
    <t xml:space="preserve">link</t>
  </si>
  <si>
    <t xml:space="preserve">SIN AUTO</t>
  </si>
  <si>
    <t xml:space="preserve">SIN AUTO</t>
  </si>
  <si>
    <t xml:space="preserve">link</t>
  </si>
  <si>
    <t xml:space="preserve">7898546</t>
  </si>
  <si>
    <t xml:space="preserve">RAMA JUDICIAL - NO GENERA COPIA</t>
  </si>
  <si>
    <t xml:space="preserve">BOGOTA</t>
  </si>
  <si>
    <t xml:space="preserve">TRIB. SDJSALA CIVIL</t>
  </si>
  <si>
    <t xml:space="preserve">EJECUTIVO</t>
  </si>
  <si>
    <t xml:space="preserve">WILLIAM ORLANDO GUTIERREZ CARO</t>
  </si>
  <si>
    <t xml:space="preserve">ASEGURADORA SOLIDARIA DE COLOMBIA</t>
  </si>
  <si>
    <t xml:space="preserve">11001310304120240008401</t>
  </si>
  <si>
    <t xml:space="preserve">34668013</t>
  </si>
  <si>
    <t xml:space="preserve">AL DESPACHO POR REPARTO -  RADICACIÓN DE PROCESO - ACTUACIÓN DE RADICACIÓN DE PROCESO REALIZADA EL 23042024 A LAS 160002 REPARTO DEL PROCESO - A LAS 160247 REPARTIDO AAIDA VICTORIA LOZANO RICO&lt;br&gt; Actuación notificada en el despacho: 000 TRIBUNAL SUPERIOR - CIVIL</t>
  </si>
  <si>
    <t xml:space="preserve">https://www.litigando.com/Liti/Clientes/hoja_vida_proceso.jsp?identificador=7898546</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</si>
  <si>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</si>
  <si>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</si>
  <si>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</si>
  <si>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</si>
  <si>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</si>
  <si>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</si>
  <si>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</si>
  <si>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</si>
  <si>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</si>
  <si>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</si>
  <si>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</si>
  <si>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</si>
  <si>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</si>
  <si>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</si>
  <si>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</si>
  <si>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</si>
  <si>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</si>
  <si>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</si>
  <si>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</si>
  <si>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</si>
  <si>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</si>
  <si>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</si>
  <si>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</si>
  <si>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</si>
  <si>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</si>
  <si>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</si>
  <si>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</si>
  <si>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</si>
  <si>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</si>
  <si>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APLAZAR LA AUDIENCIA TRAMITE Y JUZGAMIENTO DEL ARTICULO 80 DEL C P T S S PROGRAMADA PARA EL DIA CATORCE 14 DE DICIEMBRE DE 2023 HORA 9 00A M ACORDE A LO MOTIVADO SEGUNDO FIJESE PARA EL DIA VEINTISEIS 26 DE ABRIL DE 2024 A LAS9 00 A M COMO FECHA PARA PARA LLEVAR A CABO AUDIENCIA PROGRAMADA DEL ARTICULO80 DE LA OBRA PROCESAL LABORAL TERCERO PROCEDASE A LA INMEDIATA NOTIFICACION A LAS PARTES EN ESTE PROCESOA TRAVES DE LOS CORREOS ELECTRONICOS SUMINISTRADOS DE ESTA DECISION CUARTO POR SECRETARIA SE ORDENA EL INGRESO DE ESTE AUTO ENESTADO POR TYBA JUSTICIA XXI WEB</t>
  </si>
  <si>
    <t xml:space="preserve">09:00:00 AM</t>
  </si>
  <si>
    <t xml:space="preserve">https://www.litigando.com/Liti/Clientes/hoja_vida_proceso.jsp?identificador=6533908</t>
  </si>
  <si>
    <t xml:space="preserve">HOJAVIDA</t>
  </si>
  <si>
    <t xml:space="preserve">link</t>
  </si>
  <si>
    <t xml:space="preserve">link</t>
  </si>
  <si>
    <t xml:space="preserve">ESTADO</t>
  </si>
  <si>
    <t xml:space="preserve">78380189</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</si>
  <si>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</si>
  <si>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</si>
  <si>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</si>
  <si>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</si>
  <si>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</si>
  <si>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</si>
  <si>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 -&lt;br&gt; Actuación notificada en RAMA UNIFICADA para el despacho: JUZGADO DE CIRCUITO - CIVIL 001 MONTERIA-CORDOBA</t>
  </si>
  <si>
    <t xml:space="preserve">02:30:00 PM</t>
  </si>
  <si>
    <t xml:space="preserve">https://www.litigando.com/Liti/Clientes/hoja_vida_proceso.jsp?identificador=5989326</t>
  </si>
  <si>
    <t xml:space="preserve">HOJAVIDA</t>
  </si>
  <si>
    <t xml:space="preserve">link</t>
  </si>
  <si>
    <t xml:space="preserve">link</t>
  </si>
  <si>
    <t xml:space="preserve">RAMA JUDICIAL - NO GENERA COPIA</t>
  </si>
  <si>
    <t xml:space="preserve">1067935289</t>
  </si>
  <si>
    <t xml:space="preserve">Bogota</t>
  </si>
  <si>
    <t xml:space="preserve">Civil Municipal No. 35</t>
  </si>
  <si>
    <t xml:space="preserve">Ejecutivo</t>
  </si>
  <si>
    <t xml:space="preserve">JHONATAN ALEXANDER ZAPATA NIZAS</t>
  </si>
  <si>
    <t xml:space="preserve">ASEGURADORA SOLIDARIA DE COLOMBIA ENTIDAD COOPERATIVA</t>
  </si>
  <si>
    <t xml:space="preserve">11001400303520230080200</t>
  </si>
  <si>
    <t xml:space="preserve">AUTO FIJA FECHA AUDIENCIA Y/O DILIGENCIA</t>
  </si>
  <si>
    <t xml:space="preserve">09:30:00 AM</t>
  </si>
  <si>
    <t xml:space="preserve">https://www.litigando.com/Liti/Clientes/hoja_vida_proceso.jsp?identificador=7589264</t>
  </si>
  <si>
    <t xml:space="preserve">HOJAVIDA</t>
  </si>
  <si>
    <t xml:space="preserve">link</t>
  </si>
  <si>
    <t xml:space="preserve">link</t>
  </si>
  <si>
    <t xml:space="preserve">ESTADO</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</si>
  <si>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</si>
  <si>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</si>
  <si>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</si>
  <si>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</si>
  <si>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</si>
  <si>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</si>
  <si>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t>
  </si>
  <si>
    <t xml:space="preserve">02:30:00 PM</t>
  </si>
  <si>
    <t xml:space="preserve">https://www.litigando.com/Liti/Clientes/hoja_vida_proceso.jsp?identificador=5989326</t>
  </si>
  <si>
    <t xml:space="preserve">HOJAVIDA</t>
  </si>
  <si>
    <t xml:space="preserve">link</t>
  </si>
  <si>
    <t xml:space="preserve">link</t>
  </si>
  <si>
    <t xml:space="preserve">ESTADO</t>
  </si>
  <si>
    <t xml:space="preserve">1067935289</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</si>
  <si>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</si>
  <si>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</si>
  <si>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</si>
  <si>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</si>
  <si>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</si>
  <si>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</si>
  <si>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SE APLAZA LA AUDIENCIA PROGRAMADA PARA EL JUEVES DIECISIETE (17) DE AGOSTO DE 2023 A LAS 10:00 AM Y SE REPROGRAMA PARA EL MIERCOLES OCHO (08) DE MAYO DE 2024 A LAS 9:00 AM.</t>
  </si>
  <si>
    <t xml:space="preserve">09:00:00 AM</t>
  </si>
  <si>
    <t xml:space="preserve">https://www.litigando.com/Liti/Clientes/hoja_vida_proceso.jsp?identificador=6949817</t>
  </si>
  <si>
    <t xml:space="preserve">HOJAVIDA</t>
  </si>
  <si>
    <t xml:space="preserve">link</t>
  </si>
  <si>
    <t xml:space="preserve">link</t>
  </si>
  <si>
    <t xml:space="preserve">ESTADO</t>
  </si>
  <si>
    <t xml:space="preserve">Cartagena</t>
  </si>
  <si>
    <t xml:space="preserve">Juzgado Administrativo Del Circuito No. 11</t>
  </si>
  <si>
    <t xml:space="preserve">Reparacion Directa</t>
  </si>
  <si>
    <t xml:space="preserve">YASMIN HERRERA LOPEZ Y OTROS</t>
  </si>
  <si>
    <t xml:space="preserve">DISTRITO DE CARTAGENA DE INDIAS DT Y C  DADIS IDER SALUD TOTAL EPS   CORPORACION ESCO ASEGURADORA SOLIDARIA  INSTITUTO DISTRITAL DE DEPORTE Y RECREACION IDER  SALUD TOTAL EPS</t>
  </si>
  <si>
    <t xml:space="preserve">13001333301120160000400</t>
  </si>
  <si>
    <t xml:space="preserve">AUTO FIJA FECHA AUDIENCIA Y/O DILIGENCIA CAD-</t>
  </si>
  <si>
    <t xml:space="preserve">09:30:00 AM</t>
  </si>
  <si>
    <t xml:space="preserve">https://www.litigando.com/Liti/Clientes/hoja_vida_proceso.jsp?identificador=6542978</t>
  </si>
  <si>
    <t xml:space="preserve">HOJAVIDA</t>
  </si>
  <si>
    <t xml:space="preserve">link</t>
  </si>
  <si>
    <t xml:space="preserve">link</t>
  </si>
  <si>
    <t xml:space="preserve">ESTADO ADMINISTRATIVO</t>
  </si>
  <si>
    <t xml:space="preserve">Cartagena</t>
  </si>
  <si>
    <t xml:space="preserve">Juzgado Administrativo Del Circuito No. 11</t>
  </si>
  <si>
    <t xml:space="preserve">Reparacion Directa</t>
  </si>
  <si>
    <t xml:space="preserve">YASMIN HERRERA LOPEZ Y OTROS</t>
  </si>
  <si>
    <t xml:space="preserve">DISTRITO DE CARTAGENA DE INDIAS DT Y C  DADIS IDER SALUD TOTAL EPS   CORPORACION ESCO ASEGURADORA SOLIDARIA  INSTITUTO DISTRITAL DE DEPORTE Y RECREACION IDER  SALUD TOTAL EPS</t>
  </si>
  <si>
    <t xml:space="preserve">13001333301120160000400</t>
  </si>
  <si>
    <t xml:space="preserve">AUTO FIJA FECHA AUDIENCIA Y O DILIGENCIA - CAD&lt;br&gt; Actuación notificada en RAMA UNIFICADA para el despacho: JUZGADO 011 ADMINISTRATIVO DE CARTAGENA - BOLÍVAR</t>
  </si>
  <si>
    <t xml:space="preserve">09:30:00 AM</t>
  </si>
  <si>
    <t xml:space="preserve">https://www.litigando.com/Liti/Clientes/hoja_vida_proceso.jsp?identificador=6542978</t>
  </si>
  <si>
    <t xml:space="preserve">HOJAVIDA</t>
  </si>
  <si>
    <t xml:space="preserve">link</t>
  </si>
  <si>
    <t xml:space="preserve">link</t>
  </si>
  <si>
    <t xml:space="preserve">RAMA JUDICIAL - NO GENERA COPIA</t>
  </si>
  <si>
    <t xml:space="preserve">Cucuta</t>
  </si>
  <si>
    <t xml:space="preserve">Civil Circuito No. 6</t>
  </si>
  <si>
    <t xml:space="preserve">Verbal</t>
  </si>
  <si>
    <t xml:space="preserve">MARTIN FUENTES MARQUEZ OTROS</t>
  </si>
  <si>
    <t xml:space="preserve">ASEGURADORA SOLIDARIA DE COLOMBIA LTDA</t>
  </si>
  <si>
    <t xml:space="preserve">54001315300620210013400</t>
  </si>
  <si>
    <t xml:space="preserve">ACTA DILIGENCIA - SE INICIA LA AUDIENCIA PROGRAMADA EN ATENCIÓN A LA SOLICITUD PRESENTADA SE REPROGRAMA PARA CONTINUACIÓN DE LA AUDIENCIA DE QUE TRATA EL ARTÍCULO 372 DEL C G DEL P PARA EL DÍA 21 DE MAYO DE 2024 A PARTIR DE LAS 9 30 AM RECEPCION DE MEMORIAL - RECEPCION DOCUMENTOS APD SOLIDARIA&lt;br&gt; Actuación notificada en el despacho: 006 JUZGADO DE CIRCUITO - CIVIL DE ORALIDAD</t>
  </si>
  <si>
    <t xml:space="preserve">09:30:00 AM</t>
  </si>
  <si>
    <t xml:space="preserve">https://www.litigando.com/Liti/Clientes/hoja_vida_proceso.jsp?identificador=6591422</t>
  </si>
  <si>
    <t xml:space="preserve">HOJAVIDA</t>
  </si>
  <si>
    <t xml:space="preserve">link</t>
  </si>
  <si>
    <t xml:space="preserve">link</t>
  </si>
  <si>
    <t xml:space="preserve">RAMA JUDICIAL - NO GENERA COPIA</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</si>
  <si>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</si>
  <si>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</si>
  <si>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</si>
  <si>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</si>
  <si>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</si>
  <si>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</si>
  <si>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SUSPENDIDA SE FIJA NUEVA FECHA DIA 7 DE JUNIO 2024 HORA 9:00 AM</t>
  </si>
  <si>
    <t xml:space="preserve">09:00:00 AM</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</si>
  <si>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</si>
  <si>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</si>
  <si>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</si>
  <si>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</si>
  <si>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</si>
  <si>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</si>
  <si>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Bucaramanga</t>
  </si>
  <si>
    <t xml:space="preserve">Civil Circuito No. 6</t>
  </si>
  <si>
    <t xml:space="preserve">Verbal</t>
  </si>
  <si>
    <t xml:space="preserve">MARY LUZ JURADO VARGAS</t>
  </si>
  <si>
    <t xml:space="preserve">ASEGURADORA SOLIDARIA DE COLOMBIA ENTIDAD COOPERATIVA</t>
  </si>
  <si>
    <t xml:space="preserve">68001310300620190034200</t>
  </si>
  <si>
    <t xml:space="preserve">AUTO FIJA FECHA AUDIENCIA Y/O DILIGENCIA PARA EL 18 DE JUNIO DE 2024 A LAS 9:00 AM Y DECRETA PRUEBAS</t>
  </si>
  <si>
    <t xml:space="preserve">09:00:00 AM</t>
  </si>
  <si>
    <t xml:space="preserve">https://www.litigando.com/Liti/Clientes/hoja_vida_proceso.jsp?identificador=6490295</t>
  </si>
  <si>
    <t xml:space="preserve">HOJAVIDA</t>
  </si>
  <si>
    <t xml:space="preserve">link</t>
  </si>
  <si>
    <t xml:space="preserve">link</t>
  </si>
  <si>
    <t xml:space="preserve">ESTADO</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</si>
  <si>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</si>
  <si>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</si>
  <si>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</si>
  <si>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</si>
  <si>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</si>
  <si>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</si>
  <si>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AUDIENCIA REALZIADA DE ESTA MANERA SE DEJAN DECRETADAS LAS PRUEBAS Y DE ACUERDO CON LO PREVISTO EN EL NUMERAL 11 DEL ARTÍCULO 372 DEL CÓDIGO GENERAL DEL PROCESO SE PROCEDE A SEÑALAR COMO FECHA DE INSTRUCCIÓN Y JUZGAMIENTO EL PRÓXIMO 19 DE JUNIO DE 2024 A LAS 08:30 A.M. A EFECTOS DE LLEVAR A CABO ESTA AUDIENCIA EN LA CUAL INICIALMENTE SE VERIFICARÁ LO RELATIVO A LA POSIBLE  ACEPTACIÓN O NO DE LA OFERTA DE CONCILIACIÓN ENUNCIADA POR EL REPRESENTANTE LEGAL PARA ESTA AUDIENCIA DE LA ASEGURADORA SOLIDARIA DE COLOMBIA</t>
  </si>
  <si>
    <t xml:space="preserve">08:30:00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</si>
  <si>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</si>
  <si>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</si>
  <si>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</si>
  <si>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</si>
  <si>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</si>
  <si>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</si>
  <si>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</si>
  <si>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</si>
  <si>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</si>
  <si>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</si>
  <si>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</si>
  <si>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</si>
  <si>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FIJACION ESTADO - ACTUACIÓN REGISTRADA EL 03042024 A LAS 093541 AUTO FIJA FECHA AUDIENCIA YO DILIGENCIA - CONVOCA A AUDIENCIA INICIAL Y DE INSTRUCCIÓN Y JUZGAMIENTO PARA EL DÍA 19 DE JUNIO DE 2024 A LAS 900 AM DE FORMA VIRTUAL DECRETO DE PRUEBAS&lt;br&gt; Actuación notificada en el despacho: 006 CIRCUITO - CIVIL</t>
  </si>
  <si>
    <t xml:space="preserve">09:00:00 AM</t>
  </si>
  <si>
    <t xml:space="preserve">https://www.litigando.com/Liti/Clientes/hoja_vida_proceso.jsp?identificador=7130416</t>
  </si>
  <si>
    <t xml:space="preserve">HOJAVIDA</t>
  </si>
  <si>
    <t xml:space="preserve">link</t>
  </si>
  <si>
    <t xml:space="preserve">link</t>
  </si>
  <si>
    <t xml:space="preserve">RAMA JUDICIAL - NO GENERA COPIA</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</si>
  <si>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</si>
  <si>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</si>
  <si>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</si>
  <si>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</si>
  <si>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</si>
  <si>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</si>
  <si>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AUTO FIJA FECHA AUDIENCIA Y/O DILIGENCIA OBS. CONVOCA A AUDIENCIA INICIAL Y DE INSTRUCCION Y JUZGAMIENTO PARA EL DIA 19 DE JUNIO DE 2024 A LAS 9:00 A.M. DE FORMA VIRTUAL. DECRETO DE PRUEBAS.</t>
  </si>
  <si>
    <t xml:space="preserve">09:00:00 AM</t>
  </si>
  <si>
    <t xml:space="preserve">https://www.litigando.com/Liti/Clientes/hoja_vida_proceso.jsp?identificador=7130416</t>
  </si>
  <si>
    <t xml:space="preserve">HOJAVIDA</t>
  </si>
  <si>
    <t xml:space="preserve">link</t>
  </si>
  <si>
    <t xml:space="preserve">link</t>
  </si>
  <si>
    <t xml:space="preserve">ESTADO</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</si>
  <si>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</si>
  <si>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</si>
  <si>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</si>
  <si>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</si>
  <si>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</si>
  <si>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</si>
  <si>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AUTO FIJA FECHA AUDIENCIA Y O DILIGENCIA - CONVOCA A AUDIENCIA INICIAL Y DE INSTRUCCIÓN Y JUZGAMIENTO PARA EL DÍA 19 DE JUNIO DE 2024 A LAS 900 AM DE FORMA VIRTUAL DECRETO DE PRUEBAS FIJACION ESTADO - ACTUACIÓN REGISTRADA EL 03 04 2024 A LAS 093541&lt;br&gt; Actuación notificada en RAMA UNIFICADA para el despacho: JUZGADO 006 CIVIL DEL CIRCUITO DE CALI - VALLE DEL CAUCA</t>
  </si>
  <si>
    <t xml:space="preserve">09:00:00 AM</t>
  </si>
  <si>
    <t xml:space="preserve">https://www.litigando.com/Liti/Clientes/hoja_vida_proceso.jsp?identificador=7130416</t>
  </si>
  <si>
    <t xml:space="preserve">HOJAVIDA</t>
  </si>
  <si>
    <t xml:space="preserve">link</t>
  </si>
  <si>
    <t xml:space="preserve">link</t>
  </si>
  <si>
    <t xml:space="preserve">RAMA JUDICIAL - NO GENERA COPIA</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</si>
  <si>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</si>
  <si>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</si>
  <si>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</si>
  <si>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</si>
  <si>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</si>
  <si>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</si>
  <si>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CITAR A LAS PARTES Y DEMÁS INTERVINIENTES PARA EL DÍA ONCE (11) DEL MES DE JULIO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</si>
  <si>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</si>
  <si>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</si>
  <si>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</si>
  <si>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</si>
  <si>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</si>
  <si>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ESTADO</t>
  </si>
  <si>
    <t xml:space="preserve">860.524.654-6</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</si>
  <si>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</si>
  <si>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</si>
  <si>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</si>
  <si>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</si>
  <si>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</si>
  <si>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</si>
  <si>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REPROGRAMAR COMO EN EFECTO SE HACE LA AUDIENCIA DE QUE TRATA EL ARTÍCULO 372 DEL CÓDIGO GENERAL DEL PROCESO POR LAS RAZONES ANOTADAS EN LA  MOTIVA DE ESTA PROVIDENCIA. CITAR A LAS PARTES Y DEMÁS INTERVINIENTES PARA EL DÍA ONCE (11)  DEL MES DE JULIO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</si>
  <si>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</si>
  <si>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</si>
  <si>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</si>
  <si>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</si>
  <si>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</si>
  <si>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NOTIFICACION POR ESTRADO</t>
  </si>
  <si>
    <t xml:space="preserve">860.524.654-6</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</si>
  <si>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</si>
  <si>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</si>
  <si>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</si>
  <si>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</si>
  <si>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</si>
  <si>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</si>
  <si>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SE FIJA FECHA PARA AUDIENCIA DE PRUEBAS PARA EL DÍA JUEVES 11 DE JULIO DE 2024 A PARTIR DE LAS 9: 30 AM</t>
  </si>
  <si>
    <t xml:space="preserve">09:30:00 AM</t>
  </si>
  <si>
    <t xml:space="preserve">https://www.litigando.com/Liti/Clientes/hoja_vida_proceso.jsp?identificador=6546974</t>
  </si>
  <si>
    <t xml:space="preserve">HOJAVIDA</t>
  </si>
  <si>
    <t xml:space="preserve">link</t>
  </si>
  <si>
    <t xml:space="preserve">link</t>
  </si>
  <si>
    <t xml:space="preserve">NOTIFICACION POR ESTRADO</t>
  </si>
  <si>
    <t xml:space="preserve">Yopal</t>
  </si>
  <si>
    <t xml:space="preserve">Administrativo Oral No. 3</t>
  </si>
  <si>
    <t xml:space="preserve">Nulidad Y Restablecimiento</t>
  </si>
  <si>
    <t xml:space="preserve">INGECOL SA</t>
  </si>
  <si>
    <t xml:space="preserve">ASEGURADORA SOLIDARIA DE COLOMBIA ENTIDAD COOPERATIVA</t>
  </si>
  <si>
    <t xml:space="preserve">85001333300120180037600</t>
  </si>
  <si>
    <t xml:space="preserve">ACTUALIZACION DE ACTA DE AUDIENCIA REALIZADA DECRETA PRUEBAS FIJA FECHA DE AUDIENCIA PARA EL DIA 21 DE AGOSTO DE 2024 HORA 8:30 AM.</t>
  </si>
  <si>
    <t xml:space="preserve">08:30:00 AM</t>
  </si>
  <si>
    <t xml:space="preserve">https://www.litigando.com/Liti/Clientes/hoja_vida_proceso.jsp?identificador=6814451</t>
  </si>
  <si>
    <t xml:space="preserve">HOJAVIDA</t>
  </si>
  <si>
    <t xml:space="preserve">link</t>
  </si>
  <si>
    <t xml:space="preserve">link</t>
  </si>
  <si>
    <t xml:space="preserve">NOTIFICACION POR ESTRADO</t>
  </si>
  <si>
    <t xml:space="preserve">Turbo</t>
  </si>
  <si>
    <t xml:space="preserve">5 Administrativo Oral </t>
  </si>
  <si>
    <t xml:space="preserve">Reparacion Directa</t>
  </si>
  <si>
    <t xml:space="preserve">EDGAR MONTOYA ARZUZA</t>
  </si>
  <si>
    <t xml:space="preserve">ESE HOSPITAL FRANCISCO VALDERRAMA DE TURBO ANTIOQUIA ASEGURADORA SOLIDARIA DE COLOMBIA CON NIT 860524654 6</t>
  </si>
  <si>
    <t xml:space="preserve">05837333300220190020500</t>
  </si>
  <si>
    <t xml:space="preserve">AUTO FIJA FECHA AUDIENCIA Y/O DILIGENCIA AMC AUTOFIJAFECHAAUDIENCIAINICIALYRECONOCEPERSONERIA</t>
  </si>
  <si>
    <t xml:space="preserve">02:00:00 PM</t>
  </si>
  <si>
    <t xml:space="preserve">https://www.litigando.com/Liti/Clientes/hoja_vida_proceso.jsp?identificador=6492741</t>
  </si>
  <si>
    <t xml:space="preserve">HOJAVIDA</t>
  </si>
  <si>
    <t xml:space="preserve">link</t>
  </si>
  <si>
    <t xml:space="preserve">link</t>
  </si>
  <si>
    <t xml:space="preserve">ESTADO ADMINISTRATIVO</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</si>
  <si>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</si>
  <si>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</si>
  <si>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</si>
  <si>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</si>
  <si>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</si>
  <si>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</si>
  <si>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</si>
  <si>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</si>
  <si>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</si>
  <si>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</si>
  <si>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</si>
  <si>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</si>
  <si>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</si>
  <si>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</si>
  <si>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</si>
  <si>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</si>
  <si>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</si>
  <si>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</si>
  <si>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</si>
  <si>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</si>
  <si>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</si>
  <si>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</si>
  <si>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</si>
  <si>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</si>
  <si>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</si>
  <si>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</si>
  <si>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</si>
  <si>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</si>
  <si>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</si>
  <si>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</si>
  <si>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</si>
  <si>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</si>
  <si>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</si>
  <si>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</si>
  <si>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</si>
  <si>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</si>
  <si>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</si>
  <si>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</si>
  <si>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</si>
  <si>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</si>
  <si>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</si>
  <si>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</si>
  <si>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</si>
  <si>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</si>
  <si>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</si>
  <si>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</si>
  <si>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23001310300120190033800</t>
  </si>
  <si>
    <t xml:space="preserve">AGREGAR MEMORIAL</t>
  </si>
  <si>
    <t xml:space="preserve">MEMORIAL QUE PRESENTA LA PARTE DEMANDANTE</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</si>
  <si>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</si>
  <si>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</si>
  <si>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JUZGADO 001 CIVIL DEL CIRCUITO DE MONTERÍA - CÓRDOBA</t>
  </si>
  <si>
    <t xml:space="preserve">MONTERIA</t>
  </si>
  <si>
    <t xml:space="preserve">VERBAL</t>
  </si>
  <si>
    <t xml:space="preserve">MEMORIAL QUE PRESENTA LA PARTE DEMANDANTE</t>
  </si>
  <si>
    <t xml:space="preserve">https://www.litigando.com/Liti/Clientes/hoja_vida_proceso.jsp?identificador=5989326</t>
  </si>
  <si>
    <t xml:space="preserve">HOJAVIDA</t>
  </si>
  <si>
    <t xml:space="preserve">RAMA_UNIFICADA</t>
  </si>
  <si>
    <t xml:space="preserve">ASEGURADORA SOLIDARIA DE COLOMBIA ENTIDAD COOPERATIVA - BASE</t>
  </si>
  <si>
    <t xml:space="preserve">1067935289</t>
  </si>
  <si>
    <t xml:space="preserve">HOJAVIDA</t>
  </si>
  <si>
    <t xml:space="preserve">05837333300220170057700</t>
  </si>
  <si>
    <t xml:space="preserve">REMITE EXPEDIENTE A OTRO DESPACHO</t>
  </si>
  <si>
    <t xml:space="preserve">SE REMITE AL DESPACHO NO 24 DE CONFORMIDAD A LOS DISPUESTO EN EL ACUERDO CSJANTA24-16 DEL 14 DE MARZO DE 2024</t>
  </si>
  <si>
    <t xml:space="preserve">ELEODORO HERNANDEZ POLO Y OTROS</t>
  </si>
  <si>
    <t xml:space="preserve">ALIANZA MEDELLINAN IIOQUIA EPS SAVIASALUD DEPARTAMENTO DE ANTIQUIA MUNICIPIO DE MEDELLIN CLINICA DE URABA SAS INSTITUCION PRESTADORA DE SERVICIOS DE SALUD COMFAMA LLAMADOS EN GARANTIA CLINICA DE URABA SAS ASEGURADORA SOLIDARIA DE COLOMBIA COMPANIA DE SEGUROS</t>
  </si>
  <si>
    <t xml:space="preserve"> MEDELLÍN  - ANTIOQUIA</t>
  </si>
  <si>
    <t xml:space="preserve">TURBO</t>
  </si>
  <si>
    <t xml:space="preserve">REPARACION DIRECTA</t>
  </si>
  <si>
    <t xml:space="preserve">SE REMITE AL DESPACHO NO 24 DE CONFORMIDAD A LOS DISPUESTO EN EL ACUERDO CSJANTA24-16 DEL 14 DE MARZO DE 2024</t>
  </si>
  <si>
    <t xml:space="preserve">https://www.litigando.com/Liti/Clientes/hoja_vida_proceso.jsp?identificador=6484868</t>
  </si>
  <si>
    <t xml:space="preserve">HOJAVIDA</t>
  </si>
  <si>
    <t xml:space="preserve">RAMA_UNIFICADA</t>
  </si>
  <si>
    <t xml:space="preserve">ASEGURADORA SOLIDARIA DE COLOMBIA ENTIDAD COOPERATIVA - BASE</t>
  </si>
  <si>
    <t xml:space="preserve">HOJAVIDA</t>
  </si>
  <si>
    <t xml:space="preserve">05837333300220170057701</t>
  </si>
  <si>
    <t xml:space="preserve">REMITE EXPEDIENTE A OTRO DESPACHO</t>
  </si>
  <si>
    <t xml:space="preserve">SE REMITE AL DESPACHO NO 24 DE CONFORMIDAD A LOS DISPUESTO EN EL ACUERDO CSJANTA24-16 DEL 14 DE MARZO DE 2024</t>
  </si>
  <si>
    <t xml:space="preserve">ELEODORO HERNANDEZ POLO Y OTROS</t>
  </si>
  <si>
    <t xml:space="preserve">ALIANZA MEDELLINAN IIOQUIA EPS SAVIASALUD DEPARTAMENTO DE ANTIQUIA MUNICIPIO DE MEDELLIN CLINICA DE URABA SAS INSTITUCION PRESTADORA DE SERVICIOS DE SALUD COMFAMA LLAMADOS EN GARANTIA CLINICA DE URABA SAS ASEGURADORA SOLIDARIA DE COLOMBIA COMPANIA DE SEGUROS</t>
  </si>
  <si>
    <t xml:space="preserve"> MEDELLÍN  - ANTIOQUIA</t>
  </si>
  <si>
    <t xml:space="preserve">MEDELLIN</t>
  </si>
  <si>
    <t xml:space="preserve">REPARACION DIRECTA</t>
  </si>
  <si>
    <t xml:space="preserve">SE REMITE AL DESPACHO NO 24 DE CONFORMIDAD A LOS DISPUESTO EN EL ACUERDO CSJANTA24-16 DEL 14 DE MARZO DE 2024</t>
  </si>
  <si>
    <t xml:space="preserve">https://www.litigando.com/Liti/Clientes/hoja_vida_proceso.jsp?identificador=6484868</t>
  </si>
  <si>
    <t xml:space="preserve">HOJAVIDA</t>
  </si>
  <si>
    <t xml:space="preserve">RAMA_UNIFICADA</t>
  </si>
  <si>
    <t xml:space="preserve">ASEGURADORA SOLIDARIA DE COLOMBIA ENTIDAD COOPERATIVA - BASE</t>
  </si>
  <si>
    <t xml:space="preserve">HOJAVIDA</t>
  </si>
  <si>
    <t xml:space="preserve">73001400300620230036000</t>
  </si>
  <si>
    <t xml:space="preserve">AGREGAR MEMORIAL</t>
  </si>
  <si>
    <t xml:space="preserve">REFORMA DEMANDA</t>
  </si>
  <si>
    <t xml:space="preserve">ARMANDO MARTINEZ PARRA</t>
  </si>
  <si>
    <t xml:space="preserve">ASEGURADORA SOLIDARIA DE COLOMBIA</t>
  </si>
  <si>
    <t xml:space="preserve">006 MUNICIPAL - CIVIL</t>
  </si>
  <si>
    <t xml:space="preserve">IBAGUE</t>
  </si>
  <si>
    <t xml:space="preserve">EJECUTIVO SINGULAR</t>
  </si>
  <si>
    <t xml:space="preserve">REFORMA DEMANDA</t>
  </si>
  <si>
    <t xml:space="preserve">https://www.litigando.com/Liti/Clientes/hoja_vida_proceso.jsp?identificador=7570916</t>
  </si>
  <si>
    <t xml:space="preserve">HOJAVIDA</t>
  </si>
  <si>
    <t xml:space="preserve">SIGLOXXI</t>
  </si>
  <si>
    <t xml:space="preserve">ASEGURADORA SOLIDARIA DE COLOMBIA ENTIDAD COOPERATIVA - BASE</t>
  </si>
  <si>
    <t xml:space="preserve">HOJAVIDA</t>
  </si>
  <si>
    <t xml:space="preserve">11001400307220230131900</t>
  </si>
  <si>
    <t xml:space="preserve">FIJACION ESTADO</t>
  </si>
  <si>
    <t xml:space="preserve">ACTUACIÓN REGISTRADA EL 22042024 A LAS 15:23:35.</t>
  </si>
  <si>
    <t xml:space="preserve">JOSE URBANO MORALES HERRERA</t>
  </si>
  <si>
    <t xml:space="preserve">ASEGURADORA SOLIDARIA DE COLOMBIA ENTIDAD COOPERATIVA</t>
  </si>
  <si>
    <t xml:space="preserve">072 JUZGADO MUNICIPAL - CIVIL</t>
  </si>
  <si>
    <t xml:space="preserve">BOGOTA</t>
  </si>
  <si>
    <t xml:space="preserve">EJECUTIVO</t>
  </si>
  <si>
    <t xml:space="preserve">ACTUACIÓN REGISTRADA EL 22042024 A LAS 15:23:35.</t>
  </si>
  <si>
    <t xml:space="preserve">https://www.litigando.com/Liti/Clientes/hoja_vida_proceso.jsp?identificador=7633415</t>
  </si>
  <si>
    <t xml:space="preserve">HOJAVIDA</t>
  </si>
  <si>
    <t xml:space="preserve">SIGLOXXI</t>
  </si>
  <si>
    <t xml:space="preserve">ASEGURADORA SOLIDARIA DE COLOMBIA ENTIDAD COOPERATIVA - BASE</t>
  </si>
  <si>
    <t xml:space="preserve">HOJAVIDA</t>
  </si>
  <si>
    <t xml:space="preserve">11001310304120240008400</t>
  </si>
  <si>
    <t xml:space="preserve">ENVIO EXPEDIENTE</t>
  </si>
  <si>
    <t xml:space="preserve">-</t>
  </si>
  <si>
    <t xml:space="preserve">WILLIAM ORLANDO GUTIERREZ CARO</t>
  </si>
  <si>
    <t xml:space="preserve">ASEGURADORA SOLIDARIA DE COLOMBIA</t>
  </si>
  <si>
    <t xml:space="preserve">041 CIRCUITO - CIVIL</t>
  </si>
  <si>
    <t xml:space="preserve">BOGOTA</t>
  </si>
  <si>
    <t xml:space="preserve">EJECUTIVO</t>
  </si>
  <si>
    <t xml:space="preserve">-</t>
  </si>
  <si>
    <t xml:space="preserve">https://www.litigando.com/Liti/Clientes/hoja_vida_proceso.jsp?identificador=7898546</t>
  </si>
  <si>
    <t xml:space="preserve">HOJAVIDA</t>
  </si>
  <si>
    <t xml:space="preserve">SIGLOXXI</t>
  </si>
  <si>
    <t xml:space="preserve">ASEGURADORA SOLIDARIA DE COLOMBIA ENTIDAD COOPERATIVA - BASE</t>
  </si>
  <si>
    <t xml:space="preserve">HOJAVIDA</t>
  </si>
  <si>
    <t xml:space="preserve">11001310304120240008400</t>
  </si>
  <si>
    <t xml:space="preserve">RADICACIÓN DE PROCESO</t>
  </si>
  <si>
    <t xml:space="preserve">ACTUACIÓN DE  RADICACIÓN DE PROCESO  REALIZADA EL 23 04 2024 A LAS 16:00:02</t>
  </si>
  <si>
    <t xml:space="preserve">WILLIAM ORLANDO GUTIERREZ CARO</t>
  </si>
  <si>
    <t xml:space="preserve">ASEGURADORA SOLIDARIA DE COLOMBIA</t>
  </si>
  <si>
    <t xml:space="preserve">DESPACHO DE LA SALA CIVIL DEL TRIBUNAL SUPERIOR DE BOGOTÁ - BOGOTÁ</t>
  </si>
  <si>
    <t xml:space="preserve">BOGOTA</t>
  </si>
  <si>
    <t xml:space="preserve">EJECUTIVO</t>
  </si>
  <si>
    <t xml:space="preserve">ACTUACIÓN DE  RADICACIÓN DE PROCESO  REALIZADA EL 23 04 2024 A LAS 16:00:02</t>
  </si>
  <si>
    <t xml:space="preserve">https://www.litigando.com/Liti/Clientes/hoja_vida_proceso.jsp?identificador=7898546</t>
  </si>
  <si>
    <t xml:space="preserve">HOJAVIDA</t>
  </si>
  <si>
    <t xml:space="preserve">RAMA_UNIFICADA</t>
  </si>
  <si>
    <t xml:space="preserve">ASEGURADORA SOLIDARIA DE COLOMBIA ENTIDAD COOPERATIVA - BASE</t>
  </si>
  <si>
    <t xml:space="preserve">HOJAVIDA</t>
  </si>
  <si>
    <t xml:space="preserve">11001310304120240008401</t>
  </si>
  <si>
    <t xml:space="preserve">AL DESPACHO POR REPARTO</t>
  </si>
  <si>
    <t xml:space="preserve">-</t>
  </si>
  <si>
    <t xml:space="preserve">WILLIAM ORLANDO GUTIERREZ CARO</t>
  </si>
  <si>
    <t xml:space="preserve">ASEGURADORA SOLIDARIA DE COLOMBIA</t>
  </si>
  <si>
    <t xml:space="preserve">000 TRIBUNAL SUPERIOR - CIVIL</t>
  </si>
  <si>
    <t xml:space="preserve">BOGOTA</t>
  </si>
  <si>
    <t xml:space="preserve">EJECUTIVO</t>
  </si>
  <si>
    <t xml:space="preserve">-</t>
  </si>
  <si>
    <t xml:space="preserve">https://www.litigando.com/Liti/Clientes/hoja_vida_proceso.jsp?identificador=7898546</t>
  </si>
  <si>
    <t xml:space="preserve">HOJAVIDA</t>
  </si>
  <si>
    <t xml:space="preserve">SIGLOXXI</t>
  </si>
  <si>
    <t xml:space="preserve">ASEGURADORA SOLIDARIA DE COLOMBIA ENTIDAD COOPERATIVA - BASE</t>
  </si>
  <si>
    <t xml:space="preserve">HOJAVIDA</t>
  </si>
  <si>
    <t xml:space="preserve">11001310304120240008401</t>
  </si>
  <si>
    <t xml:space="preserve">RADICACIÓN DE PROCESO</t>
  </si>
  <si>
    <t xml:space="preserve">ACTUACIÓN DE  RADICACIÓN DE PROCESO  REALIZADA EL 23 04 2024 A LAS 16:00:02</t>
  </si>
  <si>
    <t xml:space="preserve">WILLIAM ORLANDO GUTIERREZ CARO</t>
  </si>
  <si>
    <t xml:space="preserve">ASEGURADORA SOLIDARIA DE COLOMBIA</t>
  </si>
  <si>
    <t xml:space="preserve">DESPACHO DE LA SALA CIVIL DEL TRIBUNAL SUPERIOR DE BOGOTÁ - BOGOTÁ</t>
  </si>
  <si>
    <t xml:space="preserve">BOGOTA</t>
  </si>
  <si>
    <t xml:space="preserve">EJECUTIVO</t>
  </si>
  <si>
    <t xml:space="preserve">ACTUACIÓN DE  RADICACIÓN DE PROCESO  REALIZADA EL 23 04 2024 A LAS 16:00:02</t>
  </si>
  <si>
    <t xml:space="preserve">https://www.litigando.com/Liti/Clientes/hoja_vida_proceso.jsp?identificador=7898546</t>
  </si>
  <si>
    <t xml:space="preserve">HOJAVIDA</t>
  </si>
  <si>
    <t xml:space="preserve">RAMA_UNIFICADA</t>
  </si>
  <si>
    <t xml:space="preserve">ASEGURADORA SOLIDARIA DE COLOMBIA ENTIDAD COOPERATIVA - BASE</t>
  </si>
  <si>
    <t xml:space="preserve">HOJAVIDA</t>
  </si>
  <si>
    <t xml:space="preserve">11001310304120240008401</t>
  </si>
  <si>
    <t xml:space="preserve">RADICACIÓN DE PROCESO</t>
  </si>
  <si>
    <t xml:space="preserve">ACTUACIÓN DE RADICACIÓN DE PROCESO REALIZADA EL 23042024 A LAS 16:00:02</t>
  </si>
  <si>
    <t xml:space="preserve">WILLIAM ORLANDO GUTIERREZ CARO</t>
  </si>
  <si>
    <t xml:space="preserve">ASEGURADORA SOLIDARIA DE COLOMBIA</t>
  </si>
  <si>
    <t xml:space="preserve">000 TRIBUNAL SUPERIOR - CIVIL</t>
  </si>
  <si>
    <t xml:space="preserve">BOGOTA</t>
  </si>
  <si>
    <t xml:space="preserve">EJECUTIVO</t>
  </si>
  <si>
    <t xml:space="preserve">ACTUACIÓN DE RADICACIÓN DE PROCESO REALIZADA EL 23042024 A LAS 16:00:02</t>
  </si>
  <si>
    <t xml:space="preserve">https://www.litigando.com/Liti/Clientes/hoja_vida_proceso.jsp?identificador=7898546</t>
  </si>
  <si>
    <t xml:space="preserve">HOJAVIDA</t>
  </si>
  <si>
    <t xml:space="preserve">SIGLOXXI</t>
  </si>
  <si>
    <t xml:space="preserve">ASEGURADORA SOLIDARIA DE COLOMBIA ENTIDAD COOPERATIVA - BASE</t>
  </si>
  <si>
    <t xml:space="preserve">HOJAVIDA</t>
  </si>
  <si>
    <t xml:space="preserve">11001310304120240008401</t>
  </si>
  <si>
    <t xml:space="preserve">REPARTO DEL PROCESO</t>
  </si>
  <si>
    <t xml:space="preserve">A LAS 16:02:47 REPARTIDO A:AIDA VICTORIA LOZANO RICO</t>
  </si>
  <si>
    <t xml:space="preserve">WILLIAM ORLANDO GUTIERREZ CARO</t>
  </si>
  <si>
    <t xml:space="preserve">ASEGURADORA SOLIDARIA DE COLOMBIA</t>
  </si>
  <si>
    <t xml:space="preserve">000 TRIBUNAL SUPERIOR - CIVIL</t>
  </si>
  <si>
    <t xml:space="preserve">BOGOTA</t>
  </si>
  <si>
    <t xml:space="preserve">EJECUTIVO</t>
  </si>
  <si>
    <t xml:space="preserve">A LAS 16:02:47 REPARTIDO A:AIDA VICTORIA LOZANO RICO</t>
  </si>
  <si>
    <t xml:space="preserve">https://www.litigando.com/Liti/Clientes/hoja_vida_proceso.jsp?identificador=7898546</t>
  </si>
  <si>
    <t xml:space="preserve">HOJAVIDA</t>
  </si>
  <si>
    <t xml:space="preserve">SIGLOXXI</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</si>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</sst>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45405</v>
      </c>
      <c r="M2" s="5" t="s">
        <v>27</v>
      </c>
      <c r="N2" s="5" t="s">
        <v>28</v>
      </c>
      <c r="O2" s="5" t="s">
        <v>29</v>
      </c>
      <c r="P2" s="7" t="s">
        <f>HYPERLINK(N2,O2)</f>
        <v>30</v>
      </c>
      <c r="Q2" s="5" t="s">
        <v>31</v>
      </c>
      <c r="R2" s="5" t="s">
        <v>32</v>
      </c>
      <c r="S2" s="7" t="s">
        <f>HYPERLINK(Q2,R2)</f>
        <v>33</v>
      </c>
      <c r="T2" s="5"/>
      <c r="U2" s="5"/>
    </row>
    <row r="3" spans="1:21" ht="40" customHeight="1">
      <c r="A3" s="5" t="s">
        <v>34</v>
      </c>
      <c r="B3" s="5" t="s">
        <v>35</v>
      </c>
      <c r="C3" s="5"/>
      <c r="D3" s="5"/>
      <c r="E3" s="5" t="s">
        <v>36</v>
      </c>
      <c r="F3" s="5" t="s">
        <v>37</v>
      </c>
      <c r="G3" s="5" t="s">
        <v>38</v>
      </c>
      <c r="H3" s="5" t="s">
        <v>39</v>
      </c>
      <c r="I3" s="5" t="s">
        <v>40</v>
      </c>
      <c r="J3" s="5" t="s">
        <v>41</v>
      </c>
      <c r="K3" s="5" t="s">
        <v>42</v>
      </c>
      <c r="L3" s="6">
        <v>45406</v>
      </c>
      <c r="M3" s="5" t="s">
        <v>43</v>
      </c>
      <c r="N3" s="5" t="s">
        <v>44</v>
      </c>
      <c r="O3" s="5" t="s">
        <v>45</v>
      </c>
      <c r="P3" s="7" t="s">
        <f>HYPERLINK(N3,O3)</f>
        <v>46</v>
      </c>
      <c r="Q3" s="5" t="s">
        <v>47</v>
      </c>
      <c r="R3" s="5" t="s">
        <v>48</v>
      </c>
      <c r="S3" s="7" t="s">
        <f>HYPERLINK(Q3,R3)</f>
        <v>49</v>
      </c>
      <c r="T3" s="5"/>
      <c r="U3" s="5"/>
    </row>
    <row r="4" spans="1:21" ht="40" customHeight="1">
      <c r="A4" s="5" t="s">
        <v>50</v>
      </c>
      <c r="B4" s="5" t="s">
        <v>51</v>
      </c>
      <c r="C4" s="5"/>
      <c r="D4" s="5"/>
      <c r="E4" s="5" t="s">
        <v>52</v>
      </c>
      <c r="F4" s="5" t="s">
        <v>53</v>
      </c>
      <c r="G4" s="5" t="s">
        <v>54</v>
      </c>
      <c r="H4" s="5" t="s">
        <v>55</v>
      </c>
      <c r="I4" s="5" t="s">
        <v>56</v>
      </c>
      <c r="J4" s="5" t="s">
        <v>57</v>
      </c>
      <c r="K4" s="5" t="s">
        <v>58</v>
      </c>
      <c r="L4" s="6">
        <v>45405</v>
      </c>
      <c r="M4" s="5" t="s">
        <v>59</v>
      </c>
      <c r="N4" s="5" t="s">
        <v>60</v>
      </c>
      <c r="O4" s="5" t="s">
        <v>61</v>
      </c>
      <c r="P4" s="7" t="s">
        <f>HYPERLINK(N4,O4)</f>
        <v>62</v>
      </c>
      <c r="Q4" s="5" t="s">
        <v>63</v>
      </c>
      <c r="R4" s="5" t="s">
        <v>64</v>
      </c>
      <c r="S4" s="7" t="s">
        <f>HYPERLINK(Q4,R4)</f>
        <v>65</v>
      </c>
      <c r="T4" s="5"/>
      <c r="U4"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66</v>
      </c>
      <c r="B1" s="3" t="s">
        <v>67</v>
      </c>
      <c r="C1" s="3" t="s">
        <v>68</v>
      </c>
      <c r="D1" s="3" t="s">
        <v>69</v>
      </c>
      <c r="E1" s="3" t="s">
        <v>70</v>
      </c>
      <c r="F1" s="3" t="s">
        <v>71</v>
      </c>
      <c r="G1" s="3" t="s">
        <v>72</v>
      </c>
      <c r="H1" s="3" t="s">
        <v>73</v>
      </c>
      <c r="I1" s="3" t="s">
        <v>74</v>
      </c>
      <c r="J1" s="3" t="s">
        <v>75</v>
      </c>
      <c r="K1" s="3" t="s">
        <v>76</v>
      </c>
      <c r="L1" s="3" t="s">
        <v>77</v>
      </c>
      <c r="M1" s="3" t="s">
        <v>78</v>
      </c>
      <c r="N1" s="3" t="s">
        <v>79</v>
      </c>
      <c r="O1" s="3" t="s">
        <v>80</v>
      </c>
      <c r="P1" s="3"/>
      <c r="Q1" s="3"/>
      <c r="R1" s="3"/>
      <c r="S1" s="3" t="s">
        <v>81</v>
      </c>
      <c r="T1" s="3" t="s">
        <v>82</v>
      </c>
      <c r="U1" s="3" t="s">
        <v>83</v>
      </c>
    </row>
    <row r="2" spans="1:21" ht="40" customHeight="1">
      <c r="A2" s="5">
        <v>6533908</v>
      </c>
      <c r="B2" s="5" t="s">
        <v>84</v>
      </c>
      <c r="C2" s="5" t="s">
        <v>85</v>
      </c>
      <c r="D2" s="5" t="s">
        <v>86</v>
      </c>
      <c r="E2" s="5" t="s">
        <v>87</v>
      </c>
      <c r="F2" s="5" t="s">
        <v>88</v>
      </c>
      <c r="G2" s="5" t="s">
        <v>89</v>
      </c>
      <c r="H2" s="5">
        <v>33114187</v>
      </c>
      <c r="I2" s="6">
        <v>45278</v>
      </c>
      <c r="J2" s="5" t="s">
        <v>90</v>
      </c>
      <c r="K2" s="6">
        <v>45408</v>
      </c>
      <c r="L2" s="5" t="s">
        <v>91</v>
      </c>
      <c r="M2" s="5" t="s">
        <v>92</v>
      </c>
      <c r="N2" s="5" t="s">
        <v>93</v>
      </c>
      <c r="O2" s="7" t="s">
        <f>HYPERLINK(M2,N2)</f>
        <v>94</v>
      </c>
      <c r="P2" s="5"/>
      <c r="Q2" s="5"/>
      <c r="R2" s="5"/>
      <c r="S2" s="8" t="s">
        <f>HYPERLINK("https://outlook.office.com/calendar/0/action/compose?allday=false&amp;location=Juzgado Laboral Del Circuito No. 3 Monteria&amp;rru=addevent&amp;startdt=2024-04-26T09:00&amp;subject=AUDIENCIA DEL PROCESO: 23001310500320210003200","AGREGAR RECORDATORIO")</f>
        <v>95</v>
      </c>
      <c r="T2" s="5" t="s">
        <v>96</v>
      </c>
      <c r="U2" s="5" t="s">
        <v>97</v>
      </c>
    </row>
    <row r="3" spans="1:21" ht="40" customHeight="1">
      <c r="A3" s="5">
        <v>5989326</v>
      </c>
      <c r="B3" s="5" t="s">
        <v>98</v>
      </c>
      <c r="C3" s="5" t="s">
        <v>99</v>
      </c>
      <c r="D3" s="5" t="s">
        <v>100</v>
      </c>
      <c r="E3" s="5" t="s">
        <v>101</v>
      </c>
      <c r="F3" s="5" t="s">
        <v>102</v>
      </c>
      <c r="G3" s="5" t="s">
        <v>103</v>
      </c>
      <c r="H3" s="5">
        <v>34359646</v>
      </c>
      <c r="I3" s="6">
        <v>45383</v>
      </c>
      <c r="J3" s="5" t="s">
        <v>104</v>
      </c>
      <c r="K3" s="6">
        <v>45414</v>
      </c>
      <c r="L3" s="5" t="s">
        <v>105</v>
      </c>
      <c r="M3" s="5" t="s">
        <v>106</v>
      </c>
      <c r="N3" s="5" t="s">
        <v>107</v>
      </c>
      <c r="O3" s="7" t="s">
        <f>HYPERLINK(M3,N3)</f>
        <v>108</v>
      </c>
      <c r="P3" s="5"/>
      <c r="Q3" s="5"/>
      <c r="R3" s="5"/>
      <c r="S3" s="8" t="s">
        <f>HYPERLINK("https://outlook.office.com/calendar/0/action/compose?allday=false&amp;location=Civil Circuito No. 1 Monteria&amp;rru=addevent&amp;startdt=2024-05-02T14:30&amp;subject=AUDIENCIA DEL PROCESO: 23001310300120190033800","AGREGAR RECORDATORIO")</f>
        <v>109</v>
      </c>
      <c r="T3" s="5" t="s">
        <v>110</v>
      </c>
      <c r="U3" s="5" t="s">
        <v>111</v>
      </c>
    </row>
    <row r="4" spans="1:21" ht="40" customHeight="1">
      <c r="A4" s="5">
        <v>7589264</v>
      </c>
      <c r="B4" s="5" t="s">
        <v>112</v>
      </c>
      <c r="C4" s="5" t="s">
        <v>113</v>
      </c>
      <c r="D4" s="5" t="s">
        <v>114</v>
      </c>
      <c r="E4" s="5" t="s">
        <v>115</v>
      </c>
      <c r="F4" s="5" t="s">
        <v>116</v>
      </c>
      <c r="G4" s="5" t="s">
        <v>117</v>
      </c>
      <c r="H4" s="5">
        <v>34083814</v>
      </c>
      <c r="I4" s="6">
        <v>45362</v>
      </c>
      <c r="J4" s="5" t="s">
        <v>118</v>
      </c>
      <c r="K4" s="6">
        <v>45414</v>
      </c>
      <c r="L4" s="5" t="s">
        <v>119</v>
      </c>
      <c r="M4" s="5" t="s">
        <v>120</v>
      </c>
      <c r="N4" s="5" t="s">
        <v>121</v>
      </c>
      <c r="O4" s="7" t="s">
        <f>HYPERLINK(M4,N4)</f>
        <v>122</v>
      </c>
      <c r="P4" s="5"/>
      <c r="Q4" s="5"/>
      <c r="R4" s="5"/>
      <c r="S4" s="8" t="s">
        <f>HYPERLINK("https://outlook.office.com/calendar/0/action/compose?allday=false&amp;location=Civil Municipal No. 35 Bogota&amp;rru=addevent&amp;startdt=2024-05-02T09:30&amp;subject=AUDIENCIA DEL PROCESO: 11001400303520230080200","AGREGAR RECORDATORIO")</f>
        <v>123</v>
      </c>
      <c r="T4" s="5" t="s">
        <v>124</v>
      </c>
      <c r="U4" s="5"/>
    </row>
    <row r="5" spans="1:21" ht="40" customHeight="1">
      <c r="A5" s="5">
        <v>5989326</v>
      </c>
      <c r="B5" s="5" t="s">
        <v>125</v>
      </c>
      <c r="C5" s="5" t="s">
        <v>126</v>
      </c>
      <c r="D5" s="5" t="s">
        <v>127</v>
      </c>
      <c r="E5" s="5" t="s">
        <v>128</v>
      </c>
      <c r="F5" s="5" t="s">
        <v>129</v>
      </c>
      <c r="G5" s="5" t="s">
        <v>130</v>
      </c>
      <c r="H5" s="5">
        <v>34343561</v>
      </c>
      <c r="I5" s="6">
        <v>45384</v>
      </c>
      <c r="J5" s="5" t="s">
        <v>131</v>
      </c>
      <c r="K5" s="6">
        <v>45414</v>
      </c>
      <c r="L5" s="5" t="s">
        <v>132</v>
      </c>
      <c r="M5" s="5" t="s">
        <v>133</v>
      </c>
      <c r="N5" s="5" t="s">
        <v>134</v>
      </c>
      <c r="O5" s="7" t="s">
        <f>HYPERLINK(M5,N5)</f>
        <v>135</v>
      </c>
      <c r="P5" s="5"/>
      <c r="Q5" s="5"/>
      <c r="R5" s="5"/>
      <c r="S5" s="8" t="s">
        <f>HYPERLINK("https://outlook.office.com/calendar/0/action/compose?allday=false&amp;location=Civil Circuito No. 1 Monteria&amp;rru=addevent&amp;startdt=2024-05-02T14:30&amp;subject=AUDIENCIA DEL PROCESO: 23001310300120190033800","AGREGAR RECORDATORIO")</f>
        <v>136</v>
      </c>
      <c r="T5" s="5" t="s">
        <v>137</v>
      </c>
      <c r="U5" s="5" t="s">
        <v>138</v>
      </c>
    </row>
    <row r="6" spans="1:21" ht="40" customHeight="1">
      <c r="A6" s="5">
        <v>6949817</v>
      </c>
      <c r="B6" s="5" t="s">
        <v>139</v>
      </c>
      <c r="C6" s="5" t="s">
        <v>140</v>
      </c>
      <c r="D6" s="5" t="s">
        <v>141</v>
      </c>
      <c r="E6" s="5" t="s">
        <v>142</v>
      </c>
      <c r="F6" s="5" t="s">
        <v>143</v>
      </c>
      <c r="G6" s="5" t="s">
        <v>144</v>
      </c>
      <c r="H6" s="5">
        <v>30510093</v>
      </c>
      <c r="I6" s="6">
        <v>45118</v>
      </c>
      <c r="J6" s="5" t="s">
        <v>145</v>
      </c>
      <c r="K6" s="6">
        <v>45420</v>
      </c>
      <c r="L6" s="5" t="s">
        <v>146</v>
      </c>
      <c r="M6" s="5" t="s">
        <v>147</v>
      </c>
      <c r="N6" s="5" t="s">
        <v>148</v>
      </c>
      <c r="O6" s="7" t="s">
        <f>HYPERLINK(M6,N6)</f>
        <v>149</v>
      </c>
      <c r="P6" s="5"/>
      <c r="Q6" s="5"/>
      <c r="R6" s="5"/>
      <c r="S6" s="8" t="s">
        <f>HYPERLINK("https://outlook.office.com/calendar/0/action/compose?allday=false&amp;location=Promiscuo Del Circuito No. 1 San Vicente De Chucuri&amp;rru=addevent&amp;startdt=2024-05-08T09:00&amp;subject=AUDIENCIA DEL PROCESO: 68689318900120220002100","AGREGAR RECORDATORIO")</f>
        <v>150</v>
      </c>
      <c r="T6" s="5" t="s">
        <v>151</v>
      </c>
      <c r="U6" s="5"/>
    </row>
    <row r="7" spans="1:21" ht="40" customHeight="1">
      <c r="A7" s="5">
        <v>6542978</v>
      </c>
      <c r="B7" s="5" t="s">
        <v>152</v>
      </c>
      <c r="C7" s="5" t="s">
        <v>153</v>
      </c>
      <c r="D7" s="5" t="s">
        <v>154</v>
      </c>
      <c r="E7" s="5" t="s">
        <v>155</v>
      </c>
      <c r="F7" s="5" t="s">
        <v>156</v>
      </c>
      <c r="G7" s="5" t="s">
        <v>157</v>
      </c>
      <c r="H7" s="5">
        <v>34399613</v>
      </c>
      <c r="I7" s="6">
        <v>45387</v>
      </c>
      <c r="J7" s="5" t="s">
        <v>158</v>
      </c>
      <c r="K7" s="6">
        <v>45427</v>
      </c>
      <c r="L7" s="5" t="s">
        <v>159</v>
      </c>
      <c r="M7" s="5" t="s">
        <v>160</v>
      </c>
      <c r="N7" s="5" t="s">
        <v>161</v>
      </c>
      <c r="O7" s="7" t="s">
        <f>HYPERLINK(M7,N7)</f>
        <v>162</v>
      </c>
      <c r="P7" s="5"/>
      <c r="Q7" s="5"/>
      <c r="R7" s="5"/>
      <c r="S7" s="8" t="s">
        <f>HYPERLINK("https://outlook.office.com/calendar/0/action/compose?allday=false&amp;location=Juzgado Administrativo Del Circuito No. 11 Cartagena&amp;rru=addevent&amp;startdt=2024-05-15T09:30&amp;subject=AUDIENCIA DEL PROCESO: 13001333301120160000400","AGREGAR RECORDATORIO")</f>
        <v>163</v>
      </c>
      <c r="T7" s="5" t="s">
        <v>164</v>
      </c>
      <c r="U7" s="5"/>
    </row>
    <row r="8" spans="1:21" ht="40" customHeight="1">
      <c r="A8" s="5">
        <v>6542978</v>
      </c>
      <c r="B8" s="5" t="s">
        <v>165</v>
      </c>
      <c r="C8" s="5" t="s">
        <v>166</v>
      </c>
      <c r="D8" s="5" t="s">
        <v>167</v>
      </c>
      <c r="E8" s="5" t="s">
        <v>168</v>
      </c>
      <c r="F8" s="5" t="s">
        <v>169</v>
      </c>
      <c r="G8" s="5" t="s">
        <v>170</v>
      </c>
      <c r="H8" s="5">
        <v>34408032</v>
      </c>
      <c r="I8" s="6">
        <v>45386</v>
      </c>
      <c r="J8" s="5" t="s">
        <v>171</v>
      </c>
      <c r="K8" s="6">
        <v>45427</v>
      </c>
      <c r="L8" s="5" t="s">
        <v>172</v>
      </c>
      <c r="M8" s="5" t="s">
        <v>173</v>
      </c>
      <c r="N8" s="5" t="s">
        <v>174</v>
      </c>
      <c r="O8" s="7" t="s">
        <f>HYPERLINK(M8,N8)</f>
        <v>175</v>
      </c>
      <c r="P8" s="5"/>
      <c r="Q8" s="5"/>
      <c r="R8" s="5"/>
      <c r="S8" s="8" t="s">
        <f>HYPERLINK("https://outlook.office.com/calendar/0/action/compose?allday=false&amp;location=Juzgado Administrativo Del Circuito No. 11 Cartagena&amp;rru=addevent&amp;startdt=2024-05-15T09:30&amp;subject=AUDIENCIA DEL PROCESO: 13001333301120160000400","AGREGAR RECORDATORIO")</f>
        <v>176</v>
      </c>
      <c r="T8" s="5" t="s">
        <v>177</v>
      </c>
      <c r="U8" s="5"/>
    </row>
    <row r="9" spans="1:21" ht="40" customHeight="1">
      <c r="A9" s="5">
        <v>6591422</v>
      </c>
      <c r="B9" s="5" t="s">
        <v>178</v>
      </c>
      <c r="C9" s="5" t="s">
        <v>179</v>
      </c>
      <c r="D9" s="5" t="s">
        <v>180</v>
      </c>
      <c r="E9" s="5" t="s">
        <v>181</v>
      </c>
      <c r="F9" s="5" t="s">
        <v>182</v>
      </c>
      <c r="G9" s="5" t="s">
        <v>183</v>
      </c>
      <c r="H9" s="5">
        <v>31113024</v>
      </c>
      <c r="I9" s="6">
        <v>45155</v>
      </c>
      <c r="J9" s="5" t="s">
        <v>184</v>
      </c>
      <c r="K9" s="6">
        <v>45433</v>
      </c>
      <c r="L9" s="5" t="s">
        <v>185</v>
      </c>
      <c r="M9" s="5" t="s">
        <v>186</v>
      </c>
      <c r="N9" s="5" t="s">
        <v>187</v>
      </c>
      <c r="O9" s="7" t="s">
        <f>HYPERLINK(M9,N9)</f>
        <v>188</v>
      </c>
      <c r="P9" s="5"/>
      <c r="Q9" s="5"/>
      <c r="R9" s="5"/>
      <c r="S9" s="8" t="s">
        <f>HYPERLINK("https://outlook.office.com/calendar/0/action/compose?allday=false&amp;location=Civil Circuito No. 6 Cucuta&amp;rru=addevent&amp;startdt=2024-05-21T09:30&amp;subject=AUDIENCIA DEL PROCESO: 54001315300620210013400","AGREGAR RECORDATORIO")</f>
        <v>189</v>
      </c>
      <c r="T9" s="5" t="s">
        <v>190</v>
      </c>
      <c r="U9" s="5"/>
    </row>
    <row r="10" spans="1:21" ht="40" customHeight="1">
      <c r="A10" s="5">
        <v>6541997</v>
      </c>
      <c r="B10" s="5" t="s">
        <v>191</v>
      </c>
      <c r="C10" s="5" t="s">
        <v>192</v>
      </c>
      <c r="D10" s="5" t="s">
        <v>193</v>
      </c>
      <c r="E10" s="5" t="s">
        <v>194</v>
      </c>
      <c r="F10" s="5" t="s">
        <v>195</v>
      </c>
      <c r="G10" s="5" t="s">
        <v>196</v>
      </c>
      <c r="H10" s="5">
        <v>33527338</v>
      </c>
      <c r="I10" s="6">
        <v>45329</v>
      </c>
      <c r="J10" s="5" t="s">
        <v>197</v>
      </c>
      <c r="K10" s="6">
        <v>45450</v>
      </c>
      <c r="L10" s="5" t="s">
        <v>198</v>
      </c>
      <c r="M10" s="5" t="s">
        <v>199</v>
      </c>
      <c r="N10" s="5" t="s">
        <v>200</v>
      </c>
      <c r="O10" s="7" t="s">
        <f>HYPERLINK(M10,N10)</f>
        <v>201</v>
      </c>
      <c r="P10" s="5"/>
      <c r="Q10" s="5"/>
      <c r="R10" s="5"/>
      <c r="S10" s="8" t="s">
        <f>HYPERLINK("https://outlook.office.com/calendar/0/action/compose?allday=false&amp;location=Administrativo Oral No. 9 Villavicencio&amp;rru=addevent&amp;startdt=2024-06-07T09:00&amp;subject=AUDIENCIA DEL PROCESO: 50001333300920190010400","AGREGAR RECORDATORIO")</f>
        <v>202</v>
      </c>
      <c r="T10" s="5" t="s">
        <v>203</v>
      </c>
      <c r="U10" s="5" t="s">
        <v>204</v>
      </c>
    </row>
    <row r="11" spans="1:21" ht="40" customHeight="1">
      <c r="A11" s="5">
        <v>6490295</v>
      </c>
      <c r="B11" s="5" t="s">
        <v>205</v>
      </c>
      <c r="C11" s="5" t="s">
        <v>206</v>
      </c>
      <c r="D11" s="5" t="s">
        <v>207</v>
      </c>
      <c r="E11" s="5" t="s">
        <v>208</v>
      </c>
      <c r="F11" s="5" t="s">
        <v>209</v>
      </c>
      <c r="G11" s="5" t="s">
        <v>210</v>
      </c>
      <c r="H11" s="5">
        <v>31480321</v>
      </c>
      <c r="I11" s="6">
        <v>45191</v>
      </c>
      <c r="J11" s="5" t="s">
        <v>211</v>
      </c>
      <c r="K11" s="6">
        <v>45461</v>
      </c>
      <c r="L11" s="5" t="s">
        <v>212</v>
      </c>
      <c r="M11" s="5" t="s">
        <v>213</v>
      </c>
      <c r="N11" s="5" t="s">
        <v>214</v>
      </c>
      <c r="O11" s="7" t="s">
        <f>HYPERLINK(M11,N11)</f>
        <v>215</v>
      </c>
      <c r="P11" s="5"/>
      <c r="Q11" s="5"/>
      <c r="R11" s="5"/>
      <c r="S11" s="8" t="s">
        <f>HYPERLINK("https://outlook.office.com/calendar/0/action/compose?allday=false&amp;location=Civil Circuito No. 6 Bucaramanga&amp;rru=addevent&amp;startdt=2024-06-18T09:00&amp;subject=AUDIENCIA DEL PROCESO: 68001310300620190034200","AGREGAR RECORDATORIO")</f>
        <v>216</v>
      </c>
      <c r="T11" s="5" t="s">
        <v>217</v>
      </c>
      <c r="U11" s="5"/>
    </row>
    <row r="12" spans="1:21" ht="40" customHeight="1">
      <c r="A12" s="5">
        <v>7316634</v>
      </c>
      <c r="B12" s="5" t="s">
        <v>218</v>
      </c>
      <c r="C12" s="5" t="s">
        <v>219</v>
      </c>
      <c r="D12" s="5" t="s">
        <v>220</v>
      </c>
      <c r="E12" s="5" t="s">
        <v>221</v>
      </c>
      <c r="F12" s="5" t="s">
        <v>222</v>
      </c>
      <c r="G12" s="5" t="s">
        <v>223</v>
      </c>
      <c r="H12" s="5">
        <v>34245247</v>
      </c>
      <c r="I12" s="6">
        <v>45372</v>
      </c>
      <c r="J12" s="5" t="s">
        <v>224</v>
      </c>
      <c r="K12" s="6">
        <v>45462</v>
      </c>
      <c r="L12" s="5" t="s">
        <v>225</v>
      </c>
      <c r="M12" s="5" t="s">
        <v>226</v>
      </c>
      <c r="N12" s="5" t="s">
        <v>227</v>
      </c>
      <c r="O12" s="7" t="s">
        <f>HYPERLINK(M12,N12)</f>
        <v>228</v>
      </c>
      <c r="P12" s="5"/>
      <c r="Q12" s="5"/>
      <c r="R12" s="5"/>
      <c r="S12" s="8" t="s">
        <f>HYPERLINK("https://outlook.office.com/calendar/0/action/compose?allday=false&amp;location=Civil Municipal No. 1 Garzon&amp;rru=addevent&amp;startdt=2024-06-19T08:30&amp;subject=AUDIENCIA DEL PROCESO: 41298400300120220040200","AGREGAR RECORDATORIO")</f>
        <v>229</v>
      </c>
      <c r="T12" s="5" t="s">
        <v>230</v>
      </c>
      <c r="U12" s="5" t="s">
        <v>231</v>
      </c>
    </row>
    <row r="13" spans="1:21" ht="40" customHeight="1">
      <c r="A13" s="5">
        <v>7130416</v>
      </c>
      <c r="B13" s="5" t="s">
        <v>232</v>
      </c>
      <c r="C13" s="5" t="s">
        <v>233</v>
      </c>
      <c r="D13" s="5" t="s">
        <v>234</v>
      </c>
      <c r="E13" s="5" t="s">
        <v>235</v>
      </c>
      <c r="F13" s="5" t="s">
        <v>236</v>
      </c>
      <c r="G13" s="5" t="s">
        <v>237</v>
      </c>
      <c r="H13" s="5">
        <v>34381657</v>
      </c>
      <c r="I13" s="6">
        <v>45384</v>
      </c>
      <c r="J13" s="5" t="s">
        <v>238</v>
      </c>
      <c r="K13" s="6">
        <v>45462</v>
      </c>
      <c r="L13" s="5" t="s">
        <v>239</v>
      </c>
      <c r="M13" s="5" t="s">
        <v>240</v>
      </c>
      <c r="N13" s="5" t="s">
        <v>241</v>
      </c>
      <c r="O13" s="7" t="s">
        <f>HYPERLINK(M13,N13)</f>
        <v>242</v>
      </c>
      <c r="P13" s="5"/>
      <c r="Q13" s="5"/>
      <c r="R13" s="5"/>
      <c r="S13" s="8" t="s">
        <f>HYPERLINK("https://outlook.office.com/calendar/0/action/compose?allday=false&amp;location=Civil Circuito No. 6 Cali&amp;rru=addevent&amp;startdt=2024-06-19T09:00&amp;subject=AUDIENCIA DEL PROCESO: 76001310300620220021600","AGREGAR RECORDATORIO")</f>
        <v>243</v>
      </c>
      <c r="T13" s="5" t="s">
        <v>244</v>
      </c>
      <c r="U13" s="5"/>
    </row>
    <row r="14" spans="1:21" ht="40" customHeight="1">
      <c r="A14" s="5">
        <v>7130416</v>
      </c>
      <c r="B14" s="5" t="s">
        <v>245</v>
      </c>
      <c r="C14" s="5" t="s">
        <v>246</v>
      </c>
      <c r="D14" s="5" t="s">
        <v>247</v>
      </c>
      <c r="E14" s="5" t="s">
        <v>248</v>
      </c>
      <c r="F14" s="5" t="s">
        <v>249</v>
      </c>
      <c r="G14" s="5" t="s">
        <v>250</v>
      </c>
      <c r="H14" s="5">
        <v>34388914</v>
      </c>
      <c r="I14" s="6">
        <v>45386</v>
      </c>
      <c r="J14" s="5" t="s">
        <v>251</v>
      </c>
      <c r="K14" s="6">
        <v>45462</v>
      </c>
      <c r="L14" s="5" t="s">
        <v>252</v>
      </c>
      <c r="M14" s="5" t="s">
        <v>253</v>
      </c>
      <c r="N14" s="5" t="s">
        <v>254</v>
      </c>
      <c r="O14" s="7" t="s">
        <f>HYPERLINK(M14,N14)</f>
        <v>255</v>
      </c>
      <c r="P14" s="5"/>
      <c r="Q14" s="5"/>
      <c r="R14" s="5"/>
      <c r="S14" s="8" t="s">
        <f>HYPERLINK("https://outlook.office.com/calendar/0/action/compose?allday=false&amp;location=Civil Circuito No. 6 Cali&amp;rru=addevent&amp;startdt=2024-06-19T09:00&amp;subject=AUDIENCIA DEL PROCESO: 76001310300620220021600","AGREGAR RECORDATORIO")</f>
        <v>256</v>
      </c>
      <c r="T14" s="5" t="s">
        <v>257</v>
      </c>
      <c r="U14" s="5"/>
    </row>
    <row r="15" spans="1:21" ht="40" customHeight="1">
      <c r="A15" s="5">
        <v>7130416</v>
      </c>
      <c r="B15" s="5" t="s">
        <v>258</v>
      </c>
      <c r="C15" s="5" t="s">
        <v>259</v>
      </c>
      <c r="D15" s="5" t="s">
        <v>260</v>
      </c>
      <c r="E15" s="5" t="s">
        <v>261</v>
      </c>
      <c r="F15" s="5" t="s">
        <v>262</v>
      </c>
      <c r="G15" s="5" t="s">
        <v>263</v>
      </c>
      <c r="H15" s="5">
        <v>34428080</v>
      </c>
      <c r="I15" s="6">
        <v>45384</v>
      </c>
      <c r="J15" s="5" t="s">
        <v>264</v>
      </c>
      <c r="K15" s="6">
        <v>45462</v>
      </c>
      <c r="L15" s="5" t="s">
        <v>265</v>
      </c>
      <c r="M15" s="5" t="s">
        <v>266</v>
      </c>
      <c r="N15" s="5" t="s">
        <v>267</v>
      </c>
      <c r="O15" s="7" t="s">
        <f>HYPERLINK(M15,N15)</f>
        <v>268</v>
      </c>
      <c r="P15" s="5"/>
      <c r="Q15" s="5"/>
      <c r="R15" s="5"/>
      <c r="S15" s="8" t="s">
        <f>HYPERLINK("https://outlook.office.com/calendar/0/action/compose?allday=false&amp;location=Civil Circuito No. 6 Cali&amp;rru=addevent&amp;startdt=2024-06-19T09:00&amp;subject=AUDIENCIA DEL PROCESO: 76001310300620220021600","AGREGAR RECORDATORIO")</f>
        <v>269</v>
      </c>
      <c r="T15" s="5" t="s">
        <v>270</v>
      </c>
      <c r="U15" s="5"/>
    </row>
    <row r="16" spans="1:21" ht="40" customHeight="1">
      <c r="A16" s="5">
        <v>6934199</v>
      </c>
      <c r="B16" s="5" t="s">
        <v>271</v>
      </c>
      <c r="C16" s="5" t="s">
        <v>272</v>
      </c>
      <c r="D16" s="5" t="s">
        <v>273</v>
      </c>
      <c r="E16" s="5" t="s">
        <v>274</v>
      </c>
      <c r="F16" s="5" t="s">
        <v>275</v>
      </c>
      <c r="G16" s="5" t="s">
        <v>276</v>
      </c>
      <c r="H16" s="5">
        <v>34611913</v>
      </c>
      <c r="I16" s="6">
        <v>45401</v>
      </c>
      <c r="J16" s="5" t="s">
        <v>277</v>
      </c>
      <c r="K16" s="6">
        <v>45484</v>
      </c>
      <c r="L16" s="5" t="s">
        <v>278</v>
      </c>
      <c r="M16" s="5" t="s">
        <v>279</v>
      </c>
      <c r="N16" s="5" t="s">
        <v>280</v>
      </c>
      <c r="O16" s="7" t="s">
        <f>HYPERLINK(M16,N16)</f>
        <v>281</v>
      </c>
      <c r="P16" s="5"/>
      <c r="Q16" s="5"/>
      <c r="R16" s="5"/>
      <c r="S16" s="8" t="s">
        <f>HYPERLINK("https://outlook.office.com/calendar/0/action/compose?allday=false&amp;location=Civil Circuito No. 1 Cucuta&amp;rru=addevent&amp;startdt=2024-07-11T09:00&amp;subject=AUDIENCIA DEL PROCESO: 54001315300120220004500","AGREGAR RECORDATORIO")</f>
        <v>282</v>
      </c>
      <c r="T16" s="5" t="s">
        <v>283</v>
      </c>
      <c r="U16" s="5" t="s">
        <v>284</v>
      </c>
    </row>
    <row r="17" spans="1:21" ht="40" customHeight="1">
      <c r="A17" s="5">
        <v>6934199</v>
      </c>
      <c r="B17" s="5" t="s">
        <v>285</v>
      </c>
      <c r="C17" s="5" t="s">
        <v>286</v>
      </c>
      <c r="D17" s="5" t="s">
        <v>287</v>
      </c>
      <c r="E17" s="5" t="s">
        <v>288</v>
      </c>
      <c r="F17" s="5" t="s">
        <v>289</v>
      </c>
      <c r="G17" s="5" t="s">
        <v>290</v>
      </c>
      <c r="H17" s="5">
        <v>34602230</v>
      </c>
      <c r="I17" s="6">
        <v>45401</v>
      </c>
      <c r="J17" s="5" t="s">
        <v>291</v>
      </c>
      <c r="K17" s="6">
        <v>45484</v>
      </c>
      <c r="L17" s="5" t="s">
        <v>292</v>
      </c>
      <c r="M17" s="5" t="s">
        <v>293</v>
      </c>
      <c r="N17" s="5" t="s">
        <v>294</v>
      </c>
      <c r="O17" s="7" t="s">
        <f>HYPERLINK(M17,N17)</f>
        <v>295</v>
      </c>
      <c r="P17" s="5"/>
      <c r="Q17" s="5"/>
      <c r="R17" s="5"/>
      <c r="S17" s="8" t="s">
        <f>HYPERLINK("https://outlook.office.com/calendar/0/action/compose?allday=false&amp;location=Civil Circuito No. 1 Cucuta&amp;rru=addevent&amp;startdt=2024-07-11T09:00&amp;subject=AUDIENCIA DEL PROCESO: 54001315300120220004500","AGREGAR RECORDATORIO")</f>
        <v>296</v>
      </c>
      <c r="T17" s="5" t="s">
        <v>297</v>
      </c>
      <c r="U17" s="5" t="s">
        <v>298</v>
      </c>
    </row>
    <row r="18" spans="1:21" ht="40" customHeight="1">
      <c r="A18" s="5">
        <v>6546974</v>
      </c>
      <c r="B18" s="5" t="s">
        <v>299</v>
      </c>
      <c r="C18" s="5" t="s">
        <v>300</v>
      </c>
      <c r="D18" s="5" t="s">
        <v>301</v>
      </c>
      <c r="E18" s="5" t="s">
        <v>302</v>
      </c>
      <c r="F18" s="5" t="s">
        <v>303</v>
      </c>
      <c r="G18" s="5" t="s">
        <v>304</v>
      </c>
      <c r="H18" s="5">
        <v>34481000</v>
      </c>
      <c r="I18" s="6">
        <v>45393</v>
      </c>
      <c r="J18" s="5" t="s">
        <v>305</v>
      </c>
      <c r="K18" s="6">
        <v>45484</v>
      </c>
      <c r="L18" s="5" t="s">
        <v>306</v>
      </c>
      <c r="M18" s="5" t="s">
        <v>307</v>
      </c>
      <c r="N18" s="5" t="s">
        <v>308</v>
      </c>
      <c r="O18" s="7" t="s">
        <f>HYPERLINK(M18,N18)</f>
        <v>309</v>
      </c>
      <c r="P18" s="5"/>
      <c r="Q18" s="5"/>
      <c r="R18" s="5"/>
      <c r="S18" s="8" t="s">
        <f>HYPERLINK("https://outlook.office.com/calendar/0/action/compose?allday=false&amp;location=Administrativo Del Circuito No. 10 Cali&amp;rru=addevent&amp;startdt=2024-07-11T09:30&amp;subject=AUDIENCIA DEL PROCESO: 76001333301020200032200","AGREGAR RECORDATORIO")</f>
        <v>310</v>
      </c>
      <c r="T18" s="5" t="s">
        <v>311</v>
      </c>
      <c r="U18" s="5"/>
    </row>
    <row r="19" spans="1:21" ht="40" customHeight="1">
      <c r="A19" s="5">
        <v>6814451</v>
      </c>
      <c r="B19" s="5" t="s">
        <v>312</v>
      </c>
      <c r="C19" s="5" t="s">
        <v>313</v>
      </c>
      <c r="D19" s="5" t="s">
        <v>314</v>
      </c>
      <c r="E19" s="5" t="s">
        <v>315</v>
      </c>
      <c r="F19" s="5" t="s">
        <v>316</v>
      </c>
      <c r="G19" s="5" t="s">
        <v>317</v>
      </c>
      <c r="H19" s="5">
        <v>33292245</v>
      </c>
      <c r="I19" s="6">
        <v>45315</v>
      </c>
      <c r="J19" s="5" t="s">
        <v>318</v>
      </c>
      <c r="K19" s="6">
        <v>45525</v>
      </c>
      <c r="L19" s="5" t="s">
        <v>319</v>
      </c>
      <c r="M19" s="5" t="s">
        <v>320</v>
      </c>
      <c r="N19" s="5" t="s">
        <v>321</v>
      </c>
      <c r="O19" s="7" t="s">
        <f>HYPERLINK(M19,N19)</f>
        <v>322</v>
      </c>
      <c r="P19" s="5"/>
      <c r="Q19" s="5"/>
      <c r="R19" s="5"/>
      <c r="S19" s="8" t="s">
        <f>HYPERLINK("https://outlook.office.com/calendar/0/action/compose?allday=false&amp;location=Administrativo Oral No. 3 Yopal&amp;rru=addevent&amp;startdt=2024-08-21T08:30&amp;subject=AUDIENCIA DEL PROCESO: 85001333300120180037600","AGREGAR RECORDATORIO")</f>
        <v>323</v>
      </c>
      <c r="T19" s="5" t="s">
        <v>324</v>
      </c>
      <c r="U19" s="5"/>
    </row>
    <row r="20" spans="1:21" ht="40" customHeight="1">
      <c r="A20" s="5">
        <v>6492741</v>
      </c>
      <c r="B20" s="5" t="s">
        <v>325</v>
      </c>
      <c r="C20" s="5" t="s">
        <v>326</v>
      </c>
      <c r="D20" s="5" t="s">
        <v>327</v>
      </c>
      <c r="E20" s="5" t="s">
        <v>328</v>
      </c>
      <c r="F20" s="5" t="s">
        <v>329</v>
      </c>
      <c r="G20" s="5" t="s">
        <v>330</v>
      </c>
      <c r="H20" s="5">
        <v>34585976</v>
      </c>
      <c r="I20" s="6">
        <v>45400</v>
      </c>
      <c r="J20" s="5" t="s">
        <v>331</v>
      </c>
      <c r="K20" s="6">
        <v>45526</v>
      </c>
      <c r="L20" s="5" t="s">
        <v>332</v>
      </c>
      <c r="M20" s="5" t="s">
        <v>333</v>
      </c>
      <c r="N20" s="5" t="s">
        <v>334</v>
      </c>
      <c r="O20" s="7" t="s">
        <f>HYPERLINK(M20,N20)</f>
        <v>335</v>
      </c>
      <c r="P20" s="5"/>
      <c r="Q20" s="5"/>
      <c r="R20" s="5"/>
      <c r="S20" s="8" t="s">
        <f>HYPERLINK("https://outlook.office.com/calendar/0/action/compose?allday=false&amp;location=5 Administrativo Oral  Turbo&amp;rru=addevent&amp;startdt=2024-08-22T14:00&amp;subject=AUDIENCIA DEL PROCESO: 05837333300220190020500","AGREGAR RECORDATORIO")</f>
        <v>336</v>
      </c>
      <c r="T20" s="5" t="s">
        <v>337</v>
      </c>
      <c r="U20"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338</v>
      </c>
      <c r="B1" s="9" t="s">
        <v>339</v>
      </c>
      <c r="C1" s="9" t="s">
        <v>340</v>
      </c>
      <c r="D1" s="9" t="s">
        <v>341</v>
      </c>
      <c r="E1" s="9" t="s">
        <v>342</v>
      </c>
      <c r="F1" s="9" t="s">
        <v>343</v>
      </c>
      <c r="G1" s="9" t="s">
        <v>344</v>
      </c>
      <c r="H1" s="9" t="s">
        <v>345</v>
      </c>
      <c r="I1" s="9" t="s">
        <v>346</v>
      </c>
      <c r="J1" s="9" t="s">
        <v>347</v>
      </c>
      <c r="K1" s="9" t="s">
        <v>348</v>
      </c>
      <c r="L1" s="9" t="s">
        <v>349</v>
      </c>
      <c r="M1" s="9" t="s">
        <v>350</v>
      </c>
      <c r="N1" s="9" t="s">
        <v>351</v>
      </c>
      <c r="O1" s="9" t="s">
        <v>352</v>
      </c>
      <c r="P1" s="9" t="s">
        <v>353</v>
      </c>
      <c r="Q1" s="9" t="s">
        <v>354</v>
      </c>
      <c r="R1" s="9" t="s">
        <v>355</v>
      </c>
      <c r="S1" s="9" t="s">
        <v>356</v>
      </c>
      <c r="T1" s="10"/>
      <c r="U1" s="9"/>
      <c r="V1" s="9" t="s">
        <v>357</v>
      </c>
      <c r="W1" s="9" t="s">
        <v>358</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359</v>
      </c>
      <c r="B1" s="9" t="s">
        <v>360</v>
      </c>
      <c r="C1" s="9" t="s">
        <v>361</v>
      </c>
      <c r="D1" s="9" t="s">
        <v>362</v>
      </c>
      <c r="E1" s="9" t="s">
        <v>363</v>
      </c>
      <c r="F1" s="9" t="s">
        <v>364</v>
      </c>
      <c r="G1" s="9" t="s">
        <v>365</v>
      </c>
      <c r="H1" s="9" t="s">
        <v>366</v>
      </c>
      <c r="I1" s="9" t="s">
        <v>367</v>
      </c>
      <c r="J1" s="9" t="s">
        <v>368</v>
      </c>
      <c r="K1" s="9" t="s">
        <v>369</v>
      </c>
      <c r="L1" s="9" t="s">
        <v>370</v>
      </c>
      <c r="M1" s="9" t="s">
        <v>371</v>
      </c>
      <c r="N1" s="9" t="s">
        <v>372</v>
      </c>
      <c r="O1" s="9" t="s">
        <v>373</v>
      </c>
      <c r="P1" s="9" t="s">
        <v>374</v>
      </c>
      <c r="Q1" s="9" t="s">
        <v>375</v>
      </c>
      <c r="R1" s="9" t="s">
        <v>376</v>
      </c>
      <c r="S1" s="9" t="s">
        <v>377</v>
      </c>
      <c r="T1" s="9" t="s">
        <v>378</v>
      </c>
      <c r="U1" s="9" t="s">
        <v>379</v>
      </c>
      <c r="V1" s="9" t="s">
        <v>380</v>
      </c>
      <c r="W1" s="9" t="s">
        <v>381</v>
      </c>
      <c r="X1" s="3"/>
      <c r="Y1" s="3"/>
      <c r="Z1" s="3"/>
      <c r="AA1" s="9" t="s">
        <v>382</v>
      </c>
    </row>
    <row r="2" spans="1:27" ht="30" customHeight="1">
      <c r="A2" s="12">
        <v>1</v>
      </c>
      <c r="B2" s="7" t="s">
        <f>HYPERLINK(P2,Q2)</f>
        <v>383</v>
      </c>
      <c r="C2" s="12">
        <v>5989326</v>
      </c>
      <c r="D2" s="12" t="s">
        <v>384</v>
      </c>
      <c r="E2" s="13">
        <v>45405</v>
      </c>
      <c r="F2" s="12" t="s">
        <v>385</v>
      </c>
      <c r="G2" s="12" t="s">
        <v>386</v>
      </c>
      <c r="H2" s="13">
        <v>45405</v>
      </c>
      <c r="I2" s="12" t="s">
        <v>387</v>
      </c>
      <c r="J2" s="12" t="s">
        <v>388</v>
      </c>
      <c r="K2" s="12" t="s">
        <v>389</v>
      </c>
      <c r="L2" s="12" t="s">
        <v>390</v>
      </c>
      <c r="M2" s="12" t="s">
        <v>391</v>
      </c>
      <c r="N2" s="13">
        <v>45405</v>
      </c>
      <c r="O2" s="12" t="s">
        <v>392</v>
      </c>
      <c r="P2" s="12" t="s">
        <v>393</v>
      </c>
      <c r="Q2" s="12" t="s">
        <v>394</v>
      </c>
      <c r="R2" s="13">
        <v>45406.265081018519</v>
      </c>
      <c r="S2" s="12" t="s">
        <v>395</v>
      </c>
      <c r="T2" s="12">
        <v>26101</v>
      </c>
      <c r="U2" s="12">
        <v>22985849369</v>
      </c>
      <c r="V2" s="12" t="s">
        <v>396</v>
      </c>
      <c r="W2" s="12"/>
      <c r="X2" s="5"/>
      <c r="Y2" s="5"/>
      <c r="Z2" s="5"/>
      <c r="AA2" s="5" t="s">
        <v>397</v>
      </c>
    </row>
    <row r="3" spans="1:27" ht="30" customHeight="1">
      <c r="A3" s="12">
        <v>2</v>
      </c>
      <c r="B3" s="7" t="s">
        <f>HYPERLINK(P3,Q3)</f>
        <v>398</v>
      </c>
      <c r="C3" s="12">
        <v>6484868</v>
      </c>
      <c r="D3" s="12" t="s">
        <v>399</v>
      </c>
      <c r="E3" s="13">
        <v>45405</v>
      </c>
      <c r="F3" s="12" t="s">
        <v>400</v>
      </c>
      <c r="G3" s="12" t="s">
        <v>401</v>
      </c>
      <c r="H3" s="13">
        <v>45405</v>
      </c>
      <c r="I3" s="12" t="s">
        <v>402</v>
      </c>
      <c r="J3" s="12" t="s">
        <v>403</v>
      </c>
      <c r="K3" s="12" t="s">
        <v>404</v>
      </c>
      <c r="L3" s="12" t="s">
        <v>405</v>
      </c>
      <c r="M3" s="12" t="s">
        <v>406</v>
      </c>
      <c r="N3" s="13">
        <v>45405</v>
      </c>
      <c r="O3" s="12" t="s">
        <v>407</v>
      </c>
      <c r="P3" s="12" t="s">
        <v>408</v>
      </c>
      <c r="Q3" s="12" t="s">
        <v>409</v>
      </c>
      <c r="R3" s="13">
        <v>45406.265081018519</v>
      </c>
      <c r="S3" s="12" t="s">
        <v>410</v>
      </c>
      <c r="T3" s="12">
        <v>26101</v>
      </c>
      <c r="U3" s="12">
        <v>22985845707</v>
      </c>
      <c r="V3" s="12" t="s">
        <v>411</v>
      </c>
      <c r="W3" s="12"/>
      <c r="X3" s="5"/>
      <c r="Y3" s="5"/>
      <c r="Z3" s="5"/>
      <c r="AA3" s="5"/>
    </row>
    <row r="4" spans="1:27" ht="30" customHeight="1">
      <c r="A4" s="12">
        <v>3</v>
      </c>
      <c r="B4" s="7" t="s">
        <f>HYPERLINK(P4,Q4)</f>
        <v>412</v>
      </c>
      <c r="C4" s="12">
        <v>6484868</v>
      </c>
      <c r="D4" s="12" t="s">
        <v>413</v>
      </c>
      <c r="E4" s="13">
        <v>45405</v>
      </c>
      <c r="F4" s="12" t="s">
        <v>414</v>
      </c>
      <c r="G4" s="12" t="s">
        <v>415</v>
      </c>
      <c r="H4" s="13">
        <v>45405</v>
      </c>
      <c r="I4" s="12" t="s">
        <v>416</v>
      </c>
      <c r="J4" s="12" t="s">
        <v>417</v>
      </c>
      <c r="K4" s="12" t="s">
        <v>418</v>
      </c>
      <c r="L4" s="12" t="s">
        <v>419</v>
      </c>
      <c r="M4" s="12" t="s">
        <v>420</v>
      </c>
      <c r="N4" s="13">
        <v>45405</v>
      </c>
      <c r="O4" s="12" t="s">
        <v>421</v>
      </c>
      <c r="P4" s="12" t="s">
        <v>422</v>
      </c>
      <c r="Q4" s="12" t="s">
        <v>423</v>
      </c>
      <c r="R4" s="13">
        <v>45406.265081018519</v>
      </c>
      <c r="S4" s="12" t="s">
        <v>424</v>
      </c>
      <c r="T4" s="12">
        <v>26101</v>
      </c>
      <c r="U4" s="12">
        <v>22985845707</v>
      </c>
      <c r="V4" s="12" t="s">
        <v>425</v>
      </c>
      <c r="W4" s="12"/>
      <c r="X4" s="5"/>
      <c r="Y4" s="5"/>
      <c r="Z4" s="5"/>
      <c r="AA4" s="5"/>
    </row>
    <row r="5" spans="1:27" ht="30" customHeight="1">
      <c r="A5" s="12">
        <v>4</v>
      </c>
      <c r="B5" s="7" t="s">
        <f>HYPERLINK(P5,Q5)</f>
        <v>426</v>
      </c>
      <c r="C5" s="12">
        <v>7570916</v>
      </c>
      <c r="D5" s="12" t="s">
        <v>427</v>
      </c>
      <c r="E5" s="13">
        <v>45405</v>
      </c>
      <c r="F5" s="12" t="s">
        <v>428</v>
      </c>
      <c r="G5" s="12" t="s">
        <v>429</v>
      </c>
      <c r="H5" s="13">
        <v>45405</v>
      </c>
      <c r="I5" s="12" t="s">
        <v>430</v>
      </c>
      <c r="J5" s="12" t="s">
        <v>431</v>
      </c>
      <c r="K5" s="12" t="s">
        <v>432</v>
      </c>
      <c r="L5" s="12" t="s">
        <v>433</v>
      </c>
      <c r="M5" s="12" t="s">
        <v>434</v>
      </c>
      <c r="N5" s="13">
        <v>45405</v>
      </c>
      <c r="O5" s="12" t="s">
        <v>435</v>
      </c>
      <c r="P5" s="12" t="s">
        <v>436</v>
      </c>
      <c r="Q5" s="12" t="s">
        <v>437</v>
      </c>
      <c r="R5" s="13">
        <v>45406.236886574074</v>
      </c>
      <c r="S5" s="12" t="s">
        <v>438</v>
      </c>
      <c r="T5" s="12">
        <v>26101</v>
      </c>
      <c r="U5" s="12">
        <v>22984927748</v>
      </c>
      <c r="V5" s="12" t="s">
        <v>439</v>
      </c>
      <c r="W5" s="12"/>
      <c r="X5" s="5"/>
      <c r="Y5" s="5"/>
      <c r="Z5" s="5"/>
      <c r="AA5" s="5"/>
    </row>
    <row r="6" spans="1:27" ht="30" customHeight="1">
      <c r="A6" s="12">
        <v>5</v>
      </c>
      <c r="B6" s="7" t="s">
        <f>HYPERLINK(P6,Q6)</f>
        <v>440</v>
      </c>
      <c r="C6" s="12">
        <v>7633415</v>
      </c>
      <c r="D6" s="12" t="s">
        <v>441</v>
      </c>
      <c r="E6" s="13">
        <v>45404</v>
      </c>
      <c r="F6" s="12" t="s">
        <v>442</v>
      </c>
      <c r="G6" s="12" t="s">
        <v>443</v>
      </c>
      <c r="H6" s="13">
        <v>45404</v>
      </c>
      <c r="I6" s="12" t="s">
        <v>444</v>
      </c>
      <c r="J6" s="12" t="s">
        <v>445</v>
      </c>
      <c r="K6" s="12" t="s">
        <v>446</v>
      </c>
      <c r="L6" s="12" t="s">
        <v>447</v>
      </c>
      <c r="M6" s="12" t="s">
        <v>448</v>
      </c>
      <c r="N6" s="13">
        <v>45404</v>
      </c>
      <c r="O6" s="12" t="s">
        <v>449</v>
      </c>
      <c r="P6" s="12" t="s">
        <v>450</v>
      </c>
      <c r="Q6" s="12" t="s">
        <v>451</v>
      </c>
      <c r="R6" s="13">
        <v>45406.226423611111</v>
      </c>
      <c r="S6" s="12" t="s">
        <v>452</v>
      </c>
      <c r="T6" s="12">
        <v>26101</v>
      </c>
      <c r="U6" s="12">
        <v>22982814416</v>
      </c>
      <c r="V6" s="12" t="s">
        <v>453</v>
      </c>
      <c r="W6" s="12"/>
      <c r="X6" s="5"/>
      <c r="Y6" s="5"/>
      <c r="Z6" s="5"/>
      <c r="AA6" s="5"/>
    </row>
    <row r="7" spans="1:27" ht="30" customHeight="1">
      <c r="A7" s="12">
        <v>6</v>
      </c>
      <c r="B7" s="7" t="s">
        <f>HYPERLINK(P7,Q7)</f>
        <v>454</v>
      </c>
      <c r="C7" s="12">
        <v>7898546</v>
      </c>
      <c r="D7" s="12" t="s">
        <v>455</v>
      </c>
      <c r="E7" s="13">
        <v>45405</v>
      </c>
      <c r="F7" s="12" t="s">
        <v>456</v>
      </c>
      <c r="G7" s="12" t="s">
        <v>457</v>
      </c>
      <c r="H7" s="13">
        <v>45405</v>
      </c>
      <c r="I7" s="12" t="s">
        <v>458</v>
      </c>
      <c r="J7" s="12" t="s">
        <v>459</v>
      </c>
      <c r="K7" s="12" t="s">
        <v>460</v>
      </c>
      <c r="L7" s="12" t="s">
        <v>461</v>
      </c>
      <c r="M7" s="12" t="s">
        <v>462</v>
      </c>
      <c r="N7" s="13">
        <v>45405</v>
      </c>
      <c r="O7" s="12" t="s">
        <v>463</v>
      </c>
      <c r="P7" s="12" t="s">
        <v>464</v>
      </c>
      <c r="Q7" s="12" t="s">
        <v>465</v>
      </c>
      <c r="R7" s="13">
        <v>45406.220150462963</v>
      </c>
      <c r="S7" s="12" t="s">
        <v>466</v>
      </c>
      <c r="T7" s="12">
        <v>26101</v>
      </c>
      <c r="U7" s="12">
        <v>22980991430</v>
      </c>
      <c r="V7" s="12" t="s">
        <v>467</v>
      </c>
      <c r="W7" s="12"/>
      <c r="X7" s="5"/>
      <c r="Y7" s="5"/>
      <c r="Z7" s="5"/>
      <c r="AA7" s="5"/>
    </row>
    <row r="8" spans="1:27" ht="30" customHeight="1">
      <c r="A8" s="12">
        <v>7</v>
      </c>
      <c r="B8" s="7" t="s">
        <f>HYPERLINK(P8,Q8)</f>
        <v>468</v>
      </c>
      <c r="C8" s="12">
        <v>7898546</v>
      </c>
      <c r="D8" s="12" t="s">
        <v>469</v>
      </c>
      <c r="E8" s="13">
        <v>45405</v>
      </c>
      <c r="F8" s="12" t="s">
        <v>470</v>
      </c>
      <c r="G8" s="12" t="s">
        <v>471</v>
      </c>
      <c r="H8" s="13">
        <v>45405</v>
      </c>
      <c r="I8" s="12" t="s">
        <v>472</v>
      </c>
      <c r="J8" s="12" t="s">
        <v>473</v>
      </c>
      <c r="K8" s="12" t="s">
        <v>474</v>
      </c>
      <c r="L8" s="12" t="s">
        <v>475</v>
      </c>
      <c r="M8" s="12" t="s">
        <v>476</v>
      </c>
      <c r="N8" s="13">
        <v>45405</v>
      </c>
      <c r="O8" s="12" t="s">
        <v>477</v>
      </c>
      <c r="P8" s="12" t="s">
        <v>478</v>
      </c>
      <c r="Q8" s="12" t="s">
        <v>479</v>
      </c>
      <c r="R8" s="13">
        <v>45406.265081018519</v>
      </c>
      <c r="S8" s="12" t="s">
        <v>480</v>
      </c>
      <c r="T8" s="12">
        <v>26101</v>
      </c>
      <c r="U8" s="12">
        <v>22985847484</v>
      </c>
      <c r="V8" s="12" t="s">
        <v>481</v>
      </c>
      <c r="W8" s="12"/>
      <c r="X8" s="5"/>
      <c r="Y8" s="5"/>
      <c r="Z8" s="5"/>
      <c r="AA8" s="5"/>
    </row>
    <row r="9" spans="1:27" ht="30" customHeight="1">
      <c r="A9" s="12">
        <v>8</v>
      </c>
      <c r="B9" s="7" t="s">
        <f>HYPERLINK(P9,Q9)</f>
        <v>482</v>
      </c>
      <c r="C9" s="12">
        <v>7898546</v>
      </c>
      <c r="D9" s="12" t="s">
        <v>483</v>
      </c>
      <c r="E9" s="13">
        <v>45405</v>
      </c>
      <c r="F9" s="12" t="s">
        <v>484</v>
      </c>
      <c r="G9" s="12" t="s">
        <v>485</v>
      </c>
      <c r="H9" s="13">
        <v>45405</v>
      </c>
      <c r="I9" s="12" t="s">
        <v>486</v>
      </c>
      <c r="J9" s="12" t="s">
        <v>487</v>
      </c>
      <c r="K9" s="12" t="s">
        <v>488</v>
      </c>
      <c r="L9" s="12" t="s">
        <v>489</v>
      </c>
      <c r="M9" s="12" t="s">
        <v>490</v>
      </c>
      <c r="N9" s="13">
        <v>45405</v>
      </c>
      <c r="O9" s="12" t="s">
        <v>491</v>
      </c>
      <c r="P9" s="12" t="s">
        <v>492</v>
      </c>
      <c r="Q9" s="12" t="s">
        <v>493</v>
      </c>
      <c r="R9" s="13">
        <v>45406.220150462963</v>
      </c>
      <c r="S9" s="12" t="s">
        <v>494</v>
      </c>
      <c r="T9" s="12">
        <v>26101</v>
      </c>
      <c r="U9" s="12">
        <v>22980991483</v>
      </c>
      <c r="V9" s="12" t="s">
        <v>495</v>
      </c>
      <c r="W9" s="12"/>
      <c r="X9" s="5"/>
      <c r="Y9" s="5"/>
      <c r="Z9" s="5"/>
      <c r="AA9" s="5"/>
    </row>
    <row r="10" spans="1:27" ht="30" customHeight="1">
      <c r="A10" s="12">
        <v>9</v>
      </c>
      <c r="B10" s="7" t="s">
        <f>HYPERLINK(P10,Q10)</f>
        <v>496</v>
      </c>
      <c r="C10" s="12">
        <v>7898546</v>
      </c>
      <c r="D10" s="12" t="s">
        <v>497</v>
      </c>
      <c r="E10" s="13">
        <v>45405</v>
      </c>
      <c r="F10" s="12" t="s">
        <v>498</v>
      </c>
      <c r="G10" s="12" t="s">
        <v>499</v>
      </c>
      <c r="H10" s="13">
        <v>45405</v>
      </c>
      <c r="I10" s="12" t="s">
        <v>500</v>
      </c>
      <c r="J10" s="12" t="s">
        <v>501</v>
      </c>
      <c r="K10" s="12" t="s">
        <v>502</v>
      </c>
      <c r="L10" s="12" t="s">
        <v>503</v>
      </c>
      <c r="M10" s="12" t="s">
        <v>504</v>
      </c>
      <c r="N10" s="13">
        <v>45405</v>
      </c>
      <c r="O10" s="12" t="s">
        <v>505</v>
      </c>
      <c r="P10" s="12" t="s">
        <v>506</v>
      </c>
      <c r="Q10" s="12" t="s">
        <v>507</v>
      </c>
      <c r="R10" s="13">
        <v>45406.265081018519</v>
      </c>
      <c r="S10" s="12" t="s">
        <v>508</v>
      </c>
      <c r="T10" s="12">
        <v>26101</v>
      </c>
      <c r="U10" s="12">
        <v>22985847484</v>
      </c>
      <c r="V10" s="12" t="s">
        <v>509</v>
      </c>
      <c r="W10" s="12"/>
      <c r="X10" s="5"/>
      <c r="Y10" s="5"/>
      <c r="Z10" s="5"/>
      <c r="AA10" s="5"/>
    </row>
    <row r="11" spans="1:27" ht="30" customHeight="1">
      <c r="A11" s="12">
        <v>10</v>
      </c>
      <c r="B11" s="7" t="s">
        <f>HYPERLINK(P11,Q11)</f>
        <v>510</v>
      </c>
      <c r="C11" s="12">
        <v>7898546</v>
      </c>
      <c r="D11" s="12" t="s">
        <v>511</v>
      </c>
      <c r="E11" s="13">
        <v>45405</v>
      </c>
      <c r="F11" s="12" t="s">
        <v>512</v>
      </c>
      <c r="G11" s="12" t="s">
        <v>513</v>
      </c>
      <c r="H11" s="13">
        <v>45405</v>
      </c>
      <c r="I11" s="12" t="s">
        <v>514</v>
      </c>
      <c r="J11" s="12" t="s">
        <v>515</v>
      </c>
      <c r="K11" s="12" t="s">
        <v>516</v>
      </c>
      <c r="L11" s="12" t="s">
        <v>517</v>
      </c>
      <c r="M11" s="12" t="s">
        <v>518</v>
      </c>
      <c r="N11" s="13">
        <v>45405</v>
      </c>
      <c r="O11" s="12" t="s">
        <v>519</v>
      </c>
      <c r="P11" s="12" t="s">
        <v>520</v>
      </c>
      <c r="Q11" s="12" t="s">
        <v>521</v>
      </c>
      <c r="R11" s="13">
        <v>45406.220150462963</v>
      </c>
      <c r="S11" s="12" t="s">
        <v>522</v>
      </c>
      <c r="T11" s="12">
        <v>26101</v>
      </c>
      <c r="U11" s="12">
        <v>22980991485</v>
      </c>
      <c r="V11" s="12" t="s">
        <v>523</v>
      </c>
      <c r="W11" s="12"/>
      <c r="X11" s="5"/>
      <c r="Y11" s="5"/>
      <c r="Z11" s="5"/>
      <c r="AA11" s="5"/>
    </row>
    <row r="12" spans="1:27" ht="30" customHeight="1">
      <c r="A12" s="12">
        <v>11</v>
      </c>
      <c r="B12" s="7" t="s">
        <f>HYPERLINK(P12,Q12)</f>
        <v>524</v>
      </c>
      <c r="C12" s="12">
        <v>7898546</v>
      </c>
      <c r="D12" s="12" t="s">
        <v>525</v>
      </c>
      <c r="E12" s="13">
        <v>45405</v>
      </c>
      <c r="F12" s="12" t="s">
        <v>526</v>
      </c>
      <c r="G12" s="12" t="s">
        <v>527</v>
      </c>
      <c r="H12" s="13">
        <v>45405</v>
      </c>
      <c r="I12" s="12" t="s">
        <v>528</v>
      </c>
      <c r="J12" s="12" t="s">
        <v>529</v>
      </c>
      <c r="K12" s="12" t="s">
        <v>530</v>
      </c>
      <c r="L12" s="12" t="s">
        <v>531</v>
      </c>
      <c r="M12" s="12" t="s">
        <v>532</v>
      </c>
      <c r="N12" s="13">
        <v>45405</v>
      </c>
      <c r="O12" s="12" t="s">
        <v>533</v>
      </c>
      <c r="P12" s="12" t="s">
        <v>534</v>
      </c>
      <c r="Q12" s="12" t="s">
        <v>535</v>
      </c>
      <c r="R12" s="13">
        <v>45406.220150462963</v>
      </c>
      <c r="S12" s="12" t="s">
        <v>536</v>
      </c>
      <c r="T12" s="12">
        <v>26101</v>
      </c>
      <c r="U12" s="12">
        <v>22980991484</v>
      </c>
      <c r="V12" s="12" t="s">
        <v>537</v>
      </c>
      <c r="W12" s="12"/>
      <c r="X12" s="5"/>
      <c r="Y12" s="5"/>
      <c r="Z12" s="5"/>
      <c r="AA12"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2024-04-24T07:11:25-05:00</dcterms:created>
  <dcterms:modified xsi:type="dcterms:W3CDTF">2024-04-24T07:11:25-05:00</dcterms:modified>
</cp:coreProperties>
</file>