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defaultThemeVersion="124226"/>
  <xr:revisionPtr revIDLastSave="0" documentId="13_ncr:1_{55FE9737-45E1-47A9-B8A9-AF37DD871C89}" xr6:coauthVersionLast="47" xr6:coauthVersionMax="47" xr10:uidLastSave="{00000000-0000-0000-0000-000000000000}"/>
  <bookViews>
    <workbookView xWindow="-110" yWindow="-110" windowWidth="19420" windowHeight="10420" tabRatio="669" xr2:uid="{00000000-000D-0000-FFFF-FFFF00000000}"/>
  </bookViews>
  <sheets>
    <sheet name="1. ABOGADO EXTERNO" sheetId="1" r:id="rId1"/>
    <sheet name="2. ABOGADO INTERNO " sheetId="2" r:id="rId2"/>
    <sheet name="REPORTE S.F.C." sheetId="3" r:id="rId3"/>
    <sheet name="Hoja1" sheetId="4" state="hidden"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3" i="2" l="1"/>
  <c r="AA3" i="3"/>
  <c r="Z3" i="3"/>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<sst xmlns="http://schemas.openxmlformats.org/spreadsheetml/2006/main" count="168" uniqueCount="144">
  <si>
    <t>FECHA DEL INFORME</t>
  </si>
  <si>
    <t>CLASE DE PROCESO</t>
  </si>
  <si>
    <t>INSTANCIA</t>
  </si>
  <si>
    <t>FECHA DE PROCESO</t>
  </si>
  <si>
    <t>DEMANDANTE</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</si>
  <si>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</si>
  <si>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</si>
  <si>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</si>
  <si>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</si>
  <si>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</si>
  <si>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</si>
  <si>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</si>
  <si>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</si>
  <si>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</si>
  <si>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</si>
  <si>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</si>
  <si>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</si>
  <si>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</si>
  <si>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</si>
  <si>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</si>
  <si>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</si>
  <si>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</si>
  <si>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</si>
  <si>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</si>
  <si>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</si>
  <si>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</si>
  <si>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</si>
  <si>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</si>
  <si>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</si>
  <si>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</si>
  <si>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</si>
  <si>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</si>
  <si>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</si>
  <si>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</si>
  <si>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</si>
  <si>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</si>
  <si>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</si>
  <si>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</si>
  <si>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</si>
  <si>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</si>
  <si>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</si>
  <si>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</si>
  <si>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</si>
  <si>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</si>
  <si>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</si>
  <si>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</si>
  <si>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</si>
  <si>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</si>
  <si>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</si>
  <si>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</si>
  <si>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</si>
  <si>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</si>
  <si>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</si>
  <si>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</si>
  <si>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</si>
  <si>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</si>
  <si>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</si>
  <si>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</si>
  <si>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</si>
  <si>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</si>
  <si>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</si>
  <si>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</si>
  <si>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</si>
  <si>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</si>
  <si>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</si>
  <si>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</si>
  <si>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</si>
  <si>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</si>
  <si>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</si>
  <si>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</si>
  <si>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</si>
  <si>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</si>
  <si>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</si>
  <si>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</si>
  <si>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</si>
  <si>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</si>
  <si>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</si>
  <si>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</si>
  <si>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</si>
  <si>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</si>
  <si>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</si>
  <si>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</si>
  <si>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</si>
  <si>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</si>
  <si>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</si>
  <si>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</si>
  <si>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</si>
  <si>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</si>
  <si>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</si>
  <si>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</si>
  <si>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</si>
  <si>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</si>
  <si>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</si>
  <si>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</si>
  <si>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</si>
  <si>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</si>
  <si>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</si>
  <si>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</si>
  <si>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</si>
  <si>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</si>
  <si>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</si>
  <si>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</si>
  <si>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</si>
  <si>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</si>
  <si>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</si>
  <si>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</si>
  <si>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</si>
  <si>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</si>
  <si>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</si>
  <si>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</si>
  <si>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</si>
  <si>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</si>
  <si>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</si>
  <si>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</si>
  <si>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</si>
  <si>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</si>
  <si>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</si>
  <si>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</si>
  <si>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</si>
  <si>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</si>
  <si>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</si>
  <si>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</si>
  <si>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</si>
  <si>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</si>
  <si>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</si>
  <si>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</si>
  <si>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</si>
  <si>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</si>
  <si>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</si>
  <si>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DEMANDANTES</t>
  </si>
  <si>
    <t>DEMANDADOS</t>
  </si>
  <si>
    <t>BANCOLOMBIA S.A.</t>
  </si>
  <si>
    <t xml:space="preserve">Póliza de Automóviles de servicio público </t>
  </si>
  <si>
    <t>Juzgado Noveno Civil del circuito de Cali</t>
  </si>
  <si>
    <t>760013103009-2022-00347-00</t>
  </si>
  <si>
    <t xml:space="preserve">De conformidad con los hechos de la demanda, el 15 de octubre del 2022 en la calle 25 entre carreras 100 y 99 de la ciudad de Cali, habría ocurrido un accidente de tránsito en el que se habría visto involucrado el vehículo MIO de placa VCS 572 1, conducido por el señor Carlos Alfredo López Campo, afiliado a Grupo Integrado De Transporte “GIT Masivo S.A.” y asegurado con MAPFRE SEGUROS GENERALES DE COLOMBIA S. A., y una bicicleta conducida por el señor Eider Peña Castaño. Según se describe en la demanda, el vehículo MIO habría realizado una maniobra de adelantamiento impactando con la parte frontal derecha del mismo a la parte trasera y lateral de la bicicleta. Como resultado del impacto el ciclista cae por debajo del vehículo siendo aplastado. 
Como hipótesis del accidente en el IPAT se escribió la nota de remitirse al informe ejecutivo – FPJ-3 en el que se indica “En el lugar existe y se encuentra debidamente demarcado y señalizado un carril exclusivo para el desplazamiento de ciclistas, por lo anterior se establece como hipótesis del siniestro para el conductor del vehículo tipo bus de placas VCS-572 Realizar una maniobra de sobrepaso sobre el mismo carril al ciclista, el cual se desplazaba sobre el carril izquierdo de la vía.” 
</t>
  </si>
  <si>
    <t>GUSTAVO ALBERTO HERRERA ÁVILA</t>
  </si>
  <si>
    <t xml:space="preserve">
</t>
  </si>
  <si>
    <t>1. Blanca Inés Guarnizo Osorio (Esposa)
2. Daniel Peña Guarnizo (Hijo)
3. Cesar Andrés Peña Guarnizo (Hijo)
4.  Jacobo Peña Caicedo (Nieto)</t>
  </si>
  <si>
    <t>1. MAPFRE SEGUROS GENERALES DE COLOMBIA S. A.
2. Carlos Alfredo López Campo (conductor)
3. Grupo Integrado De Transporte “GIT Masivo S.A.” (compañía transportadora)</t>
  </si>
  <si>
    <r>
      <t xml:space="preserve">Las pretensiones de la demanda REFORMADA buscan la declaratoria de responsabilidad civil contractual y en subsidio extracontractual de la parte accionada. Están divididas en principales y subsidiarias, cualquiera de ellas asciende al mismo valor. Estas están encaminadas a obtener el reconocimiento y pago de la suma de </t>
    </r>
    <r>
      <rPr>
        <b/>
        <sz val="10"/>
        <color theme="1"/>
        <rFont val="Calibri"/>
        <family val="2"/>
        <scheme val="minor"/>
      </rPr>
      <t>$ 1.740.509.066,</t>
    </r>
    <r>
      <rPr>
        <sz val="10"/>
        <color theme="1"/>
        <rFont val="Calibri"/>
        <family val="2"/>
        <scheme val="minor"/>
      </rPr>
      <t xml:space="preserve"> discriminados de la siguiente forma:  
</t>
    </r>
    <r>
      <rPr>
        <b/>
        <u/>
        <sz val="10"/>
        <color theme="1"/>
        <rFont val="Calibri"/>
        <family val="2"/>
        <scheme val="minor"/>
      </rPr>
      <t xml:space="preserve">Pretensiones principales: 
</t>
    </r>
    <r>
      <rPr>
        <sz val="10"/>
        <color theme="1"/>
        <rFont val="Calibri"/>
        <family val="2"/>
        <scheme val="minor"/>
      </rPr>
      <t xml:space="preserve">
</t>
    </r>
    <r>
      <rPr>
        <b/>
        <sz val="10"/>
        <color theme="1"/>
        <rFont val="Calibri"/>
        <family val="2"/>
        <scheme val="minor"/>
      </rPr>
      <t xml:space="preserve">1. Por concepto de lucro cesante: </t>
    </r>
    <r>
      <rPr>
        <sz val="10"/>
        <color theme="1"/>
        <rFont val="Calibri"/>
        <family val="2"/>
        <scheme val="minor"/>
      </rPr>
      <t xml:space="preserve">En favor de la esposa Blanca Guarnizo la suma de $ 180.509.006.
</t>
    </r>
    <r>
      <rPr>
        <b/>
        <sz val="10"/>
        <color theme="1"/>
        <rFont val="Calibri"/>
        <family val="2"/>
        <scheme val="minor"/>
      </rPr>
      <t>2. Por concepto de perjuicios morales</t>
    </r>
    <r>
      <rPr>
        <sz val="10"/>
        <color theme="1"/>
        <rFont val="Calibri"/>
        <family val="2"/>
        <scheme val="minor"/>
      </rPr>
      <t xml:space="preserve">: </t>
    </r>
    <r>
      <rPr>
        <b/>
        <sz val="10"/>
        <color theme="1"/>
        <rFont val="Calibri"/>
        <family val="2"/>
        <scheme val="minor"/>
      </rPr>
      <t>400 SMLMV</t>
    </r>
    <r>
      <rPr>
        <sz val="10"/>
        <color theme="1"/>
        <rFont val="Calibri"/>
        <family val="2"/>
        <scheme val="minor"/>
      </rPr>
      <t xml:space="preserve"> (equivalentes a 2024) </t>
    </r>
    <r>
      <rPr>
        <b/>
        <sz val="10"/>
        <color theme="1"/>
        <rFont val="Calibri"/>
        <family val="2"/>
        <scheme val="minor"/>
      </rPr>
      <t>$520.000.000</t>
    </r>
    <r>
      <rPr>
        <sz val="10"/>
        <color theme="1"/>
        <rFont val="Calibri"/>
        <family val="2"/>
        <scheme val="minor"/>
      </rPr>
      <t xml:space="preserve"> discriminados así:   
En favor de la señora Blanca Guarnizo (esposa) $130.000.000
En favor del señor Daniel Peña (Hijo) $130.0000.000
En favor del señor Cesar Peña (Hijo) $130.000.000 
En favor del menor Jacobo Peña Caiceo (Nieto) $130.000.000
</t>
    </r>
    <r>
      <rPr>
        <b/>
        <sz val="10"/>
        <color theme="1"/>
        <rFont val="Calibri"/>
        <family val="2"/>
        <scheme val="minor"/>
      </rPr>
      <t>3. Por concepto de daño a la vida de relación:</t>
    </r>
    <r>
      <rPr>
        <sz val="10"/>
        <color theme="1"/>
        <rFont val="Calibri"/>
        <family val="2"/>
        <scheme val="minor"/>
      </rPr>
      <t xml:space="preserve"> </t>
    </r>
    <r>
      <rPr>
        <b/>
        <sz val="10"/>
        <color theme="1"/>
        <rFont val="Calibri"/>
        <family val="2"/>
        <scheme val="minor"/>
      </rPr>
      <t xml:space="preserve">400 SMLMV </t>
    </r>
    <r>
      <rPr>
        <sz val="10"/>
        <color theme="1"/>
        <rFont val="Calibri"/>
        <family val="2"/>
        <scheme val="minor"/>
      </rPr>
      <t xml:space="preserve">equivalentes a 2024 </t>
    </r>
    <r>
      <rPr>
        <b/>
        <sz val="10"/>
        <color theme="1"/>
        <rFont val="Calibri"/>
        <family val="2"/>
        <scheme val="minor"/>
      </rPr>
      <t>$520.000.000</t>
    </r>
    <r>
      <rPr>
        <sz val="10"/>
        <color theme="1"/>
        <rFont val="Calibri"/>
        <family val="2"/>
        <scheme val="minor"/>
      </rPr>
      <t xml:space="preserve"> discriminados así:   
En favor de la señora Blanca Guarnizo (esposa) $130.000.000
En favor del señor Daniel Peña (Hijo) $130.0000.000
En favor del señor Cesar Peña (Hijo) $130.000.000 
En favor del menor Jacobo Peña Caiceo (Nieto) $130.000.000
</t>
    </r>
    <r>
      <rPr>
        <b/>
        <sz val="10"/>
        <color theme="1"/>
        <rFont val="Calibri"/>
        <family val="2"/>
        <scheme val="minor"/>
      </rPr>
      <t xml:space="preserve">4. Por concepto de pérdida de oportunidad: 400 SMLMV </t>
    </r>
    <r>
      <rPr>
        <sz val="10"/>
        <color theme="1"/>
        <rFont val="Calibri"/>
        <family val="2"/>
        <scheme val="minor"/>
      </rPr>
      <t>equivalentes a 2024</t>
    </r>
    <r>
      <rPr>
        <b/>
        <sz val="10"/>
        <color theme="1"/>
        <rFont val="Calibri"/>
        <family val="2"/>
        <scheme val="minor"/>
      </rPr>
      <t xml:space="preserve"> $520.000.000</t>
    </r>
    <r>
      <rPr>
        <sz val="10"/>
        <color theme="1"/>
        <rFont val="Calibri"/>
        <family val="2"/>
        <scheme val="minor"/>
      </rPr>
      <t xml:space="preserve"> discriminados así:
En favor de la señora Blanca Guarnizo (esposa) $130.000.000
En favor del señor Daniel Peña (Hijo) $130.0000.000
En favor del señor Cesar Peña (Hijo) $130.000.000 
En favor del menor Jacobo Peña Caiceo (Nieto) $130.000.000
</t>
    </r>
    <r>
      <rPr>
        <b/>
        <u/>
        <sz val="10"/>
        <color theme="1"/>
        <rFont val="Calibri (Cuerpo)"/>
      </rPr>
      <t xml:space="preserve">Pretensiones subsidiarias:
</t>
    </r>
    <r>
      <rPr>
        <sz val="10"/>
        <color theme="1"/>
        <rFont val="Calibri"/>
        <family val="2"/>
        <scheme val="minor"/>
      </rPr>
      <t xml:space="preserve">1. </t>
    </r>
    <r>
      <rPr>
        <b/>
        <sz val="10"/>
        <color theme="1"/>
        <rFont val="Calibri"/>
        <family val="2"/>
        <scheme val="minor"/>
      </rPr>
      <t>Por concepto de lucro cesante:</t>
    </r>
    <r>
      <rPr>
        <sz val="10"/>
        <color theme="1"/>
        <rFont val="Calibri"/>
        <family val="2"/>
        <scheme val="minor"/>
      </rPr>
      <t xml:space="preserve"> En favor de la esposa Blanca Guarnizo la suma de $ 180.509.006.
</t>
    </r>
    <r>
      <rPr>
        <b/>
        <sz val="10"/>
        <color theme="1"/>
        <rFont val="Calibri"/>
        <family val="2"/>
        <scheme val="minor"/>
      </rPr>
      <t>2. Por concepto de perjuicios morales:</t>
    </r>
    <r>
      <rPr>
        <sz val="10"/>
        <color theme="1"/>
        <rFont val="Calibri"/>
        <family val="2"/>
        <scheme val="minor"/>
      </rPr>
      <t xml:space="preserve"> </t>
    </r>
    <r>
      <rPr>
        <b/>
        <sz val="10"/>
        <color theme="1"/>
        <rFont val="Calibri"/>
        <family val="2"/>
        <scheme val="minor"/>
      </rPr>
      <t>400 SMLMV</t>
    </r>
    <r>
      <rPr>
        <sz val="10"/>
        <color theme="1"/>
        <rFont val="Calibri"/>
        <family val="2"/>
        <scheme val="minor"/>
      </rPr>
      <t xml:space="preserve"> equivalentes a 2024 </t>
    </r>
    <r>
      <rPr>
        <b/>
        <sz val="10"/>
        <color theme="1"/>
        <rFont val="Calibri"/>
        <family val="2"/>
        <scheme val="minor"/>
      </rPr>
      <t>$520.000.00</t>
    </r>
    <r>
      <rPr>
        <sz val="10"/>
        <color theme="1"/>
        <rFont val="Calibri"/>
        <family val="2"/>
        <scheme val="minor"/>
      </rPr>
      <t xml:space="preserve">0 discriminados así:   
En favor de la señora Blanca Guarnizo (esposa) $130.000.000
En favor del señor Daniel Peña (Hijo) $130.0000.000
En favor del señor Cesar Peña (Hijo) $130.000.000 
En favor del menor Jacobo Peña Caiceo (Nieto) $130.000.000
</t>
    </r>
    <r>
      <rPr>
        <b/>
        <sz val="10"/>
        <color theme="1"/>
        <rFont val="Calibri"/>
        <family val="2"/>
        <scheme val="minor"/>
      </rPr>
      <t xml:space="preserve">3. Por concepto de daño a la vida de relación: 400 SMLMV </t>
    </r>
    <r>
      <rPr>
        <sz val="10"/>
        <color theme="1"/>
        <rFont val="Calibri"/>
        <family val="2"/>
        <scheme val="minor"/>
      </rPr>
      <t>equivalentes a 2024</t>
    </r>
    <r>
      <rPr>
        <b/>
        <sz val="10"/>
        <color theme="1"/>
        <rFont val="Calibri"/>
        <family val="2"/>
        <scheme val="minor"/>
      </rPr>
      <t xml:space="preserve"> $520.000.000 </t>
    </r>
    <r>
      <rPr>
        <sz val="10"/>
        <color theme="1"/>
        <rFont val="Calibri"/>
        <family val="2"/>
        <scheme val="minor"/>
      </rPr>
      <t xml:space="preserve">discriminados así:   
En favor de la señora Blanca Guarnizo (esposa) $130.000.000
En favor del señor Daniel Peña (Hijo) $130.0000.000
En favor del señor Cesar Peña (Hijo) $130.000.000 
En favor del menor Jacobo Peña Caiceo (Nieto) $130.000.000
</t>
    </r>
    <r>
      <rPr>
        <b/>
        <sz val="10"/>
        <color theme="1"/>
        <rFont val="Calibri"/>
        <family val="2"/>
        <scheme val="minor"/>
      </rPr>
      <t>4. Por concepto de pérdida de oportunidad: 400 SMLMV</t>
    </r>
    <r>
      <rPr>
        <sz val="10"/>
        <color theme="1"/>
        <rFont val="Calibri"/>
        <family val="2"/>
        <scheme val="minor"/>
      </rPr>
      <t xml:space="preserve"> equivalentes a 2024</t>
    </r>
    <r>
      <rPr>
        <b/>
        <sz val="10"/>
        <color theme="1"/>
        <rFont val="Calibri"/>
        <family val="2"/>
        <scheme val="minor"/>
      </rPr>
      <t xml:space="preserve"> $520.000.000</t>
    </r>
    <r>
      <rPr>
        <sz val="10"/>
        <color theme="1"/>
        <rFont val="Calibri"/>
        <family val="2"/>
        <scheme val="minor"/>
      </rPr>
      <t xml:space="preserve"> discriminados así:
En favor de la señora Blanca Guarnizo (esposa) $130.000.000
En favor del señor Daniel Peña (Hijo) $130.0000.000
En favor del señor Cesar Peña (Hijo) $130.000.000 
En favor del menor Jacobo Peña Caiceo (Nieto) $130.000.000</t>
    </r>
  </si>
  <si>
    <r>
      <rPr>
        <b/>
        <u/>
        <sz val="10"/>
        <color theme="1"/>
        <rFont val="Calibri"/>
        <family val="2"/>
        <scheme val="minor"/>
      </rPr>
      <t xml:space="preserve">La liquidación objetiva asciende a $381.827.500,19, por lo que se pasa a explicar: </t>
    </r>
    <r>
      <rPr>
        <sz val="10"/>
        <color theme="1"/>
        <rFont val="Calibri"/>
        <family val="2"/>
        <scheme val="minor"/>
      </rPr>
      <t xml:space="preserve">
</t>
    </r>
    <r>
      <rPr>
        <b/>
        <sz val="10"/>
        <color theme="1"/>
        <rFont val="Calibri"/>
        <family val="2"/>
        <scheme val="minor"/>
      </rPr>
      <t>Frente al lucro cesante: $ 109.827.500,19.</t>
    </r>
    <r>
      <rPr>
        <sz val="10"/>
        <color theme="1"/>
        <rFont val="Calibri"/>
        <family val="2"/>
        <scheme val="minor"/>
      </rPr>
      <t xml:space="preserve"> Se manifiesta en la demanda que la víctima se desempeñaba como constructor en la empresa Construciviles Cabezas Alegría S.A.S. con ingresos de $ 1.100.000 mensuales, sin embargo, no se aportó la prueba documental que lo acredite por lo que se liquida el lucro cesante en atención a que para la fecha del accidente éste se encontraba en edad productiva, con base en el salario mínimo, se le hace actualización del salario mínimo para la fecha del accidente y se le hace la resta del 25% del monto para el sostentimiento de la víctima. Se tiene en cuenta también la expectativa de vida probable de la víctima, por cuanto este tenía 74 años para la fecha de su deceso, siendo mayor que la demandante (esposa) que invocó este perjuicio. Obteniendo como resultado de aplicar las fórmulas autorizadas por la Corte Suprema de Justica la suma de $ 4.271.273,50 por lucro cesante consolidado, y $ 105.556.200,69  por lucro cesante futuro. 
</t>
    </r>
    <r>
      <rPr>
        <b/>
        <sz val="10"/>
        <color theme="1"/>
        <rFont val="Calibri"/>
        <family val="2"/>
        <scheme val="minor"/>
      </rPr>
      <t xml:space="preserve">Frente al daño moral: $ 182.000.000. </t>
    </r>
    <r>
      <rPr>
        <sz val="10"/>
        <color theme="1"/>
        <rFont val="Calibri"/>
        <family val="2"/>
        <scheme val="minor"/>
      </rPr>
      <t>a)Blanca Inés Guarnizo Osorio (Espoa): $60.000.000; b) Daniel Peña Guarnizo (Hijo): $60.000.000; c) Cesar Andrés Peña Guarnizo (Hijo): $60.000.000; d) Jacobo Peña Caicedo: $2.000.000</t>
    </r>
    <r>
      <rPr>
        <b/>
        <sz val="10"/>
        <color theme="1"/>
        <rFont val="Calibri"/>
        <family val="2"/>
        <scheme val="minor"/>
      </rPr>
      <t xml:space="preserve">
</t>
    </r>
    <r>
      <rPr>
        <sz val="10"/>
        <color theme="1"/>
        <rFont val="Calibri"/>
        <family val="2"/>
        <scheme val="minor"/>
      </rPr>
      <t xml:space="preserve">Lo anterior, de conformidad con la jurisprudencia Corte Suprema de Justicia, como por ejemplo en la sentencia AC3265-2019. Radicación No. 11001-02-03-000-2019-02385-00. del 12 de agosto 2019 a través de la cual el valor máximo a otorgar es de $60.000.000 en casos de muerte. Y sentencia SC5686-2018 del 19 de diciembre de 2018, la cual otorga valor máximo de $36.000.000 en casos de muerte a nietos. En el caso en cuestión se indica la suma de $2.000.000 para el menor Jacobo Peña Caicedo, comoquiera que este tenía 9 meses de nacido para el momento de la muerte del señor Elder Peña Castaño. 
</t>
    </r>
    <r>
      <rPr>
        <b/>
        <sz val="10"/>
        <color theme="1"/>
        <rFont val="Calibri"/>
        <family val="2"/>
        <scheme val="minor"/>
      </rPr>
      <t xml:space="preserve">Frente al daño a la vida de relación: $ 90.000.000. </t>
    </r>
    <r>
      <rPr>
        <sz val="10"/>
        <color theme="1"/>
        <rFont val="Calibri"/>
        <family val="2"/>
        <scheme val="minor"/>
      </rPr>
      <t xml:space="preserve">a)Blanca Inés Guarnizo Osorio (Espoa): $60.000.000; b) Daniel Peña Guarnizo (Hijo): $60.000.000; c) Cesar Andrés Peña Guarnizo (Hijo): $60.000.000; d) Jacobo Peña Caicedo: $0. 
Se tendrá en cuenta que se aportaron los respectivos registros civiles de matrimonio y de nacimiento de Blanca Inés Guarnizo Osorio (Esposa), Daniel Peña Guarnizo (Hijo), y Cesar Andrés Peña Guarnizo (Hijo), por lo que teniendo en cuenta que estas personas se encuentran dentro del primer grado de consanguinidad y que según los hechos de la demanda todos convivían en un mismo domicilio, se les otorgará objetivamente una suma de $ 30.000.000 a cada uno. Lo anterior según los topes indemnizatorios establecidos por la Corte Suprema de Justicia, Sala de Casación Civil en sentencia del 07 de marzo de 2019. M.P. Octavio Augusto Tejeiro Duque, en la que se indicó como baremo indemnizatorio por este concepto el tope de $ 30.000.000 para la cónyuge que se encontraba en el primer grado de afinidad. No se reconoce monto frente al menor Jacobo Peña Caicedo, comoquiera que este tenía 9 meses de nacido para el momento de la muerte del señor Elder Peña Castaño.
</t>
    </r>
    <r>
      <rPr>
        <b/>
        <sz val="10"/>
        <color theme="1"/>
        <rFont val="Calibri"/>
        <family val="2"/>
        <scheme val="minor"/>
      </rPr>
      <t>Frente a la perdida de oportunidad: $0.</t>
    </r>
    <r>
      <rPr>
        <sz val="10"/>
        <color theme="1"/>
        <rFont val="Calibri"/>
        <family val="2"/>
        <scheme val="minor"/>
      </rPr>
      <t xml:space="preserve"> No se hará un cálculo debido a que es no se encuentra contemplado dentro de las tipologías de perjuicios reconocidos por la H. Corte Suprema de Justicia, y en todo caso tampoco se demostró su causación. 
</t>
    </r>
    <r>
      <rPr>
        <b/>
        <sz val="10"/>
        <color theme="1"/>
        <rFont val="Calibri"/>
        <family val="2"/>
        <scheme val="minor"/>
      </rPr>
      <t>Análisis frente a la póliza</t>
    </r>
    <r>
      <rPr>
        <sz val="10"/>
        <color theme="1"/>
        <rFont val="Calibri"/>
        <family val="2"/>
        <scheme val="minor"/>
      </rPr>
      <t xml:space="preserve">: la póliza de RCE vinculada tiene un límite asegurado de 1000 SMMLV que para la fecha de los hechos ascendía a $1.000.000.000, los cuales alcanzan a cubrir la liquidación objetiva. Se otorgó cobertura respecto de los perjuicios patrimoniales y extrapatrimoniales incluyendo perjuicio moral y daño a la vida de relación. Y no se pactó deducible. 
</t>
    </r>
  </si>
  <si>
    <r>
      <t>El proceso se califica como</t>
    </r>
    <r>
      <rPr>
        <b/>
        <sz val="10"/>
        <color theme="1"/>
        <rFont val="Calibri"/>
        <family val="2"/>
        <scheme val="minor"/>
      </rPr>
      <t xml:space="preserve"> PROBABLE, </t>
    </r>
    <r>
      <rPr>
        <sz val="10"/>
        <color theme="1"/>
        <rFont val="Calibri"/>
        <family val="2"/>
        <scheme val="minor"/>
      </rPr>
      <t>en atención a que, aunque la póliza presta cobertura temporal y material y la responsabilidad del vehículo asegurado se encuentra demostrado. 
En primer lugar, se debe indicar que la Póliza de Automóviles de servicio público No. 1507122008567 presta cobertura temporal, en tanto que el accidente de tránsito reprochado ocurre dentro de su vigencia, puesto que el evento se produjo el 15 de octubre del 2022 y la póliza prestó cobertura desde el 20 de marzo del 2022 hasta el 19 de marzo del 2023. Igualmente ofrece cobertura material, por cuanto ampara la responsabilidad civil extracontractual derivada de la conducción del automotor de placa VCS572, pretensión que se endilga al tomador del seguro.  
En segundo lugar, obran varias pruebas que demuestran que  la responsabilidad del asegurado está demostrada por lo siguiente: (i) El Informe EJectuvo - FPJ-3 consignó como causales del accidente el "r</t>
    </r>
    <r>
      <rPr>
        <i/>
        <sz val="10"/>
        <color theme="1"/>
        <rFont val="Calibri"/>
        <family val="2"/>
        <scheme val="minor"/>
      </rPr>
      <t>ealizar una maniobra de sobrepaso sobre el mismo carril al ciclista</t>
    </r>
    <r>
      <rPr>
        <sz val="10"/>
        <color theme="1"/>
        <rFont val="Calibri"/>
        <family val="2"/>
        <scheme val="minor"/>
      </rPr>
      <t xml:space="preserve">" por parte del vehículo asegurado; (ii) Por otra parte, se allego dictamen pericial que endilga responsabilidad a la vehículo VCS-572, por estos mismos términos. Asimismo, hasta el momento, no existe aún en el acervo probatorio documento alguno que permita probar un eximente de responsabilidad. Frente a este punto, se debe tener en cuenta que estamos en el escenario de una responsabilidad objetiva, por el hecho de la actividad de conducción, de manera que existe una presunción de responsabilidad, que sólo podrá ser desvirtuada probando una causa extraña o culpa exclusiva de la víctima, la cual no está fehacientemente demostrado.
Lo anterior, sin perjuicio del carácter contingente de la calificación. 
</t>
    </r>
  </si>
  <si>
    <t xml:space="preserve">El día 06 de febrero del 2023 se radicó ante el Juzgado Noveno Civil del circuito de Cali, contestación a la demanda en el asunto de la referencia en representación de MAPFRE SEGUROS GENERALES DE COLOMBIA S.A.
El día 05 de marzo de 2024 se radico ante el Juzgado Noveno Civil del Circuito de Cali, contestación a la reforma de la demanda en el asunto de referencia en representación de MAPFRE SEGUROS GENERALES DE COLOMBIA S.A.. 
El día 16 de abril del 2024 se radico ante el Juzgado Noveno Civil del Circuito de Cali, contestación a la reforma a la demanda y al llamamiento en garantía en el asunto en referencia en representación de MAPFRE SEGUROS GENERALES DE COLOMBIA 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</si>
</sst>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4">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b/>
      <u/>
      <sz val="10"/>
      <color theme="1"/>
      <name val="Calibri"/>
      <family val="2"/>
      <scheme val="minor"/>
    </font>
    <font>
      <b/>
      <u/>
      <sz val="10"/>
      <color theme="1"/>
      <name val="Calibri (Cuerpo)"/>
    </font>
    <font>
      <i/>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7" fillId="0" borderId="0" xfId="0" applyFont="1" applyAlignment="1">
      <alignment wrapText="1"/>
    </xf>
    <xf numFmtId="0" fontId="2" fillId="0" borderId="0" xfId="0" applyFont="1"/>
    <xf numFmtId="0" fontId="4" fillId="0" borderId="0" xfId="0" applyFont="1" applyAlignment="1">
      <alignment horizontal="left" vertical="top"/>
    </xf>
    <xf numFmtId="0" fontId="2" fillId="0" borderId="0" xfId="0" applyFont="1" applyAlignment="1">
      <alignment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11" zoomScale="70" zoomScaleNormal="70" workbookViewId="0">
      <selection activeCell="L23" sqref="L23"/>
    </sheetView>
  </sheetViews>
  <sheetFormatPr baseColWidth="10" defaultColWidth="11.453125" defaultRowHeight="14.5"/>
  <cols>
    <col min="1" max="1" width="20.453125" customWidth="1"/>
    <col min="2" max="2" width="23.453125" customWidth="1"/>
    <col min="3" max="3" width="13.453125" customWidth="1"/>
    <col min="4" max="4" width="22.1796875" customWidth="1"/>
    <col min="5" max="5" width="14.1796875" customWidth="1"/>
    <col min="8" max="8" width="4.1796875" customWidth="1"/>
    <col min="15" max="15" width="36.453125" style="27" bestFit="1" customWidth="1"/>
    <col min="16" max="16" width="28" style="27" bestFit="1" customWidth="1"/>
    <col min="17" max="17" width="38.453125" style="27" bestFit="1" customWidth="1"/>
    <col min="18" max="18" width="15.81640625" style="27" customWidth="1"/>
    <col min="19" max="19" width="27.453125" style="27" bestFit="1" customWidth="1"/>
    <col min="20" max="20" width="11.453125" style="27"/>
  </cols>
  <sheetData>
    <row r="2" spans="1:19" ht="21">
      <c r="A2" s="63" t="s">
        <v>67</v>
      </c>
      <c r="B2" s="63"/>
      <c r="C2" s="63"/>
      <c r="D2" s="63"/>
      <c r="E2" s="63"/>
      <c r="F2" s="63"/>
      <c r="G2" s="63"/>
      <c r="H2" s="63"/>
      <c r="O2" s="23"/>
      <c r="P2" s="24"/>
      <c r="Q2" s="24"/>
      <c r="R2" s="24"/>
      <c r="S2" s="24"/>
    </row>
    <row r="3" spans="1:19">
      <c r="A3" s="60" t="s">
        <v>0</v>
      </c>
      <c r="B3" s="60"/>
      <c r="C3" s="60"/>
      <c r="D3" s="55">
        <v>45031</v>
      </c>
      <c r="E3" s="55"/>
      <c r="F3" s="55"/>
      <c r="G3" s="55"/>
      <c r="H3" s="55"/>
      <c r="O3" s="25"/>
      <c r="P3" s="25"/>
      <c r="Q3" s="26"/>
      <c r="R3" s="26"/>
    </row>
    <row r="4" spans="1:19">
      <c r="A4" s="40" t="s">
        <v>1</v>
      </c>
      <c r="B4" s="51" t="s">
        <v>24</v>
      </c>
      <c r="C4" s="51"/>
      <c r="D4" s="51"/>
      <c r="E4" s="40" t="s">
        <v>2</v>
      </c>
      <c r="F4" s="52" t="s">
        <v>25</v>
      </c>
      <c r="G4" s="52"/>
      <c r="H4" s="52"/>
      <c r="O4" s="25"/>
      <c r="P4" s="25"/>
      <c r="Q4" s="26"/>
      <c r="R4" s="26"/>
    </row>
    <row r="5" spans="1:19">
      <c r="A5" s="40" t="s">
        <v>3</v>
      </c>
      <c r="B5" s="50">
        <v>45341</v>
      </c>
      <c r="C5" s="50"/>
      <c r="D5" s="50"/>
      <c r="E5" s="40" t="s">
        <v>16</v>
      </c>
      <c r="F5" s="56" t="s">
        <v>26</v>
      </c>
      <c r="G5" s="56"/>
      <c r="H5" s="56"/>
      <c r="I5" s="47"/>
      <c r="J5" s="47"/>
      <c r="K5" s="47"/>
      <c r="L5" s="47"/>
      <c r="M5" s="47"/>
      <c r="N5" s="47"/>
      <c r="O5" s="48"/>
      <c r="P5" s="48"/>
      <c r="Q5" s="26"/>
      <c r="R5" s="26"/>
    </row>
    <row r="6" spans="1:19" ht="65" customHeight="1">
      <c r="A6" s="40" t="s">
        <v>129</v>
      </c>
      <c r="B6" s="52" t="s">
        <v>138</v>
      </c>
      <c r="C6" s="52"/>
      <c r="D6" s="52"/>
      <c r="E6" s="52"/>
      <c r="F6" s="52"/>
      <c r="G6" s="52"/>
      <c r="H6" s="52"/>
      <c r="O6" s="25"/>
      <c r="P6" s="25"/>
      <c r="Q6" s="26"/>
      <c r="R6" s="28"/>
    </row>
    <row r="7" spans="1:19" ht="50" customHeight="1">
      <c r="A7" s="40" t="s">
        <v>130</v>
      </c>
      <c r="B7" s="52" t="s">
        <v>139</v>
      </c>
      <c r="C7" s="52"/>
      <c r="D7" s="52"/>
      <c r="E7" s="52"/>
      <c r="F7" s="52"/>
      <c r="G7" s="52"/>
      <c r="H7" s="52"/>
      <c r="L7" s="46" t="s">
        <v>137</v>
      </c>
      <c r="O7" s="25"/>
      <c r="P7" s="25"/>
      <c r="Q7" s="26"/>
      <c r="R7" s="28"/>
    </row>
    <row r="8" spans="1:19" ht="32.25" customHeight="1">
      <c r="A8" s="40" t="s">
        <v>5</v>
      </c>
      <c r="B8" s="52" t="s">
        <v>131</v>
      </c>
      <c r="C8" s="52"/>
      <c r="D8" s="52"/>
      <c r="E8" s="52"/>
      <c r="F8" s="52"/>
      <c r="G8" s="52"/>
      <c r="H8" s="52"/>
      <c r="O8" s="25"/>
      <c r="P8" s="25"/>
      <c r="Q8" s="26"/>
      <c r="R8" s="28"/>
    </row>
    <row r="9" spans="1:19" ht="138.5" customHeight="1">
      <c r="A9" s="40" t="s">
        <v>6</v>
      </c>
      <c r="B9" s="51" t="s">
        <v>140</v>
      </c>
      <c r="C9" s="51"/>
      <c r="D9" s="51"/>
      <c r="E9" s="51"/>
      <c r="F9" s="51"/>
      <c r="G9" s="51"/>
      <c r="H9" s="51"/>
      <c r="O9" s="25"/>
      <c r="P9" s="25"/>
      <c r="Q9" s="26"/>
      <c r="R9" s="28"/>
    </row>
    <row r="10" spans="1:19">
      <c r="A10" s="40" t="s">
        <v>7</v>
      </c>
      <c r="B10" s="64">
        <v>370990781</v>
      </c>
      <c r="C10" s="64"/>
      <c r="D10" s="64"/>
      <c r="E10" s="64"/>
      <c r="F10" s="64"/>
      <c r="G10" s="64"/>
      <c r="H10" s="64"/>
      <c r="O10" s="25"/>
      <c r="P10" s="28"/>
      <c r="Q10" s="26"/>
      <c r="R10" s="28"/>
    </row>
    <row r="11" spans="1:19" ht="164.25" customHeight="1">
      <c r="A11" s="40" t="s">
        <v>8</v>
      </c>
      <c r="B11" s="65" t="s">
        <v>135</v>
      </c>
      <c r="C11" s="65"/>
      <c r="D11" s="65"/>
      <c r="E11" s="65"/>
      <c r="F11" s="65"/>
      <c r="G11" s="65"/>
      <c r="H11" s="65"/>
      <c r="O11" s="25"/>
      <c r="P11" s="28"/>
      <c r="Q11" s="26"/>
      <c r="R11" s="28"/>
    </row>
    <row r="12" spans="1:19" ht="260.25" customHeight="1">
      <c r="A12" s="40" t="s">
        <v>9</v>
      </c>
      <c r="B12" s="65" t="s">
        <v>142</v>
      </c>
      <c r="C12" s="65"/>
      <c r="D12" s="65"/>
      <c r="E12" s="65"/>
      <c r="F12" s="65"/>
      <c r="G12" s="65"/>
      <c r="H12" s="65"/>
      <c r="I12" s="49"/>
      <c r="O12" s="25"/>
      <c r="P12" s="28"/>
      <c r="Q12" s="26"/>
      <c r="R12" s="28"/>
    </row>
    <row r="13" spans="1:19" ht="26">
      <c r="A13" s="40" t="s">
        <v>10</v>
      </c>
      <c r="B13" s="41" t="s">
        <v>119</v>
      </c>
      <c r="C13" s="40" t="s">
        <v>11</v>
      </c>
      <c r="D13" s="42">
        <v>185495390</v>
      </c>
      <c r="E13" s="40" t="s">
        <v>12</v>
      </c>
      <c r="F13" s="52" t="s">
        <v>136</v>
      </c>
      <c r="G13" s="52"/>
      <c r="H13" s="52"/>
    </row>
    <row r="14" spans="1:19" ht="26.5">
      <c r="A14" s="40" t="s">
        <v>13</v>
      </c>
      <c r="B14" s="52" t="s">
        <v>133</v>
      </c>
      <c r="C14" s="52"/>
      <c r="D14" s="52"/>
      <c r="E14" s="43" t="s">
        <v>14</v>
      </c>
      <c r="F14" s="52" t="s">
        <v>134</v>
      </c>
      <c r="G14" s="52"/>
      <c r="H14" s="52"/>
      <c r="P14" s="28"/>
      <c r="Q14" s="26"/>
      <c r="R14" s="28"/>
    </row>
    <row r="15" spans="1:19" ht="26.25" customHeight="1">
      <c r="A15" s="40" t="s">
        <v>17</v>
      </c>
      <c r="B15" s="44"/>
      <c r="C15" s="40" t="s">
        <v>18</v>
      </c>
      <c r="D15" s="44">
        <v>1507122008567</v>
      </c>
      <c r="E15" s="45" t="s">
        <v>66</v>
      </c>
      <c r="F15" s="52" t="s">
        <v>132</v>
      </c>
      <c r="G15" s="52"/>
      <c r="H15" s="52"/>
      <c r="O15" s="25"/>
      <c r="P15" s="28"/>
      <c r="Q15" s="26"/>
      <c r="R15" s="28"/>
    </row>
    <row r="16" spans="1:19" ht="30.75" customHeight="1">
      <c r="A16" s="40" t="s">
        <v>15</v>
      </c>
      <c r="B16" s="57" t="s">
        <v>57</v>
      </c>
      <c r="C16" s="58"/>
      <c r="D16" s="58"/>
      <c r="E16" s="58"/>
      <c r="F16" s="58"/>
      <c r="G16" s="58"/>
      <c r="H16" s="59"/>
      <c r="O16" s="25"/>
      <c r="P16" s="28"/>
      <c r="Q16" s="26"/>
      <c r="R16" s="28"/>
    </row>
    <row r="17" spans="1:8" ht="26">
      <c r="A17" s="40" t="s">
        <v>20</v>
      </c>
      <c r="B17" s="55">
        <v>44849</v>
      </c>
      <c r="C17" s="55"/>
      <c r="D17" s="55"/>
      <c r="E17" s="40" t="s">
        <v>21</v>
      </c>
      <c r="F17" s="55">
        <v>44887</v>
      </c>
      <c r="G17" s="56"/>
      <c r="H17" s="56"/>
    </row>
    <row r="18" spans="1:8">
      <c r="A18" s="53" t="s">
        <v>22</v>
      </c>
      <c r="B18" s="53"/>
      <c r="C18" s="53"/>
      <c r="D18" s="53"/>
      <c r="E18" s="53"/>
      <c r="F18" s="53"/>
      <c r="G18" s="53"/>
      <c r="H18" s="53"/>
    </row>
    <row r="19" spans="1:8" ht="25.5" customHeight="1">
      <c r="A19" s="54" t="s">
        <v>23</v>
      </c>
      <c r="B19" s="54"/>
      <c r="C19" s="54"/>
      <c r="D19" s="54"/>
      <c r="E19" s="54"/>
      <c r="F19" s="54"/>
      <c r="G19" s="54"/>
      <c r="H19" s="54"/>
    </row>
    <row r="20" spans="1:8" ht="120.75" customHeight="1">
      <c r="A20" s="51" t="s">
        <v>141</v>
      </c>
      <c r="B20" s="51"/>
      <c r="C20" s="51"/>
      <c r="D20" s="51"/>
      <c r="E20" s="51"/>
      <c r="F20" s="51"/>
      <c r="G20" s="51"/>
      <c r="H20" s="51"/>
    </row>
    <row r="21" spans="1:8">
      <c r="A21" s="60" t="s">
        <v>128</v>
      </c>
      <c r="B21" s="60"/>
      <c r="C21" s="60"/>
      <c r="D21" s="60"/>
      <c r="E21" s="60"/>
      <c r="F21" s="60"/>
      <c r="G21" s="60"/>
      <c r="H21" s="60"/>
    </row>
    <row r="22" spans="1:8" ht="41" customHeight="1">
      <c r="A22" s="61" t="s">
        <v>143</v>
      </c>
      <c r="B22" s="62"/>
      <c r="C22" s="62"/>
      <c r="D22" s="62"/>
      <c r="E22" s="62"/>
      <c r="F22" s="62"/>
      <c r="G22" s="62"/>
      <c r="H22" s="62"/>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53125" defaultRowHeight="14.5"/>
  <cols>
    <col min="1" max="1" width="22.453125" style="4" customWidth="1"/>
    <col min="2" max="2" width="19.1796875" style="4" customWidth="1"/>
    <col min="3" max="3" width="14.36328125" style="4" customWidth="1"/>
    <col min="4" max="4" width="23.81640625" style="4" customWidth="1"/>
    <col min="5" max="5" width="19.36328125" style="4" customWidth="1"/>
    <col min="6" max="6" width="20.6328125" style="4" customWidth="1"/>
    <col min="7" max="9" width="11.453125" style="4"/>
    <col min="10" max="10" width="20.453125" style="4" bestFit="1" customWidth="1"/>
    <col min="11" max="16384" width="11.453125" style="4"/>
  </cols>
  <sheetData>
    <row r="2" spans="1:6" ht="21">
      <c r="A2" s="63" t="s">
        <v>76</v>
      </c>
      <c r="B2" s="63"/>
      <c r="C2" s="63"/>
      <c r="D2" s="63"/>
      <c r="E2" s="63"/>
      <c r="F2" s="63"/>
    </row>
    <row r="3" spans="1:6">
      <c r="A3" s="2" t="s">
        <v>4</v>
      </c>
      <c r="B3" s="67" t="str">
        <f>'1. ABOGADO EXTERNO'!B6:H6</f>
        <v>1. Blanca Inés Guarnizo Osorio (Esposa)
2. Daniel Peña Guarnizo (Hijo)
3. Cesar Andrés Peña Guarnizo (Hijo)
4.  Jacobo Peña Caicedo (Nieto)</v>
      </c>
      <c r="C3" s="67"/>
      <c r="D3" s="67"/>
      <c r="E3" s="67"/>
      <c r="F3" s="67"/>
    </row>
    <row r="4" spans="1:6">
      <c r="A4" s="2" t="s">
        <v>41</v>
      </c>
      <c r="B4" s="36"/>
      <c r="C4" s="2" t="s">
        <v>42</v>
      </c>
      <c r="D4" s="68"/>
      <c r="E4" s="68"/>
      <c r="F4" s="68"/>
    </row>
    <row r="5" spans="1:6">
      <c r="A5" s="2" t="s">
        <v>5</v>
      </c>
      <c r="B5" s="67"/>
      <c r="C5" s="67"/>
      <c r="D5" s="67"/>
      <c r="E5" s="67"/>
      <c r="F5" s="67"/>
    </row>
    <row r="6" spans="1:6">
      <c r="A6" s="2" t="s">
        <v>44</v>
      </c>
      <c r="B6" s="32"/>
      <c r="C6" s="2" t="s">
        <v>45</v>
      </c>
      <c r="D6" s="39"/>
      <c r="E6" s="2" t="s">
        <v>38</v>
      </c>
      <c r="F6" s="39"/>
    </row>
    <row r="7" spans="1:6" ht="39.75" customHeight="1">
      <c r="A7" s="2" t="s">
        <v>70</v>
      </c>
      <c r="B7" s="32"/>
      <c r="C7" s="2" t="s">
        <v>48</v>
      </c>
      <c r="D7" s="33"/>
      <c r="E7" s="2" t="s">
        <v>49</v>
      </c>
      <c r="F7" s="34"/>
    </row>
    <row r="8" spans="1:6" ht="35.25" customHeight="1">
      <c r="A8" s="2" t="s">
        <v>43</v>
      </c>
      <c r="B8" s="35"/>
      <c r="C8" s="2" t="s">
        <v>68</v>
      </c>
      <c r="D8" s="35"/>
      <c r="E8" s="2" t="s">
        <v>19</v>
      </c>
      <c r="F8" s="36"/>
    </row>
    <row r="9" spans="1:6" ht="37.5" customHeight="1">
      <c r="A9" s="2" t="s">
        <v>47</v>
      </c>
      <c r="B9" s="5"/>
      <c r="C9" s="66" t="s">
        <v>69</v>
      </c>
      <c r="D9" s="67"/>
      <c r="E9" s="2" t="s">
        <v>71</v>
      </c>
      <c r="F9" s="1"/>
    </row>
    <row r="10" spans="1:6">
      <c r="A10" s="2" t="s">
        <v>75</v>
      </c>
      <c r="B10" s="5"/>
      <c r="C10" s="66"/>
      <c r="D10" s="67"/>
      <c r="E10" s="2" t="s">
        <v>72</v>
      </c>
      <c r="F10" s="1"/>
    </row>
    <row r="11" spans="1:6" ht="46.5" customHeight="1">
      <c r="A11" s="2" t="s">
        <v>46</v>
      </c>
      <c r="B11" s="37"/>
      <c r="C11" s="2" t="s">
        <v>21</v>
      </c>
      <c r="D11" s="37"/>
      <c r="E11" s="2" t="s">
        <v>6</v>
      </c>
      <c r="F11" s="38"/>
    </row>
    <row r="12" spans="1:6" ht="167.25" customHeight="1">
      <c r="A12" s="2" t="s">
        <v>50</v>
      </c>
      <c r="B12" s="70"/>
      <c r="C12" s="70"/>
      <c r="D12" s="70"/>
      <c r="E12" s="70"/>
      <c r="F12" s="70"/>
    </row>
    <row r="13" spans="1:6" ht="21">
      <c r="A13" s="63" t="s">
        <v>51</v>
      </c>
      <c r="B13" s="63"/>
      <c r="C13" s="63"/>
      <c r="D13" s="63"/>
      <c r="E13" s="63"/>
      <c r="F13" s="63"/>
    </row>
    <row r="14" spans="1:6">
      <c r="A14" s="69"/>
      <c r="B14" s="69"/>
      <c r="C14" s="69"/>
      <c r="D14" s="69"/>
      <c r="E14" s="69"/>
      <c r="F14" s="69"/>
    </row>
    <row r="15" spans="1:6">
      <c r="A15" s="69"/>
      <c r="B15" s="69"/>
      <c r="C15" s="69"/>
      <c r="D15" s="69"/>
      <c r="E15" s="69"/>
      <c r="F15" s="69"/>
    </row>
    <row r="16" spans="1:6">
      <c r="A16" s="69"/>
      <c r="B16" s="69"/>
      <c r="C16" s="69"/>
      <c r="D16" s="69"/>
      <c r="E16" s="69"/>
      <c r="F16" s="69"/>
    </row>
    <row r="17" spans="1:6">
      <c r="A17" s="69"/>
      <c r="B17" s="69"/>
      <c r="C17" s="69"/>
      <c r="D17" s="69"/>
      <c r="E17" s="69"/>
      <c r="F17" s="69"/>
    </row>
    <row r="18" spans="1:6">
      <c r="A18" s="69"/>
      <c r="B18" s="69"/>
      <c r="C18" s="69"/>
      <c r="D18" s="69"/>
      <c r="E18" s="69"/>
      <c r="F18" s="69"/>
    </row>
    <row r="19" spans="1:6">
      <c r="A19" s="69"/>
      <c r="B19" s="69"/>
      <c r="C19" s="69"/>
      <c r="D19" s="69"/>
      <c r="E19" s="69"/>
      <c r="F19" s="69"/>
    </row>
    <row r="20" spans="1:6">
      <c r="A20" s="69"/>
      <c r="B20" s="69"/>
      <c r="C20" s="69"/>
      <c r="D20" s="69"/>
      <c r="E20" s="69"/>
      <c r="F20" s="69"/>
    </row>
    <row r="21" spans="1:6">
      <c r="A21" s="69"/>
      <c r="B21" s="69"/>
      <c r="C21" s="69"/>
      <c r="D21" s="69"/>
      <c r="E21" s="69"/>
      <c r="F21" s="69"/>
    </row>
    <row r="22" spans="1:6">
      <c r="A22" s="69"/>
      <c r="B22" s="69"/>
      <c r="C22" s="69"/>
      <c r="D22" s="69"/>
      <c r="E22" s="69"/>
      <c r="F22" s="69"/>
    </row>
    <row r="23" spans="1:6">
      <c r="A23" s="69"/>
      <c r="B23" s="69"/>
      <c r="C23" s="69"/>
      <c r="D23" s="69"/>
      <c r="E23" s="69"/>
      <c r="F23" s="69"/>
    </row>
    <row r="24" spans="1:6">
      <c r="A24" s="69"/>
      <c r="B24" s="69"/>
      <c r="C24" s="69"/>
      <c r="D24" s="69"/>
      <c r="E24" s="69"/>
      <c r="F24" s="69"/>
    </row>
    <row r="25" spans="1:6">
      <c r="A25" s="69"/>
      <c r="B25" s="69"/>
      <c r="C25" s="69"/>
      <c r="D25" s="69"/>
      <c r="E25" s="69"/>
      <c r="F25" s="69"/>
    </row>
    <row r="26" spans="1:6">
      <c r="A26" s="69"/>
      <c r="B26" s="69"/>
      <c r="C26" s="69"/>
      <c r="D26" s="69"/>
      <c r="E26" s="69"/>
      <c r="F26" s="69"/>
    </row>
    <row r="27" spans="1:6">
      <c r="A27" s="69"/>
      <c r="B27" s="69"/>
      <c r="C27" s="69"/>
      <c r="D27" s="69"/>
      <c r="E27" s="69"/>
      <c r="F27" s="69"/>
    </row>
    <row r="28" spans="1:6">
      <c r="A28" s="69"/>
      <c r="B28" s="69"/>
      <c r="C28" s="69"/>
      <c r="D28" s="69"/>
      <c r="E28" s="69"/>
      <c r="F28" s="69"/>
    </row>
    <row r="29" spans="1:6">
      <c r="A29" s="69"/>
      <c r="B29" s="69"/>
      <c r="C29" s="69"/>
      <c r="D29" s="69"/>
      <c r="E29" s="69"/>
      <c r="F29" s="69"/>
    </row>
    <row r="30" spans="1:6">
      <c r="A30" s="69"/>
      <c r="B30" s="69"/>
      <c r="C30" s="69"/>
      <c r="D30" s="69"/>
      <c r="E30" s="69"/>
      <c r="F30" s="69"/>
    </row>
    <row r="31" spans="1:6">
      <c r="A31" s="69"/>
      <c r="B31" s="69"/>
      <c r="C31" s="69"/>
      <c r="D31" s="69"/>
      <c r="E31" s="69"/>
      <c r="F31" s="69"/>
    </row>
    <row r="32" spans="1:6">
      <c r="A32" s="69"/>
      <c r="B32" s="69"/>
      <c r="C32" s="69"/>
      <c r="D32" s="69"/>
      <c r="E32" s="69"/>
      <c r="F32" s="69"/>
    </row>
    <row r="33" spans="1:6">
      <c r="A33" s="69"/>
      <c r="B33" s="69"/>
      <c r="C33" s="69"/>
      <c r="D33" s="69"/>
      <c r="E33" s="69"/>
      <c r="F33" s="69"/>
    </row>
    <row r="34" spans="1:6">
      <c r="A34" s="69"/>
      <c r="B34" s="69"/>
      <c r="C34" s="69"/>
      <c r="D34" s="69"/>
      <c r="E34" s="69"/>
      <c r="F34" s="69"/>
    </row>
    <row r="35" spans="1:6">
      <c r="A35" s="69"/>
      <c r="B35" s="69"/>
      <c r="C35" s="69"/>
      <c r="D35" s="69"/>
      <c r="E35" s="69"/>
      <c r="F35" s="69"/>
    </row>
    <row r="36" spans="1:6">
      <c r="A36" s="69"/>
      <c r="B36" s="69"/>
      <c r="C36" s="69"/>
      <c r="D36" s="69"/>
      <c r="E36" s="69"/>
      <c r="F36" s="69"/>
    </row>
    <row r="37" spans="1:6">
      <c r="A37" s="66" t="s">
        <v>52</v>
      </c>
      <c r="B37" s="66"/>
      <c r="C37" s="71"/>
      <c r="D37" s="66" t="s">
        <v>53</v>
      </c>
      <c r="E37" s="66"/>
      <c r="F37" s="66"/>
    </row>
    <row r="38" spans="1:6">
      <c r="A38" s="2" t="s">
        <v>54</v>
      </c>
      <c r="B38" s="2" t="s">
        <v>55</v>
      </c>
      <c r="C38" s="71"/>
      <c r="D38" s="2" t="s">
        <v>54</v>
      </c>
      <c r="E38" s="66" t="s">
        <v>55</v>
      </c>
      <c r="F38" s="66"/>
    </row>
    <row r="39" spans="1:6">
      <c r="A39" s="3"/>
      <c r="B39" s="3"/>
      <c r="C39" s="71"/>
      <c r="D39" s="3"/>
      <c r="E39" s="69"/>
      <c r="F39" s="69"/>
    </row>
    <row r="40" spans="1:6">
      <c r="A40" s="3"/>
      <c r="B40" s="3"/>
      <c r="C40" s="71"/>
      <c r="D40" s="3"/>
      <c r="E40" s="69"/>
      <c r="F40" s="69"/>
    </row>
    <row r="41" spans="1:6">
      <c r="A41" s="3"/>
      <c r="B41" s="3"/>
      <c r="C41" s="71"/>
      <c r="D41" s="3"/>
      <c r="E41" s="69"/>
      <c r="F41" s="69"/>
    </row>
    <row r="42" spans="1:6">
      <c r="A42" s="3"/>
      <c r="B42" s="3"/>
      <c r="C42" s="71"/>
      <c r="D42" s="3"/>
      <c r="E42" s="69"/>
      <c r="F42" s="69"/>
    </row>
    <row r="43" spans="1:6">
      <c r="A43" s="3"/>
      <c r="B43" s="3"/>
      <c r="C43" s="71"/>
      <c r="D43" s="3"/>
      <c r="E43" s="69"/>
      <c r="F43" s="69"/>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4.5"/>
  <cols>
    <col min="1" max="1" width="7.1796875" customWidth="1"/>
    <col min="2" max="2" width="15.6328125" bestFit="1" customWidth="1"/>
    <col min="3" max="3" width="20.453125" customWidth="1"/>
    <col min="4" max="4" width="14.453125" customWidth="1"/>
    <col min="5" max="5" width="21.36328125" customWidth="1"/>
    <col min="6" max="6" width="34.81640625" customWidth="1"/>
    <col min="7" max="7" width="16.1796875" customWidth="1"/>
    <col min="8" max="8" width="15.453125" bestFit="1" customWidth="1"/>
    <col min="12" max="12" width="13.81640625" customWidth="1"/>
    <col min="13" max="13" width="13.453125" customWidth="1"/>
    <col min="14" max="14" width="12.453125" customWidth="1"/>
    <col min="16" max="16" width="18.36328125" bestFit="1" customWidth="1"/>
    <col min="23" max="23" width="15" bestFit="1" customWidth="1"/>
  </cols>
  <sheetData>
    <row r="1" spans="1:28" ht="52">
      <c r="A1" s="7" t="s">
        <v>77</v>
      </c>
      <c r="B1" s="7" t="s">
        <v>1</v>
      </c>
      <c r="C1" s="7" t="s">
        <v>78</v>
      </c>
      <c r="D1" s="8" t="s">
        <v>3</v>
      </c>
      <c r="E1" s="9" t="s">
        <v>79</v>
      </c>
      <c r="F1" s="10" t="s">
        <v>80</v>
      </c>
      <c r="G1" s="9" t="s">
        <v>6</v>
      </c>
      <c r="H1" s="11" t="s">
        <v>81</v>
      </c>
      <c r="I1" s="9" t="s">
        <v>8</v>
      </c>
      <c r="J1" s="9" t="s">
        <v>82</v>
      </c>
      <c r="K1" s="9" t="s">
        <v>83</v>
      </c>
      <c r="L1" s="9" t="s">
        <v>124</v>
      </c>
      <c r="M1" s="9" t="s">
        <v>123</v>
      </c>
      <c r="N1" s="12" t="s">
        <v>125</v>
      </c>
      <c r="O1" s="12" t="s">
        <v>84</v>
      </c>
      <c r="P1" s="12" t="s">
        <v>48</v>
      </c>
      <c r="Q1" s="9" t="s">
        <v>12</v>
      </c>
      <c r="R1" s="10" t="s">
        <v>15</v>
      </c>
      <c r="S1" s="10" t="s">
        <v>85</v>
      </c>
      <c r="T1" s="10" t="s">
        <v>86</v>
      </c>
      <c r="U1" s="13" t="s">
        <v>87</v>
      </c>
      <c r="V1" s="13" t="s">
        <v>88</v>
      </c>
      <c r="W1" s="9" t="s">
        <v>89</v>
      </c>
      <c r="X1" s="9" t="s">
        <v>13</v>
      </c>
      <c r="Y1" s="9" t="s">
        <v>90</v>
      </c>
      <c r="Z1" s="14" t="s">
        <v>91</v>
      </c>
      <c r="AA1" s="10" t="s">
        <v>92</v>
      </c>
      <c r="AB1" s="10" t="s">
        <v>93</v>
      </c>
    </row>
    <row r="2" spans="1:28" ht="48" customHeight="1">
      <c r="A2" s="15" t="s">
        <v>94</v>
      </c>
      <c r="B2" s="15" t="s">
        <v>95</v>
      </c>
      <c r="C2" s="15" t="s">
        <v>96</v>
      </c>
      <c r="D2" s="15" t="s">
        <v>97</v>
      </c>
      <c r="E2" s="15" t="s">
        <v>98</v>
      </c>
      <c r="F2" s="15" t="s">
        <v>99</v>
      </c>
      <c r="G2" s="15" t="s">
        <v>100</v>
      </c>
      <c r="H2" s="15" t="s">
        <v>101</v>
      </c>
      <c r="I2" s="15" t="s">
        <v>102</v>
      </c>
      <c r="J2" s="15" t="s">
        <v>103</v>
      </c>
      <c r="K2" s="15" t="s">
        <v>104</v>
      </c>
      <c r="L2" s="15" t="s">
        <v>126</v>
      </c>
      <c r="M2" s="15" t="s">
        <v>127</v>
      </c>
      <c r="N2" s="15" t="s">
        <v>105</v>
      </c>
      <c r="O2" s="15" t="s">
        <v>106</v>
      </c>
      <c r="P2" s="15" t="s">
        <v>107</v>
      </c>
      <c r="Q2" s="15" t="s">
        <v>108</v>
      </c>
      <c r="R2" s="15" t="s">
        <v>109</v>
      </c>
      <c r="S2" s="15" t="s">
        <v>110</v>
      </c>
      <c r="T2" s="15" t="s">
        <v>111</v>
      </c>
      <c r="U2" s="15" t="s">
        <v>112</v>
      </c>
      <c r="V2" s="15" t="s">
        <v>113</v>
      </c>
      <c r="W2" s="15" t="s">
        <v>114</v>
      </c>
      <c r="X2" s="15" t="s">
        <v>115</v>
      </c>
      <c r="Y2" s="15" t="s">
        <v>116</v>
      </c>
      <c r="Z2" s="15" t="s">
        <v>117</v>
      </c>
      <c r="AA2" s="15" t="s">
        <v>118</v>
      </c>
      <c r="AB2" s="15"/>
    </row>
    <row r="3" spans="1:28" s="31" customFormat="1">
      <c r="A3" s="1">
        <v>1</v>
      </c>
      <c r="B3" s="1" t="str">
        <f>'1. ABOGADO EXTERNO'!B4</f>
        <v>1. Civil Ordinario</v>
      </c>
      <c r="C3" s="1" t="str">
        <f>'1. ABOGADO EXTERNO'!F4</f>
        <v>1. Primera Instancia</v>
      </c>
      <c r="D3" s="6">
        <f>'1. ABOGADO EXTERNO'!B5</f>
        <v>45341</v>
      </c>
      <c r="E3" s="17" t="str">
        <f>'1. ABOGADO EXTERNO'!B6</f>
        <v>1. Blanca Inés Guarnizo Osorio (Esposa)
2. Daniel Peña Guarnizo (Hijo)
3. Cesar Andrés Peña Guarnizo (Hijo)
4.  Jacobo Peña Caicedo (Nieto)</v>
      </c>
      <c r="F3" s="17" t="str">
        <f>'1. ABOGADO EXTERNO'!B7</f>
        <v>1. MAPFRE SEGUROS GENERALES DE COLOMBIA S. A.
2. Carlos Alfredo López Campo (conductor)
3. Grupo Integrado De Transporte “GIT Masivo S.A.” (compañía transportadora)</v>
      </c>
      <c r="G3" s="17" t="str">
        <f>'1. ABOGADO EXTERNO'!B9</f>
        <v>Las pretensiones de la demanda REFORMADA buscan la declaratoria de responsabilidad civil contractual y en subsidio extracontractual de la parte accionada. Están divididas en principales y subsidiarias, cualquiera de ellas asciende al mismo valor. Estas están encaminadas a obtener el reconocimiento y pago de la suma de $ 1.740.509.066, discriminados de la siguiente forma:  
Pretensiones principales: 
1. Por concepto de lucro cesante: En favor de la esposa Blanca Guarnizo la suma de $ 180.509.006.
2. Por concepto de perjuicios morales: 400 SMLMV (equivalentes a 2024) $520.000.000 discriminados así:   
En favor de la señora Blanca Guarnizo (esposa) $130.000.000
En favor del señor Daniel Peña (Hijo) $130.0000.000
En favor del señor Cesar Peña (Hijo) $130.000.000 
En favor del menor Jacobo Peña Caiceo (Nieto) $130.000.000
3. Por concepto de daño a la vida de relación: 400 SMLMV equivalentes a 2024 $520.000.000 discriminados así:   
En favor de la señora Blanca Guarnizo (esposa) $130.000.000
En favor del señor Daniel Peña (Hijo) $130.0000.000
En favor del señor Cesar Peña (Hijo) $130.000.000 
En favor del menor Jacobo Peña Caiceo (Nieto) $130.000.000
4. Por concepto de pérdida de oportunidad: 400 SMLMV equivalentes a 2024 $520.000.000 discriminados así:
En favor de la señora Blanca Guarnizo (esposa) $130.000.000
En favor del señor Daniel Peña (Hijo) $130.0000.000
En favor del señor Cesar Peña (Hijo) $130.000.000 
En favor del menor Jacobo Peña Caiceo (Nieto) $130.000.000
Pretensiones subsidiarias:
1. Por concepto de lucro cesante: En favor de la esposa Blanca Guarnizo la suma de $ 180.509.006.
2. Por concepto de perjuicios morales: 400 SMLMV equivalentes a 2024 $520.000.000 discriminados así:   
En favor de la señora Blanca Guarnizo (esposa) $130.000.000
En favor del señor Daniel Peña (Hijo) $130.0000.000
En favor del señor Cesar Peña (Hijo) $130.000.000 
En favor del menor Jacobo Peña Caiceo (Nieto) $130.000.000
3. Por concepto de daño a la vida de relación: 400 SMLMV equivalentes a 2024 $520.000.000 discriminados así:   
En favor de la señora Blanca Guarnizo (esposa) $130.000.000
En favor del señor Daniel Peña (Hijo) $130.0000.000
En favor del señor Cesar Peña (Hijo) $130.000.000 
En favor del menor Jacobo Peña Caiceo (Nieto) $130.000.000
4. Por concepto de pérdida de oportunidad: 400 SMLMV equivalentes a 2024 $520.000.000 discriminados así:
En favor de la señora Blanca Guarnizo (esposa) $130.000.000
En favor del señor Daniel Peña (Hijo) $130.0000.000
En favor del señor Cesar Peña (Hijo) $130.000.000 
En favor del menor Jacobo Peña Caiceo (Nieto) $130.000.000</v>
      </c>
      <c r="H3" s="18">
        <f>'1. ABOGADO EXTERNO'!B10</f>
        <v>370990781</v>
      </c>
      <c r="I3" s="17" t="str">
        <f>'1. ABOGADO EXTERNO'!B11</f>
        <v xml:space="preserve">De conformidad con los hechos de la demanda, el 15 de octubre del 2022 en la calle 25 entre carreras 100 y 99 de la ciudad de Cali, habría ocurrido un accidente de tránsito en el que se habría visto involucrado el vehículo MIO de placa VCS 572 1, conducido por el señor Carlos Alfredo López Campo, afiliado a Grupo Integrado De Transporte “GIT Masivo S.A.” y asegurado con MAPFRE SEGUROS GENERALES DE COLOMBIA S. A., y una bicicleta conducida por el señor Eider Peña Castaño. Según se describe en la demanda, el vehículo MIO habría realizado una maniobra de adelantamiento impactando con la parte frontal derecha del mismo a la parte trasera y lateral de la bicicleta. Como resultado del impacto el ciclista cae por debajo del vehículo siendo aplastado. 
Como hipótesis del accidente en el IPAT se escribió la nota de remitirse al informe ejecutivo – FPJ-3 en el que se indica “En el lugar existe y se encuentra debidamente demarcado y señalizado un carril exclusivo para el desplazamiento de ciclistas, por lo anterior se establece como hipótesis del siniestro para el conductor del vehículo tipo bus de placas VCS-572 Realizar una maniobra de sobrepaso sobre el mismo carril al ciclista, el cual se desplazaba sobre el carril izquierdo de la vía.” 
</v>
      </c>
      <c r="J3" s="17" t="str">
        <f>'1. ABOGADO EXTERNO'!B12</f>
        <v xml:space="preserve">El proceso se califica como PROBABLE, en atención a que, aunque la póliza presta cobertura temporal y material y la responsabilidad del vehículo asegurado se encuentra demostrado. 
En primer lugar, se debe indicar que la Póliza de Automóviles de servicio público No. 1507122008567 presta cobertura temporal, en tanto que el accidente de tránsito reprochado ocurre dentro de su vigencia, puesto que el evento se produjo el 15 de octubre del 2022 y la póliza prestó cobertura desde el 20 de marzo del 2022 hasta el 19 de marzo del 2023. Igualmente ofrece cobertura material, por cuanto ampara la responsabilidad civil extracontractual derivada de la conducción del automotor de placa VCS572, pretensión que se endilga al tomador del seguro.  
En segundo lugar, obran varias pruebas que demuestran que  la responsabilidad del asegurado está demostrada por lo siguiente: (i) El Informe EJectuvo - FPJ-3 consignó como causales del accidente el "realizar una maniobra de sobrepaso sobre el mismo carril al ciclista" por parte del vehículo asegurado; (ii) Por otra parte, se allego dictamen pericial que endilga responsabilidad a la vehículo VCS-572, por estos mismos términos. Asimismo, hasta el momento, no existe aún en el acervo probatorio documento alguno que permita probar un eximente de responsabilidad. Frente a este punto, se debe tener en cuenta que estamos en el escenario de una responsabilidad objetiva, por el hecho de la actividad de conducción, de manera que existe una presunción de responsabilidad, que sólo podrá ser desvirtuada probando una causa extraña o culpa exclusiva de la víctima, la cual no está fehacientemente demostrado.
Lo anterior, sin perjuicio del carácter contingente de la calificación. 
</v>
      </c>
      <c r="K3" s="22" t="str">
        <f>'1. ABOGADO EXTERNO'!B13</f>
        <v>2 Eventual (50% en contra y 50% a favor )</v>
      </c>
      <c r="L3" s="22"/>
      <c r="M3" s="22"/>
      <c r="N3" s="30" t="s">
        <v>122</v>
      </c>
      <c r="O3" s="19" t="s">
        <v>122</v>
      </c>
      <c r="P3" s="18">
        <f>'2. ABOGADO INTERNO '!D7</f>
        <v>0</v>
      </c>
      <c r="Q3" s="17"/>
      <c r="R3" s="17" t="str">
        <f>'1. ABOGADO EXTERNO'!B16</f>
        <v>AUTOS</v>
      </c>
      <c r="S3" s="17"/>
      <c r="T3" s="1"/>
      <c r="U3" s="20"/>
      <c r="V3" s="17"/>
      <c r="W3" s="21">
        <f>'2. ABOGADO INTERNO '!B8</f>
        <v>0</v>
      </c>
      <c r="X3" s="22" t="str">
        <f>'1. ABOGADO EXTERNO'!B14</f>
        <v>Juzgado Noveno Civil del circuito de Cali</v>
      </c>
      <c r="Y3" s="1" t="str">
        <f>'1. ABOGADO EXTERNO'!F14</f>
        <v>760013103009-2022-00347-00</v>
      </c>
      <c r="Z3" s="1" t="str">
        <f>'1. ABOGADO EXTERNO'!F5</f>
        <v xml:space="preserve">VIGENTE </v>
      </c>
      <c r="AA3" s="17" t="str">
        <f>'1. ABOGADO EXTERNO'!A22</f>
        <v xml:space="preserve">El día 06 de febrero del 2023 se radicó ante el Juzgado Noveno Civil del circuito de Cali, contestación a la demanda en el asunto de la referencia en representación de MAPFRE SEGUROS GENERALES DE COLOMBIA S.A.
El día 05 de marzo de 2024 se radico ante el Juzgado Noveno Civil del Circuito de Cali, contestación a la reforma de la demanda en el asunto de referencia en representación de MAPFRE SEGUROS GENERALES DE COLOMBIA S.A.. 
El día 16 de abril del 2024 se radico ante el Juzgado Noveno Civil del Circuito de Cali, contestación a la reforma a la demanda y al llamamiento en garantía en el asunto en referencia en representación de MAPFRE SEGUROS GENERALES DE COLOMBIA S.A. </v>
      </c>
      <c r="AB3" s="17"/>
    </row>
    <row r="4" spans="1:28">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4.5"/>
  <cols>
    <col min="1" max="1" width="22.6328125" customWidth="1"/>
    <col min="2" max="2" width="27.6328125" bestFit="1" customWidth="1"/>
    <col min="3" max="3" width="40.36328125" bestFit="1" customWidth="1"/>
    <col min="4" max="4" width="11.81640625" bestFit="1" customWidth="1"/>
    <col min="5" max="5" width="24" bestFit="1" customWidth="1"/>
    <col min="6" max="6" width="19.36328125" bestFit="1" customWidth="1"/>
  </cols>
  <sheetData>
    <row r="1" spans="1:6">
      <c r="A1" s="23" t="s">
        <v>1</v>
      </c>
      <c r="B1" s="24" t="s">
        <v>2</v>
      </c>
      <c r="C1" s="24" t="s">
        <v>38</v>
      </c>
      <c r="D1" s="24" t="s">
        <v>16</v>
      </c>
      <c r="E1" s="24" t="s">
        <v>56</v>
      </c>
      <c r="F1" s="29" t="s">
        <v>69</v>
      </c>
    </row>
    <row r="2" spans="1:6">
      <c r="A2" s="25"/>
      <c r="B2" s="25"/>
      <c r="C2" s="26"/>
      <c r="D2" s="26"/>
      <c r="E2" s="27"/>
      <c r="F2" s="4"/>
    </row>
    <row r="3" spans="1:6">
      <c r="A3" s="25" t="s">
        <v>24</v>
      </c>
      <c r="B3" s="25" t="s">
        <v>25</v>
      </c>
      <c r="C3" s="26" t="s">
        <v>120</v>
      </c>
      <c r="D3" s="26" t="s">
        <v>26</v>
      </c>
      <c r="E3" s="27" t="s">
        <v>57</v>
      </c>
      <c r="F3" s="4" t="s">
        <v>73</v>
      </c>
    </row>
    <row r="4" spans="1:6">
      <c r="A4" s="25" t="s">
        <v>27</v>
      </c>
      <c r="B4" s="25" t="s">
        <v>28</v>
      </c>
      <c r="C4" s="26" t="s">
        <v>119</v>
      </c>
      <c r="D4" s="26" t="s">
        <v>29</v>
      </c>
      <c r="E4" s="27" t="s">
        <v>58</v>
      </c>
      <c r="F4" s="4" t="s">
        <v>74</v>
      </c>
    </row>
    <row r="5" spans="1:6">
      <c r="A5" s="25" t="s">
        <v>30</v>
      </c>
      <c r="B5" s="25" t="s">
        <v>31</v>
      </c>
      <c r="C5" s="26" t="s">
        <v>40</v>
      </c>
      <c r="D5" s="28"/>
      <c r="E5" s="27" t="s">
        <v>59</v>
      </c>
    </row>
    <row r="6" spans="1:6">
      <c r="A6" s="25" t="s">
        <v>32</v>
      </c>
      <c r="B6" s="25" t="s">
        <v>39</v>
      </c>
      <c r="C6" s="26"/>
      <c r="D6" s="28"/>
      <c r="E6" s="27" t="s">
        <v>60</v>
      </c>
    </row>
    <row r="7" spans="1:6">
      <c r="A7" s="25" t="s">
        <v>33</v>
      </c>
      <c r="B7" s="25"/>
      <c r="C7" s="26"/>
      <c r="D7" s="28"/>
      <c r="E7" s="27" t="s">
        <v>61</v>
      </c>
    </row>
    <row r="8" spans="1:6">
      <c r="A8" s="25" t="s">
        <v>34</v>
      </c>
      <c r="B8" s="25"/>
      <c r="C8" s="26"/>
      <c r="D8" s="28"/>
      <c r="E8" s="27" t="s">
        <v>121</v>
      </c>
    </row>
    <row r="9" spans="1:6">
      <c r="A9" s="25" t="s">
        <v>35</v>
      </c>
      <c r="B9" s="28"/>
      <c r="C9" s="26"/>
      <c r="D9" s="28"/>
      <c r="E9" s="27" t="s">
        <v>62</v>
      </c>
    </row>
    <row r="10" spans="1:6">
      <c r="A10" s="25" t="s">
        <v>36</v>
      </c>
      <c r="B10" s="28"/>
      <c r="C10" s="26"/>
      <c r="D10" s="28"/>
      <c r="E10" s="27" t="s">
        <v>63</v>
      </c>
    </row>
    <row r="11" spans="1:6">
      <c r="A11" s="25" t="s">
        <v>37</v>
      </c>
      <c r="B11" s="28"/>
      <c r="C11" s="26"/>
      <c r="D11" s="28"/>
      <c r="E11" s="27" t="s">
        <v>64</v>
      </c>
    </row>
    <row r="12" spans="1:6">
      <c r="A12" s="27"/>
      <c r="B12" s="27"/>
      <c r="C12" s="27"/>
      <c r="D12" s="27"/>
      <c r="E12" s="27" t="s">
        <v>65</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2024-04-18T16:53:16Z</dcterms:modified>
  <cp:version>V1</cp:version>
</cp:coreProperties>
</file>