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WWG00M.ROOTDOM.NET\BFS-HOME\CE01959-R0244583\ICM\Desktop\y\y\"/>
    </mc:Choice>
  </mc:AlternateContent>
  <xr:revisionPtr revIDLastSave="0" documentId="8_{6315E3F8-970D-4261-BD48-79919308DC8B}" xr6:coauthVersionLast="47" xr6:coauthVersionMax="47" xr10:uidLastSave="{00000000-0000-0000-0000-000000000000}"/>
  <bookViews>
    <workbookView xWindow="345" yWindow="0" windowWidth="14040" windowHeight="15600" activeTab="1" xr2:uid="{00000000-000D-0000-FFFF-FFFF00000000}"/>
  </bookViews>
  <sheets>
    <sheet name="GENERALES NOTA 322" sheetId="5" r:id="rId1"/>
    <sheet name="GENERALES NOTA 321" sheetId="10" r:id="rId2"/>
    <sheet name="GENERALES  NOTA 324" sheetId="11" r:id="rId3"/>
    <sheet name="GENERALES NOTA 325" sheetId="14" r:id="rId4"/>
    <sheet name="Hoja1" sheetId="15" state="hidden" r:id="rId5"/>
    <sheet name="Hoja2" sheetId="6" state="hidden" r:id="rId6"/>
  </sheets>
  <externalReferences>
    <externalReference r:id="rId7"/>
    <externalReference r:id="rId8"/>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5" l="1"/>
  <c r="B8" i="11" s="1"/>
  <c r="B17" i="11"/>
  <c r="B28" i="11" s="1"/>
  <c r="B7" i="10"/>
  <c r="B7" i="14"/>
  <c r="B6" i="14"/>
  <c r="B5" i="14"/>
  <c r="B4" i="14"/>
  <c r="B3" i="14"/>
  <c r="B2" i="14"/>
  <c r="B4" i="11"/>
  <c r="B5" i="11"/>
  <c r="B6" i="11"/>
  <c r="B7" i="11"/>
  <c r="B3" i="11"/>
  <c r="B2" i="11"/>
  <c r="B4" i="10"/>
  <c r="B5" i="10"/>
  <c r="B6" i="10"/>
  <c r="B3" i="10"/>
</calcChain>
</file>

<file path=xl/sharedStrings.xml><?xml version="1.0" encoding="utf-8"?>
<sst xmlns="http://schemas.openxmlformats.org/spreadsheetml/2006/main" count="199" uniqueCount="155">
  <si>
    <t>Juzgado</t>
  </si>
  <si>
    <t xml:space="preserve">Demandante </t>
  </si>
  <si>
    <t>Nombre de lesionado o muerto (s)</t>
  </si>
  <si>
    <t>Fecha de los hechos</t>
  </si>
  <si>
    <t>Fecha de solicitud audiencia prejudicial</t>
  </si>
  <si>
    <t>Fecha de audiencia prejudicial</t>
  </si>
  <si>
    <t>Asegurado</t>
  </si>
  <si>
    <t>Nit Asegurado</t>
  </si>
  <si>
    <t xml:space="preserve">No. Póliza vinculada (las que se necesite solicitar). </t>
  </si>
  <si>
    <t>Fecha de notificación</t>
  </si>
  <si>
    <t xml:space="preserve">Fecha de contestacion </t>
  </si>
  <si>
    <t>Radicado(23 digitos)</t>
  </si>
  <si>
    <t xml:space="preserve">Situcion Laboral </t>
  </si>
  <si>
    <t>• Prescripción de las acciones derivadas del contrato de seguros.</t>
  </si>
  <si>
    <t>• Existencia de coaseguro.</t>
  </si>
  <si>
    <t xml:space="preserve">% DE PARTICIPACION </t>
  </si>
  <si>
    <t>MOTIVO DE LA DEMANDA</t>
  </si>
  <si>
    <t xml:space="preserve">Nuevos reclamantes </t>
  </si>
  <si>
    <t>Respuesta extemporanea</t>
  </si>
  <si>
    <t xml:space="preserve">Objetado por la Compañía </t>
  </si>
  <si>
    <t>Pretensiones elevadas- reclamación Compañía</t>
  </si>
  <si>
    <t>Ofrecimiento muy bajo-reclamación Compañía</t>
  </si>
  <si>
    <t xml:space="preserve">Vida/RC medica- aviso de siniestro sin tramite </t>
  </si>
  <si>
    <t xml:space="preserve">Sin reclamación previa </t>
  </si>
  <si>
    <t>REASEGURO</t>
  </si>
  <si>
    <t>SINIESTRO - APLICATIVO</t>
  </si>
  <si>
    <t>PÓLIZA</t>
  </si>
  <si>
    <t>AMPARO A AFECTAR</t>
  </si>
  <si>
    <t xml:space="preserve">VIGENCIA </t>
  </si>
  <si>
    <t xml:space="preserve">SINIESTRO DENTRO DE LA VIGENCIA? </t>
  </si>
  <si>
    <t>CARTERA A DÍA</t>
  </si>
  <si>
    <t>COASEGURO</t>
  </si>
  <si>
    <t>SI</t>
  </si>
  <si>
    <t>NO</t>
  </si>
  <si>
    <t>• Aplicación de la limitación de responsabilidad por razón del deducible a cargo del asegurado.</t>
  </si>
  <si>
    <t xml:space="preserve">• Disminución de la suma asegurada por pago de indemnizaciones con cargo a la PÓLIZA xxxxxx No. xxxxxxx
</t>
  </si>
  <si>
    <t xml:space="preserve">• La responsabilidad de la aseguradora se encuentra limitada al valor de la suma asegurada.
</t>
  </si>
  <si>
    <t>• La cobertura otorgada por la póliza se circunscribe a los términos de su clausulado.</t>
  </si>
  <si>
    <t>OFRECIENTO VALOR</t>
  </si>
  <si>
    <t xml:space="preserve">ASEGURADORAS  </t>
  </si>
  <si>
    <t>REMISION DE ANTECEDENTES - ABOGADO INTERNO-</t>
  </si>
  <si>
    <t>SOLICITUD DE ANTECEDENTES -ABOGADO EXTERNO-</t>
  </si>
  <si>
    <t>Fecha de asignación</t>
  </si>
  <si>
    <t>INFORME INICIAL-ABOGADO EXTERNO-</t>
  </si>
  <si>
    <t>Clasificación Contingencia</t>
  </si>
  <si>
    <t>Concepto del Abogado sobre la Contingencia:(Se debe indicar las razones por las cuales se considera que el proceso es Eventual Remoto o Probable.)</t>
  </si>
  <si>
    <t>Valor de las pretensiones totales de la demanda (en pesos no en SMMLV)</t>
  </si>
  <si>
    <t>Perjuicios reclamados  (en pesos no en SMMLV)</t>
  </si>
  <si>
    <t>Patrimoniales</t>
  </si>
  <si>
    <t>Lucro Cesante</t>
  </si>
  <si>
    <t>Daño Emergente</t>
  </si>
  <si>
    <t>Extrapatrimoniales</t>
  </si>
  <si>
    <t>Valor Contingencia: ( en pesos). Cuanto vale perder o negociar el caso por un valor que debe estar dentro del valor asegurado( con criterios jurisprudenciales)</t>
  </si>
  <si>
    <t>VALOR CONTINGENCIA</t>
  </si>
  <si>
    <t>Observaciones sobre el valor de la contingencia: (Se debe explicar como se aterrizaron las pretensiones.)</t>
  </si>
  <si>
    <t>Defensa de la Aseguradora: (Enumerar y enunciar las excepciones propuestas demanda y/o llamamiento )</t>
  </si>
  <si>
    <t>INFORME ABOGADO INTERNO</t>
  </si>
  <si>
    <t>REMOTO</t>
  </si>
  <si>
    <t>EVENTUAL</t>
  </si>
  <si>
    <t>PROBABLE</t>
  </si>
  <si>
    <t>MODALIDAD</t>
  </si>
  <si>
    <t>CLASE DE REASEGURO</t>
  </si>
  <si>
    <t>FACULTATIVO</t>
  </si>
  <si>
    <t>AUTOMATICO</t>
  </si>
  <si>
    <t>EXCEPCIONES PROPUESTAS COMPAÑÍA</t>
  </si>
  <si>
    <t>El abogado externo remitio la contestacion  y envio de informe inicial en los terminos establecidos ?</t>
  </si>
  <si>
    <t xml:space="preserve">El abogado propuso las excepciones adecuadas para el respetivo proceso? Recomendaciones </t>
  </si>
  <si>
    <t xml:space="preserve">Caso migrado </t>
  </si>
  <si>
    <t>OCURRENCIA</t>
  </si>
  <si>
    <t>CLAIMS MADE</t>
  </si>
  <si>
    <t>SUNSET</t>
  </si>
  <si>
    <t>DESCUBREMIENTO</t>
  </si>
  <si>
    <t>CEDIDO</t>
  </si>
  <si>
    <t>ACEPTADO</t>
  </si>
  <si>
    <t>PROPIO</t>
  </si>
  <si>
    <t>OFRECIENTO PREVIO?</t>
  </si>
  <si>
    <t xml:space="preserve">INFORME AJUSTADOR </t>
  </si>
  <si>
    <t>VALOR ASEGURADO</t>
  </si>
  <si>
    <t xml:space="preserve">Ocupado-trabajador cuenta ajena </t>
  </si>
  <si>
    <t>Ocupado - Autonomo</t>
  </si>
  <si>
    <t xml:space="preserve">Tareas del hogar </t>
  </si>
  <si>
    <t>Pendiente acceder al mercado laboral -pedir a nino</t>
  </si>
  <si>
    <t>Acompañante motorista</t>
  </si>
  <si>
    <t xml:space="preserve">Ciclista </t>
  </si>
  <si>
    <t>Cliclista vehículo</t>
  </si>
  <si>
    <t xml:space="preserve">Motociclista </t>
  </si>
  <si>
    <t>Ocupante vehículo</t>
  </si>
  <si>
    <t>Pasajero servicio publico</t>
  </si>
  <si>
    <t>OBJECION -Marque con una (x)</t>
  </si>
  <si>
    <t xml:space="preserve">Agravación del estado del riesgo </t>
  </si>
  <si>
    <t>Cobertura agotada</t>
  </si>
  <si>
    <t>Exclusión de la póliza</t>
  </si>
  <si>
    <t xml:space="preserve">Falta de interés asegurable </t>
  </si>
  <si>
    <t xml:space="preserve">Mora en la prima </t>
  </si>
  <si>
    <t>• Exclusiones  de confomidad a la Póliza, especifique cual:</t>
  </si>
  <si>
    <t>No demostración de ocurrencia y cuantía</t>
  </si>
  <si>
    <t xml:space="preserve">Sin prueba de responsabilidad </t>
  </si>
  <si>
    <t xml:space="preserve">Perdida inferior al deducible </t>
  </si>
  <si>
    <t xml:space="preserve">Prexistencia </t>
  </si>
  <si>
    <t xml:space="preserve">Reticencia </t>
  </si>
  <si>
    <t xml:space="preserve">Prescripción </t>
  </si>
  <si>
    <t xml:space="preserve">Póliza no vigente </t>
  </si>
  <si>
    <t xml:space="preserve">Responsabilidad del tercero </t>
  </si>
  <si>
    <t xml:space="preserve">Incumplimiento de garantías </t>
  </si>
  <si>
    <t xml:space="preserve">Siniestro fuera de vigencia de la póliza </t>
  </si>
  <si>
    <t>OTRA:</t>
  </si>
  <si>
    <t>Otras</t>
  </si>
  <si>
    <t>Reserva propuesta</t>
  </si>
  <si>
    <t>DAÑOS MATERIALES</t>
  </si>
  <si>
    <t>Demandado</t>
  </si>
  <si>
    <t>Tipo de vinculacion compañía</t>
  </si>
  <si>
    <t>DEMANDA DIRECTA</t>
  </si>
  <si>
    <t>Daño moral</t>
  </si>
  <si>
    <t>OTROS</t>
  </si>
  <si>
    <t>DEDUCIBLE</t>
  </si>
  <si>
    <t xml:space="preserve">VISTO BUENO ABOGADO INTERNO </t>
  </si>
  <si>
    <t>VISTO BUENO ABOGADO INTERNO?</t>
  </si>
  <si>
    <t xml:space="preserve">COMENTARIOS </t>
  </si>
  <si>
    <r>
      <t xml:space="preserve">Breve resumen de los hechos : </t>
    </r>
    <r>
      <rPr>
        <sz val="11"/>
        <color theme="1"/>
        <rFont val="Calibri"/>
        <family val="2"/>
        <scheme val="minor"/>
      </rPr>
      <t>Establecer las circunstancias de tiempo, modo y lugar,  de ser el caso nombrar  los lesionados (pcl-entidad que emite la pcl- días de incapacidad, lesiones) y muertos. Procurar no transcribir los hechos de la demanda, este espacio tiene como finalidad mostrar un panorama de los hechos.</t>
    </r>
  </si>
  <si>
    <t>CONTINGENCIA</t>
  </si>
  <si>
    <t>Reserva CIA</t>
  </si>
  <si>
    <t>Comentarios clasificación y valor contingencia</t>
  </si>
  <si>
    <t xml:space="preserve">Creación de intervinientes </t>
  </si>
  <si>
    <t>Comentarios adicionales</t>
  </si>
  <si>
    <t xml:space="preserve">SI </t>
  </si>
  <si>
    <t>PROBABLE GENERALES</t>
  </si>
  <si>
    <t>EVENTUAL GENERALES</t>
  </si>
  <si>
    <t>PROBABLE RC MEDICA</t>
  </si>
  <si>
    <t>EVENTUAL RC MEDICA</t>
  </si>
  <si>
    <t>PROBABLE AVIACION,SALUD,VIDA</t>
  </si>
  <si>
    <t>EVENTUAL AVIACION,SALUD,VIDA</t>
  </si>
  <si>
    <t>LLAMADA EN GARANTIA</t>
  </si>
  <si>
    <t>Daño Moral</t>
  </si>
  <si>
    <t>17001333900720210004400</t>
  </si>
  <si>
    <t>JUZGADO SÉPTIMO ADMINISTRATIVO DE MANIZALES</t>
  </si>
  <si>
    <t>AGUAS DE MANIZALES S.A. E.S.P. Y HUGO ALBERTO ARIAS DUQUE</t>
  </si>
  <si>
    <t>INVERSIONES FENI &amp; CIA S.</t>
  </si>
  <si>
    <t>NOVIEMBRE DE 2019</t>
  </si>
  <si>
    <t>31 DE JULIO DE 2020</t>
  </si>
  <si>
    <t>29 DE SEPTIEMBRE DE 2020</t>
  </si>
  <si>
    <t>PREDIOS, LABORES Y OPERACIONES</t>
  </si>
  <si>
    <t xml:space="preserve">DE ACUERDO A LOS HECHOS SEÑALADOS EN LA DEMANDA, SE TIENE QUE EN EL SEGUNDO SEMESTRE DEL AÑO 2019 SOBRE EL TRAYECTO DE LA CARRERA 18, CON CALLE 4ª BARRIO LA FRANCIA DE MANIZALES SE REALIZARON OBRAS DE “OPTIMIZACIÓN Y VARIACIÓN DE LA RED DE ACUEDUCTO, FASE IL”, QUE CONLLEVARON PERFORACIONES DEL TERRENO ALEDAÑO A LOS INMUEBLES. EN EL ANTEJARDÍN DE LA CASA DE LOS DEMANDANTES, SITUADA EN LA CARRERA 18 N° 4-45, BARRIO LA FRANCIA DE MANIZALES, Y EN ESPACIO PÚBLICO, SE ENCONTRABA UN POSTE QUE SOSTIENE EL MEDIDOR (CONTADOR) DE ENERGÍA ELÉCTRICA, Y HACIA EL PISO UN TUBO DE CONDUCCIÓN DE LA RED ELÉCTRICA QUE LLEVA ENERGÍA AL INTERIOR DEL INMUEBLE DEL ACTOR. 
PARA MEDIADOS DE NOVIEMBRE DEL AÑO 2019 EL REFERIDO INMUEBLE ESTUVO SIN MORADORES POR LAPSO DE DOS SEMANAS Y CUANDO REGRESARON NO HABÍA ENERGÍA ELÉCTRICA Y TODOS LOS VÍVERES DE LA NEVERA DAÑADOS. EL SERVICIO NO HABÍA SIDO SUSPENDIDO, SINO QUE LA RED DE CONDUCCIÓN DE ENERGÍA HACIA EL MEDIDOR AL INTERIOR DEL INMUEBLE HABÍA SIDO CERCENADO SITUACIÓN QUE NO SE CONOCIÓ AL PRINCIPIO SINO LUEGO DE UN DICTAMEN PERICIAL QUE PRACTICARON DE MANERA INDEPENDIENTE LOS DEMANDANTES. 
EL DICTAMEN PERICIAL ARROJÓ QUE EL TUBO Y LOS CABLES HABÍAN SIDO CERCENADO O ROTOS EN LA BASE DEL POSTE EXTERNO QUE SOSTIENE EL MEDIDOR. POR LO ANTERIOR, EL DEMANDANTE REALIZÓ RECLAMOS TANTO AL CONTRATISTA COMO A AGUAS DE MANIZALES PERO AL NO TENER RESPUESTAS SATISFACTORIAS, CONTRATARON A SU COSTO UN INGENIERO ELÉCTRICO PARA REPARAR LOS DAÑOS. 
FINALMENTE, ADUCE EL DEMANDANTE QUE LES CAUSARON PERJUICIOS MATERIALES E INMATERIALES. 
</t>
  </si>
  <si>
    <t xml:space="preserve">AGUAS DE MANIZALES S.A. E.S.P. </t>
  </si>
  <si>
    <t>19 DE ENERO DE 2024</t>
  </si>
  <si>
    <t>13 DE FEBRERO DE 2024</t>
  </si>
  <si>
    <t>Daño emergente</t>
  </si>
  <si>
    <t>Lucro cesante</t>
  </si>
  <si>
    <t>03 DE ENERO DE 2022</t>
  </si>
  <si>
    <t xml:space="preserve">N/A - DAÑO A BIENES MUEBLES POR DAÑO ELECTRICO </t>
  </si>
  <si>
    <t>810.000.598 -0</t>
  </si>
  <si>
    <t>APJ32210 - STRO 108294571</t>
  </si>
  <si>
    <t>PLO</t>
  </si>
  <si>
    <t>31/01/2019 - 31/01/2020</t>
  </si>
  <si>
    <t xml:space="preserve">No se completó la reclamación </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</si>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</sst>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 #,##0_-;\-&quot;$&quot;\ * #,##0_-;_-&quot;$&quot;\ * &quot;-&quot;_-;_-@_-"/>
    <numFmt numFmtId="44" formatCode="_-&quot;$&quot;\ * #,##0.00_-;\-&quot;$&quot;\ * #,##0.00_-;_-&quot;$&quot;\ * &quot;-&quot;??_-;_-@_-"/>
    <numFmt numFmtId="165" formatCode="_-&quot;$&quot;\ * #,##0_-;\-&quot;$&quot;\ * #,##0_-;_-&quot;$&quot;\ *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93">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42" fontId="0" fillId="0" borderId="1" xfId="1"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justify" vertical="top"/>
    </xf>
    <xf numFmtId="0" fontId="5" fillId="6" borderId="1" xfId="0" applyFont="1" applyFill="1" applyBorder="1" applyAlignment="1">
      <alignment horizontal="left" vertical="top"/>
    </xf>
    <xf numFmtId="0" fontId="0" fillId="0" borderId="1" xfId="0" applyBorder="1" applyAlignment="1">
      <alignment horizontal="justify" vertical="top"/>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0" fontId="2" fillId="0" borderId="1" xfId="0" applyFont="1" applyBorder="1" applyAlignment="1">
      <alignment horizontal="justify" vertical="top"/>
    </xf>
    <xf numFmtId="42" fontId="4" fillId="7" borderId="1" xfId="1" applyFont="1" applyFill="1" applyBorder="1" applyAlignment="1">
      <alignment horizontal="center" vertical="top"/>
    </xf>
    <xf numFmtId="9" fontId="0" fillId="0" borderId="0" xfId="2" applyFont="1"/>
    <xf numFmtId="0" fontId="5" fillId="2" borderId="8" xfId="0" applyFont="1" applyFill="1" applyBorder="1" applyAlignment="1">
      <alignment horizontal="justify" vertical="top"/>
    </xf>
    <xf numFmtId="42" fontId="0" fillId="0" borderId="1" xfId="1" applyFont="1" applyBorder="1" applyAlignment="1" applyProtection="1">
      <alignment horizontal="justify"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0" fontId="0" fillId="0" borderId="8" xfId="0" applyBorder="1" applyAlignment="1" applyProtection="1">
      <alignment horizontal="center" vertical="top"/>
      <protection locked="0"/>
    </xf>
    <xf numFmtId="9" fontId="0" fillId="0" borderId="1" xfId="2" applyFont="1" applyBorder="1" applyAlignment="1" applyProtection="1">
      <alignment horizontal="center" vertical="top"/>
      <protection locked="0"/>
    </xf>
    <xf numFmtId="0" fontId="0" fillId="0" borderId="0" xfId="0" applyProtection="1">
      <protection locked="0"/>
    </xf>
    <xf numFmtId="42" fontId="0" fillId="0" borderId="1" xfId="1" applyFont="1" applyBorder="1" applyAlignment="1" applyProtection="1">
      <alignment horizontal="center" vertical="top"/>
      <protection locked="0"/>
    </xf>
    <xf numFmtId="0" fontId="3" fillId="2" borderId="4" xfId="0"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0" fillId="0" borderId="1" xfId="0" applyBorder="1" applyAlignment="1">
      <alignment vertical="top" wrapText="1"/>
    </xf>
    <xf numFmtId="0" fontId="6" fillId="0" borderId="1" xfId="0" applyFont="1" applyBorder="1" applyAlignment="1">
      <alignment vertical="top" wrapText="1"/>
    </xf>
    <xf numFmtId="0" fontId="0" fillId="0" borderId="1" xfId="0" applyBorder="1" applyAlignment="1">
      <alignment vertical="top"/>
    </xf>
    <xf numFmtId="0" fontId="0" fillId="0" borderId="11" xfId="0" applyBorder="1" applyAlignment="1">
      <alignment vertical="top"/>
    </xf>
    <xf numFmtId="14" fontId="0" fillId="0" borderId="1" xfId="0" applyNumberFormat="1" applyBorder="1" applyAlignment="1">
      <alignment horizontal="justify" vertical="top"/>
    </xf>
    <xf numFmtId="0" fontId="0" fillId="0" borderId="1" xfId="0" applyBorder="1" applyAlignment="1">
      <alignment horizontal="justify" vertical="top"/>
    </xf>
    <xf numFmtId="0" fontId="2" fillId="0" borderId="1" xfId="0" applyFont="1" applyBorder="1" applyAlignment="1">
      <alignment horizontal="justify" vertical="top" wrapText="1"/>
    </xf>
    <xf numFmtId="0" fontId="0" fillId="0" borderId="1" xfId="0" applyBorder="1" applyAlignment="1">
      <alignment horizontal="justify" vertical="top" wrapText="1"/>
    </xf>
    <xf numFmtId="3" fontId="0" fillId="0" borderId="1" xfId="0" applyNumberFormat="1" applyBorder="1" applyAlignment="1">
      <alignment horizontal="justify" vertical="top"/>
    </xf>
    <xf numFmtId="0" fontId="0" fillId="0" borderId="2" xfId="0" applyBorder="1" applyAlignment="1">
      <alignment horizontal="left" vertical="top"/>
    </xf>
    <xf numFmtId="0" fontId="0" fillId="0" borderId="3" xfId="0" applyBorder="1" applyAlignment="1">
      <alignment horizontal="left" vertical="top"/>
    </xf>
    <xf numFmtId="42" fontId="0" fillId="5" borderId="2" xfId="1" applyFont="1" applyFill="1" applyBorder="1" applyAlignment="1">
      <alignment horizontal="justify" vertical="top"/>
    </xf>
    <xf numFmtId="42" fontId="0" fillId="5" borderId="3" xfId="1" applyFont="1" applyFill="1" applyBorder="1" applyAlignment="1">
      <alignment horizontal="justify" vertical="top"/>
    </xf>
    <xf numFmtId="0" fontId="2" fillId="0" borderId="1" xfId="0" applyFont="1" applyBorder="1" applyAlignment="1">
      <alignment horizontal="justify" vertical="top"/>
    </xf>
    <xf numFmtId="0" fontId="4" fillId="6" borderId="1" xfId="0" applyFont="1" applyFill="1" applyBorder="1" applyAlignment="1">
      <alignment horizontal="center" vertical="top"/>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0" fontId="0" fillId="0" borderId="2" xfId="0" applyBorder="1" applyAlignment="1">
      <alignment horizontal="justify" vertical="top" wrapText="1"/>
    </xf>
    <xf numFmtId="0" fontId="0" fillId="0" borderId="3" xfId="0" applyBorder="1" applyAlignment="1">
      <alignment horizontal="justify" vertical="top" wrapText="1"/>
    </xf>
    <xf numFmtId="0" fontId="3" fillId="2" borderId="0" xfId="0" applyFont="1" applyFill="1" applyAlignment="1">
      <alignment horizontal="center"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0" fontId="0" fillId="0" borderId="1" xfId="0" applyBorder="1" applyAlignment="1">
      <alignment horizontal="left" vertical="top"/>
    </xf>
    <xf numFmtId="0" fontId="0" fillId="0" borderId="1" xfId="0" applyBorder="1" applyAlignment="1">
      <alignment horizontal="center" vertical="top"/>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4" fillId="2" borderId="4" xfId="0" applyFont="1" applyFill="1" applyBorder="1" applyAlignment="1">
      <alignment horizontal="center" vertical="top"/>
    </xf>
    <xf numFmtId="0" fontId="4" fillId="6" borderId="4" xfId="0" applyFont="1" applyFill="1" applyBorder="1" applyAlignment="1">
      <alignment horizontal="justify"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4" fillId="6" borderId="12"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42" fontId="0" fillId="5" borderId="0" xfId="1" applyFont="1" applyFill="1" applyBorder="1" applyAlignment="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Alignment="1" applyProtection="1">
      <alignment horizontal="center"/>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1" xfId="1" applyFont="1" applyFill="1" applyBorder="1" applyAlignment="1">
      <alignment horizontal="justify" vertical="top"/>
    </xf>
    <xf numFmtId="0" fontId="0" fillId="0" borderId="1" xfId="0" applyBorder="1" applyAlignment="1">
      <alignment horizontal="center" vertical="top" wrapText="1"/>
    </xf>
    <xf numFmtId="165" fontId="0" fillId="0" borderId="2" xfId="3" applyNumberFormat="1" applyFont="1" applyBorder="1" applyAlignment="1">
      <alignment horizontal="center" vertical="top"/>
    </xf>
    <xf numFmtId="165" fontId="0" fillId="0" borderId="11" xfId="3" applyNumberFormat="1" applyFont="1" applyBorder="1" applyAlignment="1">
      <alignment horizontal="center" vertical="top"/>
    </xf>
    <xf numFmtId="9" fontId="0" fillId="0" borderId="2" xfId="0" applyNumberFormat="1" applyBorder="1" applyAlignment="1">
      <alignment horizontal="left" vertical="top"/>
    </xf>
  </cellXfs>
  <cellStyles count="4">
    <cellStyle name="Moneda" xfId="3"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ce02653/Desktop/INFORME%20INICIAL%20AUTOS%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Parametros"/>
      <sheetName val="Hoja3"/>
    </sheetNames>
    <sheetDataSet>
      <sheetData sheetId="0">
        <row r="3">
          <cell r="S3" t="str">
            <v>En contra</v>
          </cell>
        </row>
        <row r="4">
          <cell r="S4" t="str">
            <v>A Favor</v>
          </cell>
        </row>
      </sheetData>
      <sheetData sheetId="1">
        <row r="3">
          <cell r="A3" t="str">
            <v>Remota</v>
          </cell>
        </row>
        <row r="4">
          <cell r="A4" t="str">
            <v>Eventual</v>
          </cell>
        </row>
        <row r="5">
          <cell r="A5" t="str">
            <v>Probable</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S  NOTA 322"/>
      <sheetName val="AUTOS NOTA 321"/>
      <sheetName val="AUTOS NOTA 324"/>
      <sheetName val="TASACION "/>
      <sheetName val="AUTOS NOTA 325"/>
      <sheetName val="Hoja2"/>
    </sheetNames>
    <sheetDataSet>
      <sheetData sheetId="0" refreshError="1"/>
      <sheetData sheetId="1">
        <row r="2">
          <cell r="B2" t="str">
            <v xml:space="preserve">SINIESTRO   LEGIS </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8A701-9A06-4E6B-A468-F34E984B02C8}">
  <sheetPr codeName="Hoja1">
    <tabColor theme="2" tint="-0.749992370372631"/>
  </sheetPr>
  <dimension ref="A1:C30"/>
  <sheetViews>
    <sheetView zoomScaleNormal="100" workbookViewId="0">
      <selection activeCell="A11" sqref="A11"/>
    </sheetView>
  </sheetViews>
  <sheetFormatPr baseColWidth="10" defaultColWidth="0" defaultRowHeight="15" x14ac:dyDescent="0.25"/>
  <cols>
    <col min="1" max="1" width="46.140625" style="7" bestFit="1" customWidth="1"/>
    <col min="2" max="2" width="63.85546875" style="7" customWidth="1"/>
    <col min="3" max="3" width="37.42578125" style="7" customWidth="1"/>
    <col min="4" max="4" width="11.42578125" style="2" hidden="1" customWidth="1"/>
    <col min="5" max="16384" width="11.42578125" style="2" hidden="1"/>
  </cols>
  <sheetData>
    <row r="1" spans="1:3" ht="18.75" x14ac:dyDescent="0.25">
      <c r="A1" s="50" t="s">
        <v>41</v>
      </c>
      <c r="B1" s="50"/>
      <c r="C1" s="50"/>
    </row>
    <row r="2" spans="1:3" x14ac:dyDescent="0.25">
      <c r="A2" s="5" t="s">
        <v>11</v>
      </c>
      <c r="B2" s="51" t="s">
        <v>133</v>
      </c>
      <c r="C2" s="52"/>
    </row>
    <row r="3" spans="1:3" x14ac:dyDescent="0.25">
      <c r="A3" s="5" t="s">
        <v>0</v>
      </c>
      <c r="B3" s="53" t="s">
        <v>134</v>
      </c>
      <c r="C3" s="54"/>
    </row>
    <row r="4" spans="1:3" x14ac:dyDescent="0.25">
      <c r="A4" s="5" t="s">
        <v>109</v>
      </c>
      <c r="B4" s="53" t="s">
        <v>135</v>
      </c>
      <c r="C4" s="54"/>
    </row>
    <row r="5" spans="1:3" ht="14.45" customHeight="1" x14ac:dyDescent="0.25">
      <c r="A5" s="5" t="s">
        <v>1</v>
      </c>
      <c r="B5" s="53" t="s">
        <v>136</v>
      </c>
      <c r="C5" s="54"/>
    </row>
    <row r="6" spans="1:3" x14ac:dyDescent="0.25">
      <c r="A6" s="5" t="s">
        <v>110</v>
      </c>
      <c r="B6" s="36" t="s">
        <v>131</v>
      </c>
      <c r="C6" s="36"/>
    </row>
    <row r="7" spans="1:3" x14ac:dyDescent="0.25">
      <c r="A7" s="5" t="s">
        <v>2</v>
      </c>
      <c r="B7" s="36" t="s">
        <v>148</v>
      </c>
      <c r="C7" s="36"/>
    </row>
    <row r="8" spans="1:3" x14ac:dyDescent="0.25">
      <c r="A8" s="5" t="s">
        <v>3</v>
      </c>
      <c r="B8" s="38" t="s">
        <v>137</v>
      </c>
      <c r="C8" s="38"/>
    </row>
    <row r="9" spans="1:3" x14ac:dyDescent="0.25">
      <c r="A9" s="5" t="s">
        <v>4</v>
      </c>
      <c r="B9" s="38" t="s">
        <v>138</v>
      </c>
      <c r="C9" s="38"/>
    </row>
    <row r="10" spans="1:3" x14ac:dyDescent="0.25">
      <c r="A10" s="5" t="s">
        <v>5</v>
      </c>
      <c r="B10" s="38" t="s">
        <v>139</v>
      </c>
      <c r="C10" s="38"/>
    </row>
    <row r="11" spans="1:3" ht="23.25" customHeight="1" x14ac:dyDescent="0.25">
      <c r="A11" s="5" t="s">
        <v>27</v>
      </c>
      <c r="B11" s="48" t="s">
        <v>140</v>
      </c>
      <c r="C11" s="49"/>
    </row>
    <row r="12" spans="1:3" x14ac:dyDescent="0.25">
      <c r="A12" s="37" t="s">
        <v>118</v>
      </c>
      <c r="B12" s="38" t="s">
        <v>141</v>
      </c>
      <c r="C12" s="36"/>
    </row>
    <row r="13" spans="1:3" ht="30" customHeight="1" x14ac:dyDescent="0.25">
      <c r="A13" s="37"/>
      <c r="B13" s="36"/>
      <c r="C13" s="36"/>
    </row>
    <row r="14" spans="1:3" ht="73.5" customHeight="1" x14ac:dyDescent="0.25">
      <c r="A14" s="37"/>
      <c r="B14" s="36"/>
      <c r="C14" s="36"/>
    </row>
    <row r="15" spans="1:3" ht="30" x14ac:dyDescent="0.25">
      <c r="A15" s="5" t="s">
        <v>46</v>
      </c>
      <c r="B15" s="42">
        <f>SUM(C17+C18+C20)</f>
        <v>53000000</v>
      </c>
      <c r="C15" s="43"/>
    </row>
    <row r="16" spans="1:3" ht="33.75" customHeight="1" x14ac:dyDescent="0.25">
      <c r="A16" s="44" t="s">
        <v>47</v>
      </c>
      <c r="B16" s="45" t="s">
        <v>48</v>
      </c>
      <c r="C16" s="45"/>
    </row>
    <row r="17" spans="1:3" ht="33.75" customHeight="1" x14ac:dyDescent="0.25">
      <c r="A17" s="44"/>
      <c r="B17" s="11" t="s">
        <v>49</v>
      </c>
      <c r="C17" s="6">
        <v>25000000</v>
      </c>
    </row>
    <row r="18" spans="1:3" ht="33.75" customHeight="1" x14ac:dyDescent="0.25">
      <c r="A18" s="44"/>
      <c r="B18" s="11" t="s">
        <v>50</v>
      </c>
      <c r="C18" s="6">
        <v>2000000</v>
      </c>
    </row>
    <row r="19" spans="1:3" x14ac:dyDescent="0.25">
      <c r="A19" s="44"/>
      <c r="B19" s="46" t="s">
        <v>51</v>
      </c>
      <c r="C19" s="47"/>
    </row>
    <row r="20" spans="1:3" x14ac:dyDescent="0.25">
      <c r="A20" s="44"/>
      <c r="B20" s="11" t="s">
        <v>132</v>
      </c>
      <c r="C20" s="6">
        <v>26000000</v>
      </c>
    </row>
    <row r="21" spans="1:3" x14ac:dyDescent="0.25">
      <c r="A21" s="44"/>
      <c r="B21" s="33"/>
      <c r="C21" s="33"/>
    </row>
    <row r="22" spans="1:3" x14ac:dyDescent="0.25">
      <c r="A22" s="44"/>
      <c r="B22" s="33"/>
      <c r="C22" s="33"/>
    </row>
    <row r="23" spans="1:3" x14ac:dyDescent="0.25">
      <c r="A23" s="44"/>
      <c r="B23" s="46" t="s">
        <v>108</v>
      </c>
      <c r="C23" s="47"/>
    </row>
    <row r="24" spans="1:3" x14ac:dyDescent="0.25">
      <c r="A24" s="44"/>
      <c r="B24" s="11"/>
      <c r="C24" s="16"/>
    </row>
    <row r="25" spans="1:3" x14ac:dyDescent="0.25">
      <c r="A25" s="5" t="s">
        <v>6</v>
      </c>
      <c r="B25" s="36" t="s">
        <v>142</v>
      </c>
      <c r="C25" s="36"/>
    </row>
    <row r="26" spans="1:3" x14ac:dyDescent="0.25">
      <c r="A26" s="5" t="s">
        <v>7</v>
      </c>
      <c r="B26" s="39" t="s">
        <v>149</v>
      </c>
      <c r="C26" s="36"/>
    </row>
    <row r="27" spans="1:3" x14ac:dyDescent="0.25">
      <c r="A27" s="5" t="s">
        <v>8</v>
      </c>
      <c r="B27" s="36">
        <v>22398297</v>
      </c>
      <c r="C27" s="36"/>
    </row>
    <row r="28" spans="1:3" x14ac:dyDescent="0.25">
      <c r="A28" s="5" t="s">
        <v>42</v>
      </c>
      <c r="B28" s="40" t="s">
        <v>147</v>
      </c>
      <c r="C28" s="41"/>
    </row>
    <row r="29" spans="1:3" x14ac:dyDescent="0.25">
      <c r="A29" s="5" t="s">
        <v>9</v>
      </c>
      <c r="B29" s="35" t="s">
        <v>143</v>
      </c>
      <c r="C29" s="35"/>
    </row>
    <row r="30" spans="1:3" x14ac:dyDescent="0.25">
      <c r="A30" s="5" t="s">
        <v>10</v>
      </c>
      <c r="B30" s="36" t="s">
        <v>144</v>
      </c>
      <c r="C30" s="36"/>
    </row>
  </sheetData>
  <mergeCells count="24">
    <mergeCell ref="B8:C8"/>
    <mergeCell ref="B9:C9"/>
    <mergeCell ref="B10:C10"/>
    <mergeCell ref="B11:C11"/>
    <mergeCell ref="A1:C1"/>
    <mergeCell ref="B7:C7"/>
    <mergeCell ref="B2:C2"/>
    <mergeCell ref="B3:C3"/>
    <mergeCell ref="B4:C4"/>
    <mergeCell ref="B5:C5"/>
    <mergeCell ref="B6:C6"/>
    <mergeCell ref="B29:C29"/>
    <mergeCell ref="B30:C30"/>
    <mergeCell ref="A12:A14"/>
    <mergeCell ref="B12:C14"/>
    <mergeCell ref="B25:C25"/>
    <mergeCell ref="B26:C26"/>
    <mergeCell ref="B27:C27"/>
    <mergeCell ref="B28:C28"/>
    <mergeCell ref="B15:C15"/>
    <mergeCell ref="A16:A24"/>
    <mergeCell ref="B16:C16"/>
    <mergeCell ref="B19:C19"/>
    <mergeCell ref="B23:C23"/>
  </mergeCell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A2875C53-6096-466D-B57A-F733044C5544}">
          <x14:formula1>
            <xm:f>Hoja2!$L$1:$L$2</xm:f>
          </x14:formula1>
          <xm:sqref>B6:C6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34E1CE-AA8E-448D-82AC-EDD5833925F7}">
  <sheetPr codeName="Hoja2">
    <tabColor theme="2" tint="-0.749992370372631"/>
  </sheetPr>
  <dimension ref="A1:C53"/>
  <sheetViews>
    <sheetView tabSelected="1" zoomScale="70" zoomScaleNormal="70" workbookViewId="0">
      <selection activeCell="C33" sqref="C33"/>
    </sheetView>
  </sheetViews>
  <sheetFormatPr baseColWidth="10" defaultColWidth="0" defaultRowHeight="15" x14ac:dyDescent="0.25"/>
  <cols>
    <col min="1" max="1" width="44.42578125" customWidth="1"/>
    <col min="2" max="2" width="25.85546875" customWidth="1"/>
    <col min="3" max="3" width="100.7109375" customWidth="1"/>
    <col min="4" max="16384" width="11.42578125" hidden="1"/>
  </cols>
  <sheetData>
    <row r="1" spans="1:3" ht="18.75" x14ac:dyDescent="0.25">
      <c r="A1" s="65" t="s">
        <v>40</v>
      </c>
      <c r="B1" s="65"/>
      <c r="C1" s="65"/>
    </row>
    <row r="2" spans="1:3" x14ac:dyDescent="0.25">
      <c r="A2" s="13" t="s">
        <v>25</v>
      </c>
      <c r="B2" s="66" t="s">
        <v>150</v>
      </c>
      <c r="C2" s="67"/>
    </row>
    <row r="3" spans="1:3" x14ac:dyDescent="0.25">
      <c r="A3" s="5" t="s">
        <v>11</v>
      </c>
      <c r="B3" s="36" t="str">
        <f>'GENERALES NOTA 322'!B2:C2</f>
        <v>17001333900720210004400</v>
      </c>
      <c r="C3" s="36"/>
    </row>
    <row r="4" spans="1:3" x14ac:dyDescent="0.25">
      <c r="A4" s="5" t="s">
        <v>0</v>
      </c>
      <c r="B4" s="36" t="str">
        <f>'GENERALES NOTA 322'!B3:C3</f>
        <v>JUZGADO SÉPTIMO ADMINISTRATIVO DE MANIZALES</v>
      </c>
      <c r="C4" s="36"/>
    </row>
    <row r="5" spans="1:3" x14ac:dyDescent="0.25">
      <c r="A5" s="5" t="s">
        <v>109</v>
      </c>
      <c r="B5" s="36" t="str">
        <f>'GENERALES NOTA 322'!B4:C4</f>
        <v>AGUAS DE MANIZALES S.A. E.S.P. Y HUGO ALBERTO ARIAS DUQUE</v>
      </c>
      <c r="C5" s="36"/>
    </row>
    <row r="6" spans="1:3" x14ac:dyDescent="0.25">
      <c r="A6" s="5" t="s">
        <v>1</v>
      </c>
      <c r="B6" s="36" t="str">
        <f>'GENERALES NOTA 322'!B5:C5</f>
        <v>INVERSIONES FENI &amp; CIA S.</v>
      </c>
      <c r="C6" s="36"/>
    </row>
    <row r="7" spans="1:3" x14ac:dyDescent="0.25">
      <c r="A7" s="5" t="s">
        <v>110</v>
      </c>
      <c r="B7" s="36" t="str">
        <f>'GENERALES NOTA 322'!B6:C6</f>
        <v>LLAMADA EN GARANTIA</v>
      </c>
      <c r="C7" s="36"/>
    </row>
    <row r="8" spans="1:3" x14ac:dyDescent="0.25">
      <c r="A8" s="13" t="s">
        <v>26</v>
      </c>
      <c r="B8" s="36">
        <v>22398297</v>
      </c>
      <c r="C8" s="36"/>
    </row>
    <row r="9" spans="1:3" x14ac:dyDescent="0.25">
      <c r="A9" s="13" t="s">
        <v>27</v>
      </c>
      <c r="B9" s="36" t="s">
        <v>151</v>
      </c>
      <c r="C9" s="36"/>
    </row>
    <row r="10" spans="1:3" x14ac:dyDescent="0.25">
      <c r="A10" s="13" t="s">
        <v>77</v>
      </c>
      <c r="B10" s="90">
        <v>10000000000</v>
      </c>
      <c r="C10" s="91"/>
    </row>
    <row r="11" spans="1:3" x14ac:dyDescent="0.25">
      <c r="A11" s="13" t="s">
        <v>114</v>
      </c>
      <c r="B11" s="92">
        <v>0.1</v>
      </c>
      <c r="C11" s="41"/>
    </row>
    <row r="12" spans="1:3" x14ac:dyDescent="0.25">
      <c r="A12" s="13" t="s">
        <v>60</v>
      </c>
      <c r="B12" s="53" t="s">
        <v>68</v>
      </c>
      <c r="C12" s="54"/>
    </row>
    <row r="13" spans="1:3" x14ac:dyDescent="0.25">
      <c r="A13" s="13" t="s">
        <v>28</v>
      </c>
      <c r="B13" s="36" t="s">
        <v>152</v>
      </c>
      <c r="C13" s="36"/>
    </row>
    <row r="14" spans="1:3" x14ac:dyDescent="0.25">
      <c r="A14" s="13" t="s">
        <v>29</v>
      </c>
      <c r="B14" s="36" t="s">
        <v>32</v>
      </c>
      <c r="C14" s="36"/>
    </row>
    <row r="15" spans="1:3" x14ac:dyDescent="0.25">
      <c r="A15" s="13" t="s">
        <v>30</v>
      </c>
      <c r="B15" s="36" t="s">
        <v>32</v>
      </c>
      <c r="C15" s="36"/>
    </row>
    <row r="16" spans="1:3" x14ac:dyDescent="0.25">
      <c r="A16" s="63" t="s">
        <v>31</v>
      </c>
      <c r="B16" s="36" t="s">
        <v>74</v>
      </c>
      <c r="C16" s="36"/>
    </row>
    <row r="17" spans="1:3" x14ac:dyDescent="0.25">
      <c r="A17" s="64"/>
      <c r="B17" s="9" t="s">
        <v>39</v>
      </c>
      <c r="C17" s="10" t="s">
        <v>15</v>
      </c>
    </row>
    <row r="18" spans="1:3" x14ac:dyDescent="0.25">
      <c r="A18" s="64"/>
      <c r="B18" s="11"/>
      <c r="C18" s="11"/>
    </row>
    <row r="19" spans="1:3" x14ac:dyDescent="0.25">
      <c r="A19" s="64"/>
      <c r="B19" s="11"/>
      <c r="C19" s="11"/>
    </row>
    <row r="20" spans="1:3" x14ac:dyDescent="0.25">
      <c r="A20" s="64"/>
      <c r="B20" s="11"/>
      <c r="C20" s="11"/>
    </row>
    <row r="21" spans="1:3" x14ac:dyDescent="0.25">
      <c r="A21" s="13" t="s">
        <v>24</v>
      </c>
      <c r="B21" s="36" t="s">
        <v>33</v>
      </c>
      <c r="C21" s="36"/>
    </row>
    <row r="22" spans="1:3" x14ac:dyDescent="0.25">
      <c r="A22" s="13" t="s">
        <v>61</v>
      </c>
      <c r="B22" s="53"/>
      <c r="C22" s="54"/>
    </row>
    <row r="23" spans="1:3" x14ac:dyDescent="0.25">
      <c r="A23" s="13" t="s">
        <v>16</v>
      </c>
      <c r="B23" s="36" t="s">
        <v>153</v>
      </c>
      <c r="C23" s="36"/>
    </row>
    <row r="24" spans="1:3" x14ac:dyDescent="0.25">
      <c r="A24" s="13" t="s">
        <v>75</v>
      </c>
      <c r="B24" s="36" t="s">
        <v>33</v>
      </c>
      <c r="C24" s="36"/>
    </row>
    <row r="25" spans="1:3" x14ac:dyDescent="0.25">
      <c r="A25" s="13" t="s">
        <v>38</v>
      </c>
      <c r="B25" s="36"/>
      <c r="C25" s="36"/>
    </row>
    <row r="26" spans="1:3" x14ac:dyDescent="0.25">
      <c r="A26" s="12" t="s">
        <v>76</v>
      </c>
      <c r="B26" s="36" t="s">
        <v>32</v>
      </c>
      <c r="C26" s="36"/>
    </row>
    <row r="27" spans="1:3" x14ac:dyDescent="0.25">
      <c r="A27" s="62" t="s">
        <v>64</v>
      </c>
      <c r="B27" s="62"/>
      <c r="C27" s="62"/>
    </row>
    <row r="28" spans="1:3" ht="14.45" customHeight="1" x14ac:dyDescent="0.25">
      <c r="A28" s="57" t="s">
        <v>37</v>
      </c>
      <c r="B28" s="58"/>
      <c r="C28" s="31" t="s">
        <v>154</v>
      </c>
    </row>
    <row r="29" spans="1:3" ht="14.45" customHeight="1" x14ac:dyDescent="0.25">
      <c r="A29" s="59" t="s">
        <v>36</v>
      </c>
      <c r="B29" s="60"/>
      <c r="C29" s="31" t="s">
        <v>154</v>
      </c>
    </row>
    <row r="30" spans="1:3" ht="14.45" customHeight="1" x14ac:dyDescent="0.25">
      <c r="A30" s="59" t="s">
        <v>35</v>
      </c>
      <c r="B30" s="60"/>
      <c r="C30" s="32" t="s">
        <v>154</v>
      </c>
    </row>
    <row r="31" spans="1:3" ht="14.45" customHeight="1" x14ac:dyDescent="0.25">
      <c r="A31" s="59" t="s">
        <v>13</v>
      </c>
      <c r="B31" s="60"/>
      <c r="C31" s="31" t="s">
        <v>154</v>
      </c>
    </row>
    <row r="32" spans="1:3" x14ac:dyDescent="0.25">
      <c r="A32" s="59" t="s">
        <v>14</v>
      </c>
      <c r="B32" s="60"/>
      <c r="C32" s="31"/>
    </row>
    <row r="33" spans="1:3" ht="14.45" customHeight="1" x14ac:dyDescent="0.25">
      <c r="A33" s="59" t="s">
        <v>34</v>
      </c>
      <c r="B33" s="60"/>
      <c r="C33" s="31" t="s">
        <v>154</v>
      </c>
    </row>
    <row r="34" spans="1:3" ht="14.45" customHeight="1" x14ac:dyDescent="0.25">
      <c r="A34" s="59" t="s">
        <v>94</v>
      </c>
      <c r="B34" s="60"/>
      <c r="C34" s="33"/>
    </row>
    <row r="35" spans="1:3" x14ac:dyDescent="0.25">
      <c r="A35" s="57" t="s">
        <v>106</v>
      </c>
      <c r="B35" s="58"/>
      <c r="C35" s="34"/>
    </row>
    <row r="36" spans="1:3" x14ac:dyDescent="0.25">
      <c r="A36" s="61" t="s">
        <v>88</v>
      </c>
      <c r="B36" s="61"/>
      <c r="C36" s="61"/>
    </row>
    <row r="37" spans="1:3" x14ac:dyDescent="0.25">
      <c r="A37" s="55" t="s">
        <v>89</v>
      </c>
      <c r="B37" s="55"/>
      <c r="C37" s="11"/>
    </row>
    <row r="38" spans="1:3" x14ac:dyDescent="0.25">
      <c r="A38" s="55" t="s">
        <v>90</v>
      </c>
      <c r="B38" s="55"/>
      <c r="C38" s="11"/>
    </row>
    <row r="39" spans="1:3" x14ac:dyDescent="0.25">
      <c r="A39" s="55" t="s">
        <v>91</v>
      </c>
      <c r="B39" s="55"/>
      <c r="C39" s="11"/>
    </row>
    <row r="40" spans="1:3" x14ac:dyDescent="0.25">
      <c r="A40" s="55" t="s">
        <v>92</v>
      </c>
      <c r="B40" s="55"/>
      <c r="C40" s="11"/>
    </row>
    <row r="41" spans="1:3" x14ac:dyDescent="0.25">
      <c r="A41" s="55" t="s">
        <v>93</v>
      </c>
      <c r="B41" s="55"/>
      <c r="C41" s="11"/>
    </row>
    <row r="42" spans="1:3" x14ac:dyDescent="0.25">
      <c r="A42" s="55" t="s">
        <v>95</v>
      </c>
      <c r="B42" s="55"/>
      <c r="C42" s="11"/>
    </row>
    <row r="43" spans="1:3" x14ac:dyDescent="0.25">
      <c r="A43" s="55" t="s">
        <v>96</v>
      </c>
      <c r="B43" s="55"/>
      <c r="C43" s="11"/>
    </row>
    <row r="44" spans="1:3" x14ac:dyDescent="0.25">
      <c r="A44" s="55" t="s">
        <v>97</v>
      </c>
      <c r="B44" s="55"/>
      <c r="C44" s="11"/>
    </row>
    <row r="45" spans="1:3" x14ac:dyDescent="0.25">
      <c r="A45" s="55" t="s">
        <v>98</v>
      </c>
      <c r="B45" s="55"/>
      <c r="C45" s="11"/>
    </row>
    <row r="46" spans="1:3" x14ac:dyDescent="0.25">
      <c r="A46" s="55" t="s">
        <v>99</v>
      </c>
      <c r="B46" s="55"/>
      <c r="C46" s="11"/>
    </row>
    <row r="47" spans="1:3" x14ac:dyDescent="0.25">
      <c r="A47" s="55" t="s">
        <v>100</v>
      </c>
      <c r="B47" s="55"/>
      <c r="C47" s="11"/>
    </row>
    <row r="48" spans="1:3" x14ac:dyDescent="0.25">
      <c r="A48" s="55" t="s">
        <v>101</v>
      </c>
      <c r="B48" s="55"/>
      <c r="C48" s="11"/>
    </row>
    <row r="49" spans="1:3" x14ac:dyDescent="0.25">
      <c r="A49" s="55" t="s">
        <v>102</v>
      </c>
      <c r="B49" s="55"/>
      <c r="C49" s="11"/>
    </row>
    <row r="50" spans="1:3" x14ac:dyDescent="0.25">
      <c r="A50" s="55" t="s">
        <v>103</v>
      </c>
      <c r="B50" s="55"/>
      <c r="C50" s="11"/>
    </row>
    <row r="51" spans="1:3" x14ac:dyDescent="0.25">
      <c r="A51" s="55" t="s">
        <v>104</v>
      </c>
      <c r="B51" s="55"/>
      <c r="C51" s="11"/>
    </row>
    <row r="52" spans="1:3" x14ac:dyDescent="0.25">
      <c r="A52" s="55" t="s">
        <v>105</v>
      </c>
      <c r="B52" s="55"/>
      <c r="C52" s="11"/>
    </row>
    <row r="53" spans="1:3" x14ac:dyDescent="0.25">
      <c r="A53" s="56"/>
      <c r="B53" s="56"/>
      <c r="C53" s="11"/>
    </row>
  </sheetData>
  <mergeCells count="50">
    <mergeCell ref="B14:C14"/>
    <mergeCell ref="A1:C1"/>
    <mergeCell ref="B8:C8"/>
    <mergeCell ref="B9:C9"/>
    <mergeCell ref="B12:C12"/>
    <mergeCell ref="B13:C13"/>
    <mergeCell ref="B2:C2"/>
    <mergeCell ref="B3:C3"/>
    <mergeCell ref="B4:C4"/>
    <mergeCell ref="B5:C5"/>
    <mergeCell ref="B6:C6"/>
    <mergeCell ref="B7:C7"/>
    <mergeCell ref="B10:C10"/>
    <mergeCell ref="B11:C11"/>
    <mergeCell ref="B15:C15"/>
    <mergeCell ref="A16:A20"/>
    <mergeCell ref="B16:C16"/>
    <mergeCell ref="B21:C21"/>
    <mergeCell ref="B22:C22"/>
    <mergeCell ref="B23:C23"/>
    <mergeCell ref="B24:C24"/>
    <mergeCell ref="B25:C25"/>
    <mergeCell ref="B26:C26"/>
    <mergeCell ref="A27:C27"/>
    <mergeCell ref="A28:B28"/>
    <mergeCell ref="A29:B29"/>
    <mergeCell ref="A41:B41"/>
    <mergeCell ref="A36:C36"/>
    <mergeCell ref="A37:B37"/>
    <mergeCell ref="A38:B38"/>
    <mergeCell ref="A39:B39"/>
    <mergeCell ref="A40:B40"/>
    <mergeCell ref="A30:B30"/>
    <mergeCell ref="A31:B31"/>
    <mergeCell ref="A32:B32"/>
    <mergeCell ref="A33:B33"/>
    <mergeCell ref="A34:B34"/>
    <mergeCell ref="A35:B35"/>
    <mergeCell ref="A49:B49"/>
    <mergeCell ref="A50:B50"/>
    <mergeCell ref="A51:B51"/>
    <mergeCell ref="A52:B52"/>
    <mergeCell ref="A53:B53"/>
    <mergeCell ref="A48:B48"/>
    <mergeCell ref="A42:B42"/>
    <mergeCell ref="A43:B43"/>
    <mergeCell ref="A44:B44"/>
    <mergeCell ref="A45:B45"/>
    <mergeCell ref="A46:B46"/>
    <mergeCell ref="A47:B47"/>
  </mergeCell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484CBE47-A993-4FFE-AC42-1803773AC45E}">
          <x14:formula1>
            <xm:f>Hoja2!$D$2:$D$3</xm:f>
          </x14:formula1>
          <xm:sqref>B22:C22</xm:sqref>
        </x14:dataValidation>
        <x14:dataValidation type="list" allowBlank="1" showInputMessage="1" showErrorMessage="1" xr:uid="{4335DF3C-FC34-496D-859E-11EB4E59D1F6}">
          <x14:formula1>
            <xm:f>Hoja2!$C$2:$C$4</xm:f>
          </x14:formula1>
          <xm:sqref>B16:C16</xm:sqref>
        </x14:dataValidation>
        <x14:dataValidation type="list" allowBlank="1" showInputMessage="1" showErrorMessage="1" xr:uid="{0E3F1829-BF3F-4441-A13D-CA38524C6926}">
          <x14:formula1>
            <xm:f>Hoja2!$A$2:$A$5</xm:f>
          </x14:formula1>
          <xm:sqref>B12:C12</xm:sqref>
        </x14:dataValidation>
        <x14:dataValidation type="list" allowBlank="1" showInputMessage="1" showErrorMessage="1" xr:uid="{33A0B5FA-8D56-409D-B920-CF41C38F7FA5}">
          <x14:formula1>
            <xm:f>Hoja2!$E$2:$E$8</xm:f>
          </x14:formula1>
          <xm:sqref>B23:C23</xm:sqref>
        </x14:dataValidation>
        <x14:dataValidation type="list" allowBlank="1" showInputMessage="1" showErrorMessage="1" xr:uid="{CE598DA5-BE60-4504-8641-5BC1D7DE4EC8}">
          <x14:formula1>
            <xm:f>Hoja2!$B$1:$B$2</xm:f>
          </x14:formula1>
          <xm:sqref>B26:C26 B14:C15 B21:C21 B24:C24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6755E-B35D-4CEE-8BF1-57E845492022}">
  <sheetPr codeName="Hoja3">
    <tabColor theme="2" tint="-0.749992370372631"/>
  </sheetPr>
  <dimension ref="A1:I37"/>
  <sheetViews>
    <sheetView topLeftCell="A16" zoomScaleNormal="100" workbookViewId="0">
      <selection activeCell="A26" sqref="A26"/>
    </sheetView>
  </sheetViews>
  <sheetFormatPr baseColWidth="10" defaultColWidth="0" defaultRowHeight="15" x14ac:dyDescent="0.25"/>
  <cols>
    <col min="1" max="1" width="52.140625" customWidth="1"/>
    <col min="2" max="2" width="35.42578125" customWidth="1"/>
    <col min="3" max="3" width="96" customWidth="1"/>
    <col min="4" max="8" width="11.42578125" hidden="1" customWidth="1"/>
    <col min="9" max="9" width="12" hidden="1" customWidth="1"/>
    <col min="10" max="16384" width="11.42578125" hidden="1"/>
  </cols>
  <sheetData>
    <row r="1" spans="1:6" ht="18.75" x14ac:dyDescent="0.25">
      <c r="A1" s="65" t="s">
        <v>43</v>
      </c>
      <c r="B1" s="65"/>
      <c r="C1" s="65"/>
    </row>
    <row r="2" spans="1:6" x14ac:dyDescent="0.25">
      <c r="A2" s="20" t="s">
        <v>25</v>
      </c>
      <c r="B2" s="72" t="str">
        <f>'[2]AUTOS NOTA 321'!B2:C2</f>
        <v xml:space="preserve">SINIESTRO   LEGIS </v>
      </c>
      <c r="C2" s="73"/>
    </row>
    <row r="3" spans="1:6" x14ac:dyDescent="0.25">
      <c r="A3" s="21" t="s">
        <v>11</v>
      </c>
      <c r="B3" s="74" t="str">
        <f>'GENERALES NOTA 322'!B2:C2</f>
        <v>17001333900720210004400</v>
      </c>
      <c r="C3" s="74"/>
    </row>
    <row r="4" spans="1:6" x14ac:dyDescent="0.25">
      <c r="A4" s="21" t="s">
        <v>0</v>
      </c>
      <c r="B4" s="74" t="str">
        <f>'GENERALES NOTA 322'!B3:C3</f>
        <v>JUZGADO SÉPTIMO ADMINISTRATIVO DE MANIZALES</v>
      </c>
      <c r="C4" s="74"/>
    </row>
    <row r="5" spans="1:6" x14ac:dyDescent="0.25">
      <c r="A5" s="21" t="s">
        <v>109</v>
      </c>
      <c r="B5" s="74" t="str">
        <f>'GENERALES NOTA 322'!B4:C4</f>
        <v>AGUAS DE MANIZALES S.A. E.S.P. Y HUGO ALBERTO ARIAS DUQUE</v>
      </c>
      <c r="C5" s="74"/>
    </row>
    <row r="6" spans="1:6" ht="14.45" customHeight="1" x14ac:dyDescent="0.25">
      <c r="A6" s="21" t="s">
        <v>1</v>
      </c>
      <c r="B6" s="74" t="str">
        <f>'GENERALES NOTA 322'!B5:C5</f>
        <v>INVERSIONES FENI &amp; CIA S.</v>
      </c>
      <c r="C6" s="74"/>
    </row>
    <row r="7" spans="1:6" x14ac:dyDescent="0.25">
      <c r="A7" s="21" t="s">
        <v>110</v>
      </c>
      <c r="B7" s="74" t="str">
        <f>'GENERALES NOTA 322'!B6:C6</f>
        <v>LLAMADA EN GARANTIA</v>
      </c>
      <c r="C7" s="74"/>
    </row>
    <row r="8" spans="1:6" ht="30" x14ac:dyDescent="0.25">
      <c r="A8" s="21" t="s">
        <v>46</v>
      </c>
      <c r="B8" s="68">
        <f>'GENERALES NOTA 322'!B15:C15</f>
        <v>53000000</v>
      </c>
      <c r="C8" s="69"/>
    </row>
    <row r="9" spans="1:6" x14ac:dyDescent="0.25">
      <c r="A9" s="75" t="s">
        <v>47</v>
      </c>
      <c r="B9" s="76" t="s">
        <v>48</v>
      </c>
      <c r="C9" s="77"/>
    </row>
    <row r="10" spans="1:6" x14ac:dyDescent="0.25">
      <c r="A10" s="75"/>
      <c r="B10" s="22" t="s">
        <v>145</v>
      </c>
      <c r="C10" s="19"/>
    </row>
    <row r="11" spans="1:6" x14ac:dyDescent="0.25">
      <c r="A11" s="75"/>
      <c r="B11" s="22" t="s">
        <v>146</v>
      </c>
      <c r="C11" s="19"/>
    </row>
    <row r="12" spans="1:6" x14ac:dyDescent="0.25">
      <c r="A12" s="75"/>
      <c r="B12" s="76" t="s">
        <v>51</v>
      </c>
      <c r="C12" s="77"/>
    </row>
    <row r="13" spans="1:6" x14ac:dyDescent="0.25">
      <c r="A13" s="75"/>
      <c r="B13" s="22" t="s">
        <v>112</v>
      </c>
      <c r="C13" s="24"/>
    </row>
    <row r="14" spans="1:6" x14ac:dyDescent="0.25">
      <c r="A14" s="75"/>
      <c r="B14" s="22"/>
      <c r="C14" s="24"/>
      <c r="E14" t="s">
        <v>59</v>
      </c>
      <c r="F14" s="17">
        <v>0.7</v>
      </c>
    </row>
    <row r="15" spans="1:6" x14ac:dyDescent="0.25">
      <c r="A15" s="23" t="s">
        <v>44</v>
      </c>
      <c r="B15" s="72"/>
      <c r="C15" s="73"/>
    </row>
    <row r="16" spans="1:6" ht="15" customHeight="1" x14ac:dyDescent="0.25">
      <c r="A16" s="21" t="s">
        <v>45</v>
      </c>
      <c r="B16" s="70"/>
      <c r="C16" s="71"/>
    </row>
    <row r="17" spans="1:3" ht="28.5" customHeight="1" x14ac:dyDescent="0.25">
      <c r="A17" s="14" t="s">
        <v>52</v>
      </c>
      <c r="B17" s="80">
        <f>((C19+C20+C22+C23)-C26)*C25*C27</f>
        <v>0</v>
      </c>
      <c r="C17" s="80"/>
    </row>
    <row r="18" spans="1:3" x14ac:dyDescent="0.25">
      <c r="A18" s="23" t="s">
        <v>53</v>
      </c>
      <c r="B18" s="78" t="s">
        <v>48</v>
      </c>
      <c r="C18" s="79"/>
    </row>
    <row r="19" spans="1:3" x14ac:dyDescent="0.25">
      <c r="A19" s="86"/>
      <c r="B19" s="22"/>
      <c r="C19" s="19"/>
    </row>
    <row r="20" spans="1:3" x14ac:dyDescent="0.25">
      <c r="A20" s="87"/>
      <c r="B20" s="22"/>
      <c r="C20" s="19"/>
    </row>
    <row r="21" spans="1:3" x14ac:dyDescent="0.25">
      <c r="A21" s="87"/>
      <c r="B21" s="76" t="s">
        <v>51</v>
      </c>
      <c r="C21" s="77"/>
    </row>
    <row r="22" spans="1:3" x14ac:dyDescent="0.25">
      <c r="A22" s="87"/>
      <c r="B22" s="22"/>
      <c r="C22" s="19">
        <v>0</v>
      </c>
    </row>
    <row r="23" spans="1:3" x14ac:dyDescent="0.25">
      <c r="A23" s="87"/>
      <c r="B23" s="22"/>
      <c r="C23" s="19">
        <v>0</v>
      </c>
    </row>
    <row r="24" spans="1:3" x14ac:dyDescent="0.25">
      <c r="A24" s="87"/>
      <c r="B24" s="76" t="s">
        <v>113</v>
      </c>
      <c r="C24" s="77"/>
    </row>
    <row r="25" spans="1:3" x14ac:dyDescent="0.25">
      <c r="A25" s="25"/>
      <c r="B25" s="22"/>
      <c r="C25" s="26"/>
    </row>
    <row r="26" spans="1:3" x14ac:dyDescent="0.25">
      <c r="A26" s="27"/>
      <c r="B26" s="22"/>
      <c r="C26" s="28"/>
    </row>
    <row r="27" spans="1:3" x14ac:dyDescent="0.25">
      <c r="A27" s="27"/>
      <c r="B27" s="22"/>
      <c r="C27" s="26"/>
    </row>
    <row r="28" spans="1:3" x14ac:dyDescent="0.25">
      <c r="A28" s="18" t="s">
        <v>107</v>
      </c>
      <c r="B28" s="80">
        <f>IFERROR(B17*(VLOOKUP(B15,Hoja2!$G$1:$H$6,2,0)),16666)</f>
        <v>16666</v>
      </c>
      <c r="C28" s="80"/>
    </row>
    <row r="29" spans="1:3" ht="30" x14ac:dyDescent="0.25">
      <c r="A29" s="21" t="s">
        <v>54</v>
      </c>
      <c r="B29" s="81"/>
      <c r="C29" s="82"/>
    </row>
    <row r="30" spans="1:3" ht="30" x14ac:dyDescent="0.25">
      <c r="A30" s="21" t="s">
        <v>55</v>
      </c>
      <c r="B30" s="83"/>
      <c r="C30" s="84"/>
    </row>
    <row r="31" spans="1:3" ht="18.75" x14ac:dyDescent="0.25">
      <c r="A31" s="29" t="s">
        <v>115</v>
      </c>
      <c r="B31" s="29"/>
      <c r="C31" s="29"/>
    </row>
    <row r="32" spans="1:3" x14ac:dyDescent="0.25">
      <c r="A32" s="30" t="s">
        <v>116</v>
      </c>
      <c r="B32" s="85"/>
      <c r="C32" s="85"/>
    </row>
    <row r="33" spans="1:3" x14ac:dyDescent="0.25">
      <c r="A33" s="30" t="s">
        <v>117</v>
      </c>
      <c r="B33" s="85"/>
      <c r="C33" s="85"/>
    </row>
    <row r="34" spans="1:3" x14ac:dyDescent="0.25">
      <c r="A34" s="27"/>
      <c r="B34" s="27"/>
      <c r="C34" s="27"/>
    </row>
    <row r="35" spans="1:3" x14ac:dyDescent="0.25">
      <c r="A35" s="27"/>
      <c r="B35" s="27"/>
      <c r="C35" s="27"/>
    </row>
    <row r="36" spans="1:3" x14ac:dyDescent="0.25">
      <c r="A36" s="27"/>
      <c r="B36" s="27"/>
      <c r="C36" s="27"/>
    </row>
    <row r="37" spans="1:3" x14ac:dyDescent="0.25">
      <c r="A37" s="27"/>
      <c r="B37" s="27"/>
      <c r="C37" s="27"/>
    </row>
  </sheetData>
  <sheetProtection algorithmName="SHA-512" hashValue="6l9IXqHrhOwJ/Zx4D+vCvNmVr1k0m466RRLs/eqVNqxPTluaPayV9kCMuxDr+A22fjvHQ4H1WbWWk40DhRtgrw==" saltValue="K5/QlZhpAIZmPJc5HUkMwA==" spinCount="100000" sheet="1" selectLockedCells="1"/>
  <mergeCells count="23">
    <mergeCell ref="B33:C33"/>
    <mergeCell ref="A19:A24"/>
    <mergeCell ref="B21:C21"/>
    <mergeCell ref="B24:C24"/>
    <mergeCell ref="B28:C28"/>
    <mergeCell ref="B18:C18"/>
    <mergeCell ref="B17:C17"/>
    <mergeCell ref="B29:C29"/>
    <mergeCell ref="B30:C30"/>
    <mergeCell ref="B32:C32"/>
    <mergeCell ref="A1:C1"/>
    <mergeCell ref="B8:C8"/>
    <mergeCell ref="B16:C16"/>
    <mergeCell ref="B15:C15"/>
    <mergeCell ref="B2:C2"/>
    <mergeCell ref="B3:C3"/>
    <mergeCell ref="B4:C4"/>
    <mergeCell ref="B5:C5"/>
    <mergeCell ref="B6:C6"/>
    <mergeCell ref="B7:C7"/>
    <mergeCell ref="A9:A14"/>
    <mergeCell ref="B9:C9"/>
    <mergeCell ref="B12:C12"/>
  </mergeCells>
  <dataValidations count="1">
    <dataValidation type="decimal" operator="lessThanOrEqual" allowBlank="1" showInputMessage="1" showErrorMessage="1" sqref="C25" xr:uid="{BAF897D7-1ED6-4966-8106-ADA0ABAC871D}">
      <formula1>1</formula1>
    </dataValidation>
  </dataValidations>
  <pageMargins left="0.7" right="0.7" top="0.75" bottom="0.75" header="0.3" footer="0.3"/>
  <pageSetup orientation="portrait" r:id="rId1"/>
  <headerFooter>
    <oddHeader>&amp;C&amp;"Calibri"&amp;10&amp;K000000Internal&amp;1#</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1BAC47F9-0AC9-4E89-86B6-5623307586E9}">
          <x14:formula1>
            <xm:f>Hoja2!$G$1:$G$7</xm:f>
          </x14:formula1>
          <xm:sqref>B15:C15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D8A762-DA9F-4C95-8769-687A7B239DB7}">
  <sheetPr codeName="Hoja4">
    <tabColor theme="2" tint="-0.749992370372631"/>
  </sheetPr>
  <dimension ref="A1:C16"/>
  <sheetViews>
    <sheetView zoomScale="85" zoomScaleNormal="85" workbookViewId="0">
      <selection activeCell="C31" sqref="C31"/>
    </sheetView>
  </sheetViews>
  <sheetFormatPr baseColWidth="10" defaultColWidth="0" defaultRowHeight="15" x14ac:dyDescent="0.25"/>
  <cols>
    <col min="1" max="1" width="30.42578125" customWidth="1"/>
    <col min="2" max="3" width="69.28515625" customWidth="1"/>
    <col min="4" max="16384" width="10.85546875" hidden="1"/>
  </cols>
  <sheetData>
    <row r="1" spans="1:3" ht="18.75" x14ac:dyDescent="0.25">
      <c r="A1" s="65" t="s">
        <v>56</v>
      </c>
      <c r="B1" s="65"/>
      <c r="C1" s="65"/>
    </row>
    <row r="2" spans="1:3" ht="17.25" customHeight="1" x14ac:dyDescent="0.25">
      <c r="A2" s="13" t="s">
        <v>25</v>
      </c>
      <c r="B2" s="66" t="str">
        <f>'[2]AUTOS NOTA 321'!B2:C2</f>
        <v xml:space="preserve">SINIESTRO   LEGIS </v>
      </c>
      <c r="C2" s="67"/>
    </row>
    <row r="3" spans="1:3" ht="15.95" customHeight="1" x14ac:dyDescent="0.25">
      <c r="A3" s="5" t="s">
        <v>11</v>
      </c>
      <c r="B3" s="36" t="str">
        <f>'GENERALES NOTA 322'!B2:C2</f>
        <v>17001333900720210004400</v>
      </c>
      <c r="C3" s="36"/>
    </row>
    <row r="4" spans="1:3" x14ac:dyDescent="0.25">
      <c r="A4" s="5" t="s">
        <v>0</v>
      </c>
      <c r="B4" s="36" t="str">
        <f>'GENERALES NOTA 322'!B3:C3</f>
        <v>JUZGADO SÉPTIMO ADMINISTRATIVO DE MANIZALES</v>
      </c>
      <c r="C4" s="36"/>
    </row>
    <row r="5" spans="1:3" ht="29.25" customHeight="1" x14ac:dyDescent="0.25">
      <c r="A5" s="5" t="s">
        <v>109</v>
      </c>
      <c r="B5" s="36" t="str">
        <f>'GENERALES NOTA 322'!B4:C4</f>
        <v>AGUAS DE MANIZALES S.A. E.S.P. Y HUGO ALBERTO ARIAS DUQUE</v>
      </c>
      <c r="C5" s="36"/>
    </row>
    <row r="6" spans="1:3" x14ac:dyDescent="0.25">
      <c r="A6" s="5" t="s">
        <v>1</v>
      </c>
      <c r="B6" s="36" t="str">
        <f>'GENERALES NOTA 322'!B5:C5</f>
        <v>INVERSIONES FENI &amp; CIA S.</v>
      </c>
      <c r="C6" s="36"/>
    </row>
    <row r="7" spans="1:3" ht="43.5" customHeight="1" x14ac:dyDescent="0.25">
      <c r="A7" s="5" t="s">
        <v>110</v>
      </c>
      <c r="B7" s="36" t="str">
        <f>'GENERALES NOTA 322'!B6:C6</f>
        <v>LLAMADA EN GARANTIA</v>
      </c>
      <c r="C7" s="36"/>
    </row>
    <row r="8" spans="1:3" x14ac:dyDescent="0.25">
      <c r="A8" s="5" t="s">
        <v>119</v>
      </c>
      <c r="B8" s="36"/>
      <c r="C8" s="36"/>
    </row>
    <row r="9" spans="1:3" x14ac:dyDescent="0.25">
      <c r="A9" s="15" t="s">
        <v>53</v>
      </c>
      <c r="B9" s="88"/>
      <c r="C9" s="88"/>
    </row>
    <row r="10" spans="1:3" x14ac:dyDescent="0.25">
      <c r="A10" s="15" t="s">
        <v>120</v>
      </c>
      <c r="B10" s="36"/>
      <c r="C10" s="36"/>
    </row>
    <row r="11" spans="1:3" ht="30" x14ac:dyDescent="0.25">
      <c r="A11" s="15" t="s">
        <v>121</v>
      </c>
      <c r="B11" s="89"/>
      <c r="C11" s="56"/>
    </row>
    <row r="12" spans="1:3" ht="60" x14ac:dyDescent="0.25">
      <c r="A12" s="5" t="s">
        <v>65</v>
      </c>
      <c r="B12" s="36"/>
      <c r="C12" s="36"/>
    </row>
    <row r="13" spans="1:3" ht="60" x14ac:dyDescent="0.25">
      <c r="A13" s="5" t="s">
        <v>66</v>
      </c>
      <c r="B13" s="36"/>
      <c r="C13" s="36"/>
    </row>
    <row r="14" spans="1:3" x14ac:dyDescent="0.25">
      <c r="A14" s="5" t="s">
        <v>67</v>
      </c>
      <c r="B14" s="11"/>
      <c r="C14" s="11"/>
    </row>
    <row r="15" spans="1:3" x14ac:dyDescent="0.25">
      <c r="A15" s="15" t="s">
        <v>122</v>
      </c>
      <c r="B15" s="36"/>
      <c r="C15" s="36"/>
    </row>
    <row r="16" spans="1:3" x14ac:dyDescent="0.25">
      <c r="A16" s="11" t="s">
        <v>123</v>
      </c>
      <c r="B16" s="56"/>
      <c r="C16" s="56"/>
    </row>
  </sheetData>
  <mergeCells count="15">
    <mergeCell ref="B12:C12"/>
    <mergeCell ref="B13:C13"/>
    <mergeCell ref="B15:C15"/>
    <mergeCell ref="B16:C16"/>
    <mergeCell ref="B7:C7"/>
    <mergeCell ref="B8:C8"/>
    <mergeCell ref="B9:C9"/>
    <mergeCell ref="B10:C10"/>
    <mergeCell ref="B11:C11"/>
    <mergeCell ref="B6:C6"/>
    <mergeCell ref="A1:C1"/>
    <mergeCell ref="B2:C2"/>
    <mergeCell ref="B3:C3"/>
    <mergeCell ref="B4:C4"/>
    <mergeCell ref="B5:C5"/>
  </mergeCells>
  <pageMargins left="0.7" right="0.7" top="0.75" bottom="0.75" header="0.3" footer="0.3"/>
  <pageSetup orientation="portrait" r:id="rId1"/>
  <headerFooter>
    <oddHeader>&amp;C&amp;"Calibri"&amp;10&amp;K000000Internal&amp;1#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7F59B-8AA5-41E5-86DB-CDC56715B556}">
  <sheetPr codeName="Hoja5"/>
  <dimension ref="A1:A2"/>
  <sheetViews>
    <sheetView workbookViewId="0">
      <selection activeCell="B12" sqref="B12:C13"/>
    </sheetView>
  </sheetViews>
  <sheetFormatPr baseColWidth="10" defaultRowHeight="15" x14ac:dyDescent="0.25"/>
  <sheetData>
    <row r="1" spans="1:1" x14ac:dyDescent="0.25">
      <c r="A1" t="s">
        <v>124</v>
      </c>
    </row>
    <row r="2" spans="1:1" x14ac:dyDescent="0.25">
      <c r="A2" t="s">
        <v>33</v>
      </c>
    </row>
  </sheetData>
  <pageMargins left="0.7" right="0.7" top="0.75" bottom="0.75" header="0.3" footer="0.3"/>
  <pageSetup orientation="portrait" r:id="rId1"/>
  <headerFooter>
    <oddHeader>&amp;C&amp;"Calibri"&amp;10&amp;K000000Internal&amp;1#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6"/>
  <dimension ref="A1:L8"/>
  <sheetViews>
    <sheetView topLeftCell="G1" workbookViewId="0">
      <selection activeCell="B12" sqref="B12:C13"/>
    </sheetView>
  </sheetViews>
  <sheetFormatPr baseColWidth="10" defaultColWidth="11.42578125" defaultRowHeight="15" x14ac:dyDescent="0.25"/>
  <cols>
    <col min="4" max="4" width="20.140625" bestFit="1" customWidth="1"/>
    <col min="5" max="5" width="42.85546875" bestFit="1" customWidth="1"/>
    <col min="7" max="7" width="26.42578125" customWidth="1"/>
  </cols>
  <sheetData>
    <row r="1" spans="1:12" x14ac:dyDescent="0.25">
      <c r="A1" s="8" t="s">
        <v>60</v>
      </c>
      <c r="B1" t="s">
        <v>32</v>
      </c>
      <c r="C1" s="8" t="s">
        <v>31</v>
      </c>
      <c r="D1" s="8" t="s">
        <v>61</v>
      </c>
      <c r="E1" s="3" t="s">
        <v>16</v>
      </c>
      <c r="F1" s="2" t="s">
        <v>59</v>
      </c>
      <c r="G1" s="2" t="s">
        <v>125</v>
      </c>
      <c r="H1" s="4">
        <v>0.7</v>
      </c>
      <c r="I1" t="s">
        <v>12</v>
      </c>
      <c r="J1" t="s">
        <v>82</v>
      </c>
      <c r="L1" t="s">
        <v>131</v>
      </c>
    </row>
    <row r="2" spans="1:12" x14ac:dyDescent="0.25">
      <c r="A2" t="s">
        <v>68</v>
      </c>
      <c r="B2" t="s">
        <v>33</v>
      </c>
      <c r="C2" t="s">
        <v>72</v>
      </c>
      <c r="D2" s="2" t="s">
        <v>62</v>
      </c>
      <c r="E2" s="1" t="s">
        <v>19</v>
      </c>
      <c r="F2" s="2" t="s">
        <v>57</v>
      </c>
      <c r="G2" s="2" t="s">
        <v>126</v>
      </c>
      <c r="H2" s="4">
        <v>0.25</v>
      </c>
      <c r="I2" t="s">
        <v>78</v>
      </c>
      <c r="J2" t="s">
        <v>83</v>
      </c>
      <c r="L2" t="s">
        <v>111</v>
      </c>
    </row>
    <row r="3" spans="1:12" x14ac:dyDescent="0.25">
      <c r="A3" t="s">
        <v>69</v>
      </c>
      <c r="C3" t="s">
        <v>73</v>
      </c>
      <c r="D3" s="2" t="s">
        <v>63</v>
      </c>
      <c r="E3" s="1" t="s">
        <v>20</v>
      </c>
      <c r="F3" s="2" t="s">
        <v>58</v>
      </c>
      <c r="G3" s="2" t="s">
        <v>127</v>
      </c>
      <c r="H3" s="4">
        <v>0.55000000000000004</v>
      </c>
      <c r="I3" t="s">
        <v>79</v>
      </c>
      <c r="J3" t="s">
        <v>84</v>
      </c>
    </row>
    <row r="4" spans="1:12" x14ac:dyDescent="0.25">
      <c r="A4" t="s">
        <v>70</v>
      </c>
      <c r="C4" t="s">
        <v>74</v>
      </c>
      <c r="E4" s="1" t="s">
        <v>21</v>
      </c>
      <c r="G4" s="2" t="s">
        <v>128</v>
      </c>
      <c r="H4" s="4">
        <v>0.15</v>
      </c>
      <c r="I4" t="s">
        <v>80</v>
      </c>
      <c r="J4" t="s">
        <v>85</v>
      </c>
    </row>
    <row r="5" spans="1:12" x14ac:dyDescent="0.25">
      <c r="A5" t="s">
        <v>71</v>
      </c>
      <c r="E5" s="1" t="s">
        <v>17</v>
      </c>
      <c r="G5" s="2" t="s">
        <v>129</v>
      </c>
      <c r="H5" s="4">
        <v>0.7</v>
      </c>
      <c r="I5" t="s">
        <v>81</v>
      </c>
      <c r="J5" t="s">
        <v>86</v>
      </c>
    </row>
    <row r="6" spans="1:12" x14ac:dyDescent="0.25">
      <c r="E6" s="1" t="s">
        <v>18</v>
      </c>
      <c r="G6" s="2" t="s">
        <v>130</v>
      </c>
      <c r="H6" s="4">
        <v>0.3</v>
      </c>
      <c r="J6" t="s">
        <v>87</v>
      </c>
    </row>
    <row r="7" spans="1:12" x14ac:dyDescent="0.25">
      <c r="E7" s="1" t="s">
        <v>23</v>
      </c>
      <c r="G7" s="2" t="s">
        <v>57</v>
      </c>
    </row>
    <row r="8" spans="1:12" x14ac:dyDescent="0.25">
      <c r="E8" s="1" t="s">
        <v>22</v>
      </c>
    </row>
  </sheetData>
  <pageMargins left="0.7" right="0.7" top="0.75" bottom="0.75" header="0.3" footer="0.3"/>
  <pageSetup orientation="portrait" r:id="rId1"/>
  <headerFooter>
    <oddHeader>&amp;C&amp;"Calibri"&amp;10&amp;K000000Internal&amp;1#</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GENERALES NOTA 322</vt:lpstr>
      <vt:lpstr>GENERALES NOTA 321</vt:lpstr>
      <vt:lpstr>GENERALES  NOTA 324</vt:lpstr>
      <vt:lpstr>GENERALES NOTA 325</vt:lpstr>
      <vt:lpstr>Hoja1</vt:lpstr>
      <vt:lpstr>Hoja2</vt:lpstr>
    </vt:vector>
  </TitlesOfParts>
  <Company>Allianz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Gina Paola Garcia Quintero</dc:creator>
  <cp:lastModifiedBy>DIAZ MONTENEGRO, MARIA TATIANA (ALLIANZ COLOMBIA)</cp:lastModifiedBy>
  <dcterms:created xsi:type="dcterms:W3CDTF">2020-12-07T14:41:17Z</dcterms:created>
  <dcterms:modified xsi:type="dcterms:W3CDTF">2024-02-01T20:33:22Z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31517">
    <vt:lpwstr>02092021131517;ce01959;0</vt:lpwstr>
  </property>
  <property fmtid="{D5CDD505-2E9C-101B-9397-08002B2CF9AE}" pid="20" name="OfficeDocumentSecurity_02092021144329">
    <vt:lpwstr>02092021144329;CE02653;0</vt:lpwstr>
  </property>
  <property fmtid="{D5CDD505-2E9C-101B-9397-08002B2CF9AE}" pid="21" name="OfficeDocumentSecurity_02092021144426">
    <vt:lpwstr>02092021144426;CE02653;0</vt:lpwstr>
  </property>
  <property fmtid="{D5CDD505-2E9C-101B-9397-08002B2CF9AE}" pid="22" name="OfficeDocumentSecurity_02092021144436">
    <vt:lpwstr>02092021144436;CE02653;0</vt:lpwstr>
  </property>
  <property fmtid="{D5CDD505-2E9C-101B-9397-08002B2CF9AE}" pid="23" name="MSIP_Label_863bc15e-e7bf-41c1-bdb3-03882d8a2e2c_Enabled">
    <vt:lpwstr>true</vt:lpwstr>
  </property>
  <property fmtid="{D5CDD505-2E9C-101B-9397-08002B2CF9AE}" pid="24" name="MSIP_Label_863bc15e-e7bf-41c1-bdb3-03882d8a2e2c_SetDate">
    <vt:lpwstr>2024-02-01T20:33:05Z</vt:lpwstr>
  </property>
  <property fmtid="{D5CDD505-2E9C-101B-9397-08002B2CF9AE}" pid="25" name="MSIP_Label_863bc15e-e7bf-41c1-bdb3-03882d8a2e2c_Method">
    <vt:lpwstr>Privileged</vt:lpwstr>
  </property>
  <property fmtid="{D5CDD505-2E9C-101B-9397-08002B2CF9AE}" pid="26" name="MSIP_Label_863bc15e-e7bf-41c1-bdb3-03882d8a2e2c_Name">
    <vt:lpwstr>863bc15e-e7bf-41c1-bdb3-03882d8a2e2c</vt:lpwstr>
  </property>
  <property fmtid="{D5CDD505-2E9C-101B-9397-08002B2CF9AE}" pid="27" name="MSIP_Label_863bc15e-e7bf-41c1-bdb3-03882d8a2e2c_SiteId">
    <vt:lpwstr>6e06e42d-6925-47c6-b9e7-9581c7ca302a</vt:lpwstr>
  </property>
  <property fmtid="{D5CDD505-2E9C-101B-9397-08002B2CF9AE}" pid="28" name="MSIP_Label_863bc15e-e7bf-41c1-bdb3-03882d8a2e2c_ActionId">
    <vt:lpwstr>fd804da1-8f70-434d-8a51-2e4ff8223731</vt:lpwstr>
  </property>
  <property fmtid="{D5CDD505-2E9C-101B-9397-08002B2CF9AE}" pid="29" name="MSIP_Label_863bc15e-e7bf-41c1-bdb3-03882d8a2e2c_ContentBits">
    <vt:lpwstr>1</vt:lpwstr>
  </property>
</Properties>
</file>