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orozco\Downloads\"/>
    </mc:Choice>
  </mc:AlternateContent>
  <xr:revisionPtr revIDLastSave="0" documentId="13_ncr:1_{6DBD81AB-6424-4E70-BBE1-0E875D24048C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LIQ. PRETENSIONES DEMANDA" sheetId="16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7" i="16" l="1"/>
  <c r="H19" i="16"/>
  <c r="I19" i="16" s="1"/>
  <c r="E21" i="16"/>
  <c r="B13" i="16" s="1"/>
  <c r="F13" i="16" l="1"/>
  <c r="E22" i="16" l="1"/>
  <c r="F24" i="16" s="1"/>
</calcChain>
</file>

<file path=xl/sharedStrings.xml><?xml version="1.0" encoding="utf-8"?>
<sst xmlns="http://schemas.openxmlformats.org/spreadsheetml/2006/main" count="24" uniqueCount="24">
  <si>
    <t>LIQUIDACIÓN DE LAS PRETENSIONES DE LA DEMANDA</t>
  </si>
  <si>
    <t>INDEMNIZACIÓN DEL ARTÍCULO 65 DEL C.S.T.</t>
  </si>
  <si>
    <t>Salario diario</t>
  </si>
  <si>
    <t>x 720 días</t>
  </si>
  <si>
    <t>Total</t>
  </si>
  <si>
    <t>INDEMNIZACIÓN ARTÍCULO 64 DEL C.S.T.</t>
  </si>
  <si>
    <t>AÑO</t>
  </si>
  <si>
    <t>MES</t>
  </si>
  <si>
    <t>DÍA</t>
  </si>
  <si>
    <t>Tiempo Laborado en:</t>
  </si>
  <si>
    <t>Fecha de Terminación:</t>
  </si>
  <si>
    <t>Días</t>
  </si>
  <si>
    <t>Años</t>
  </si>
  <si>
    <t>Fecha de Ingreso:</t>
  </si>
  <si>
    <t>Ingreso Mensual:</t>
  </si>
  <si>
    <t>Ingreso Diario:</t>
  </si>
  <si>
    <t>Indemnización primer año</t>
  </si>
  <si>
    <t>Indemnización años adicionales:</t>
  </si>
  <si>
    <t>0.64</t>
  </si>
  <si>
    <t>Total Indemnizacón:</t>
  </si>
  <si>
    <t>Total Liquidación:</t>
  </si>
  <si>
    <t>Nota 2: El demandante solicita además el pago indemnización por despido injusto y la indemnización por no pago oportuno de prestaciones.
Se toma como base el SMLMV</t>
  </si>
  <si>
    <t>Nota 1:  El demandante solicita la reliquidación de prestaciones sociales y vacaciones sin embargo, no precisa cuál fue el salario reconocido y cuál fue el que debió percibir, para realizar la reliquidación, por tanto, no es posible efectuar la misma.</t>
  </si>
  <si>
    <t xml:space="preserve">Nota 3: El demandante solicita una indemnización por el accidente de trabajo, sin embargo, no cuenta con un PCL calificado de origen laboral.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</si>
</sst>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6" formatCode="&quot;$&quot;\ #,##0;[Red]\-&quot;$&quot;\ #,##0"/>
    <numFmt numFmtId="8" formatCode="&quot;$&quot;\ #,##0.00;[Red]\-&quot;$&quot;\ #,##0.00"/>
    <numFmt numFmtId="44" formatCode="_-&quot;$&quot;\ * #,##0.00_-;\-&quot;$&quot;\ * #,##0.00_-;_-&quot;$&quot;\ * &quot;-&quot;??_-;_-@_-"/>
    <numFmt numFmtId="43" formatCode="_-* #,##0.00_-;\-* #,##0.00_-;_-* &quot;-&quot;??_-;_-@_-"/>
    <numFmt numFmtId="165" formatCode="_ &quot;$&quot;\ * #,##0_ ;_ &quot;$&quot;\ * \-#,##0_ ;_ &quot;$&quot;\ * &quot;-&quot;_ ;_ @_ "/>
    <numFmt numFmtId="166" formatCode="_ * #,##0_ ;_ * \-#,##0_ ;_ * &quot;-&quot;_ ;_ @_ "/>
    <numFmt numFmtId="167" formatCode="_ &quot;$&quot;\ * #,##0.00_ ;_ &quot;$&quot;\ * \-#,##0.00_ ;_ &quot;$&quot;\ * &quot;-&quot;??_ ;_ @_ "/>
    <numFmt numFmtId="168" formatCode="0.0"/>
    <numFmt numFmtId="169" formatCode="_-&quot;$&quot;\ * #,##0_-;\-&quot;$&quot;\ * #,##0_-;_-&quot;$&quot;\ 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theme="1"/>
      <name val="Calibri"/>
      <family val="2"/>
      <scheme val="minor"/>
    </font>
    <font>
      <sz val="11"/>
      <color theme="1"/>
      <name val="Arial"/>
      <family val="2"/>
    </font>
    <font>
      <sz val="9"/>
      <color theme="1"/>
      <name val="Arial"/>
      <family val="2"/>
    </font>
    <font>
      <b/>
      <u/>
      <sz val="9"/>
      <color theme="1"/>
      <name val="Arial"/>
      <family val="2"/>
    </font>
    <font>
      <b/>
      <sz val="9"/>
      <color theme="0"/>
      <name val="Arial"/>
      <family val="2"/>
    </font>
    <font>
      <sz val="9"/>
      <color rgb="FF000000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9E1F2"/>
        <bgColor rgb="FF000000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0">
    <xf numFmtId="0" fontId="0" fillId="0" borderId="0"/>
    <xf numFmtId="0" fontId="2" fillId="0" borderId="0"/>
    <xf numFmtId="166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3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8" fillId="0" borderId="0" xfId="0" applyFont="1" applyAlignment="1">
      <alignment vertical="center" wrapText="1"/>
    </xf>
    <xf numFmtId="0" fontId="10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168" fontId="10" fillId="2" borderId="1" xfId="0" applyNumberFormat="1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3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10" fillId="0" borderId="4" xfId="0" applyNumberFormat="1" applyFont="1" applyBorder="1" applyAlignment="1">
      <alignment horizontal="center"/>
    </xf>
    <xf numFmtId="0" fontId="10" fillId="0" borderId="1" xfId="0" applyFont="1" applyBorder="1"/>
    <xf numFmtId="0" fontId="9" fillId="0" borderId="1" xfId="0" applyFont="1" applyBorder="1" applyAlignment="1">
      <alignment horizontal="center" vertical="center"/>
    </xf>
    <xf numFmtId="169" fontId="9" fillId="3" borderId="1" xfId="0" applyNumberFormat="1" applyFont="1" applyFill="1" applyBorder="1"/>
    <xf numFmtId="0" fontId="11" fillId="0" borderId="0" xfId="0" applyFont="1"/>
    <xf numFmtId="8" fontId="11" fillId="0" borderId="0" xfId="19" applyNumberFormat="1" applyFont="1" applyBorder="1" applyAlignment="1">
      <alignment horizontal="center"/>
    </xf>
    <xf numFmtId="44" fontId="11" fillId="0" borderId="0" xfId="19" applyFont="1" applyBorder="1" applyAlignment="1">
      <alignment horizontal="center"/>
    </xf>
    <xf numFmtId="0" fontId="11" fillId="0" borderId="0" xfId="0" applyFont="1" applyAlignment="1">
      <alignment horizontal="center"/>
    </xf>
    <xf numFmtId="14" fontId="3" fillId="0" borderId="0" xfId="0" applyNumberFormat="1" applyFont="1"/>
    <xf numFmtId="0" fontId="9" fillId="2" borderId="1" xfId="0" applyFont="1" applyFill="1" applyBorder="1" applyAlignment="1">
      <alignment horizontal="center"/>
    </xf>
    <xf numFmtId="8" fontId="10" fillId="0" borderId="2" xfId="0" applyNumberFormat="1" applyFont="1" applyBorder="1" applyAlignment="1">
      <alignment horizontal="center"/>
    </xf>
    <xf numFmtId="8" fontId="10" fillId="0" borderId="7" xfId="0" applyNumberFormat="1" applyFont="1" applyBorder="1" applyAlignment="1">
      <alignment horizontal="center"/>
    </xf>
    <xf numFmtId="8" fontId="10" fillId="0" borderId="8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8" fillId="5" borderId="0" xfId="0" applyFont="1" applyFill="1" applyAlignment="1">
      <alignment horizontal="center" vertical="center" wrapText="1"/>
    </xf>
    <xf numFmtId="0" fontId="9" fillId="0" borderId="2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6" fontId="2" fillId="0" borderId="2" xfId="0" applyNumberFormat="1" applyFont="1" applyBorder="1" applyAlignment="1">
      <alignment horizontal="center"/>
    </xf>
    <xf numFmtId="6" fontId="2" fillId="0" borderId="7" xfId="0" applyNumberFormat="1" applyFont="1" applyBorder="1" applyAlignment="1">
      <alignment horizontal="center"/>
    </xf>
    <xf numFmtId="6" fontId="2" fillId="0" borderId="8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8" fontId="11" fillId="0" borderId="1" xfId="19" applyNumberFormat="1" applyFont="1" applyBorder="1" applyAlignment="1">
      <alignment horizontal="center"/>
    </xf>
    <xf numFmtId="44" fontId="11" fillId="0" borderId="1" xfId="19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8" fontId="10" fillId="3" borderId="2" xfId="0" applyNumberFormat="1" applyFont="1" applyFill="1" applyBorder="1" applyAlignment="1">
      <alignment horizontal="center"/>
    </xf>
    <xf numFmtId="8" fontId="10" fillId="3" borderId="7" xfId="0" applyNumberFormat="1" applyFont="1" applyFill="1" applyBorder="1" applyAlignment="1">
      <alignment horizontal="center"/>
    </xf>
    <xf numFmtId="8" fontId="10" fillId="3" borderId="8" xfId="0" applyNumberFormat="1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5" fillId="2" borderId="0" xfId="0" applyFont="1" applyFill="1" applyAlignment="1">
      <alignment horizontal="center" vertical="center" wrapText="1"/>
    </xf>
    <xf numFmtId="8" fontId="7" fillId="4" borderId="1" xfId="0" applyNumberFormat="1" applyFont="1" applyFill="1" applyBorder="1"/>
  </cellXfs>
  <cellStyles count="20">
    <cellStyle name="Millares [0] 2" xfId="2" xr:uid="{00000000-0005-0000-0000-000001000000}"/>
    <cellStyle name="Millares 2" xfId="7" xr:uid="{00000000-0005-0000-0000-000002000000}"/>
    <cellStyle name="Millares 3" xfId="9" xr:uid="{00000000-0005-0000-0000-000003000000}"/>
    <cellStyle name="Millares 4" xfId="5" xr:uid="{00000000-0005-0000-0000-000004000000}"/>
    <cellStyle name="Millares 5" xfId="11" xr:uid="{00000000-0005-0000-0000-000005000000}"/>
    <cellStyle name="Millares 6" xfId="14" xr:uid="{00000000-0005-0000-0000-000006000000}"/>
    <cellStyle name="Millares 7" xfId="15" xr:uid="{00000000-0005-0000-0000-000007000000}"/>
    <cellStyle name="Millares 8" xfId="17" xr:uid="{00000000-0005-0000-0000-000008000000}"/>
    <cellStyle name="Moneda" xfId="19" builtinId="4"/>
    <cellStyle name="Moneda [0] 2" xfId="4" xr:uid="{00000000-0005-0000-0000-00000B000000}"/>
    <cellStyle name="Moneda 2" xfId="3" xr:uid="{00000000-0005-0000-0000-00000C000000}"/>
    <cellStyle name="Moneda 3" xfId="8" xr:uid="{00000000-0005-0000-0000-00000D000000}"/>
    <cellStyle name="Moneda 4" xfId="10" xr:uid="{00000000-0005-0000-0000-00000E000000}"/>
    <cellStyle name="Moneda 5" xfId="6" xr:uid="{00000000-0005-0000-0000-00000F000000}"/>
    <cellStyle name="Moneda 6" xfId="12" xr:uid="{00000000-0005-0000-0000-000010000000}"/>
    <cellStyle name="Moneda 7" xfId="13" xr:uid="{00000000-0005-0000-0000-000011000000}"/>
    <cellStyle name="Moneda 8" xfId="16" xr:uid="{00000000-0005-0000-0000-000012000000}"/>
    <cellStyle name="Moneda 9" xfId="18" xr:uid="{00000000-0005-0000-0000-000013000000}"/>
    <cellStyle name="Normal" xfId="0" builtinId="0"/>
    <cellStyle name="Normal 2" xfId="1" xr:uid="{00000000-0005-0000-0000-00001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38099</xdr:colOff>
      <xdr:row>0</xdr:row>
      <xdr:rowOff>0</xdr:rowOff>
    </xdr:from>
    <xdr:to>
      <xdr:col>5</xdr:col>
      <xdr:colOff>381000</xdr:colOff>
      <xdr:row>3</xdr:row>
      <xdr:rowOff>161925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0384AA6-9C6B-4D61-A053-6BAA36AF8E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0099" y="0"/>
          <a:ext cx="3495676" cy="7334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F9DA95-1127-4E24-8924-4FA37B34DB34}">
  <dimension ref="A2:S31"/>
  <sheetViews>
    <sheetView tabSelected="1" topLeftCell="A13" zoomScaleNormal="100" workbookViewId="0">
      <selection activeCell="K14" sqref="K14:N19"/>
    </sheetView>
  </sheetViews>
  <sheetFormatPr baseColWidth="10" defaultColWidth="11.42578125" defaultRowHeight="15" x14ac:dyDescent="0.25"/>
  <cols>
    <col min="2" max="2" width="16.42578125" style="1" customWidth="1"/>
    <col min="3" max="3" width="9.5703125" style="1" customWidth="1"/>
    <col min="4" max="4" width="7.42578125" style="1" customWidth="1"/>
    <col min="5" max="5" width="13.85546875" style="1" customWidth="1"/>
    <col min="6" max="6" width="18.85546875" style="1" customWidth="1"/>
    <col min="7" max="7" width="17.42578125" style="1" customWidth="1"/>
  </cols>
  <sheetData>
    <row r="2" spans="1:19" ht="15" customHeight="1" x14ac:dyDescent="0.25">
      <c r="K2" s="4"/>
      <c r="L2" s="4"/>
      <c r="M2" s="4"/>
      <c r="N2" s="4"/>
      <c r="O2" s="4"/>
      <c r="P2" s="4"/>
      <c r="Q2" s="4"/>
      <c r="R2" s="4"/>
      <c r="S2" s="4"/>
    </row>
    <row r="3" spans="1:19" x14ac:dyDescent="0.25">
      <c r="K3" s="4"/>
      <c r="L3" s="4"/>
      <c r="M3" s="4"/>
      <c r="N3" s="4"/>
      <c r="O3" s="4"/>
      <c r="P3" s="4"/>
      <c r="Q3" s="4"/>
      <c r="R3" s="4"/>
      <c r="S3" s="4"/>
    </row>
    <row r="4" spans="1:19" x14ac:dyDescent="0.25">
      <c r="K4" s="4"/>
      <c r="L4" s="4"/>
      <c r="M4" s="4"/>
      <c r="N4" s="4"/>
      <c r="O4" s="4"/>
      <c r="P4" s="4"/>
      <c r="Q4" s="4"/>
      <c r="R4" s="4"/>
      <c r="S4" s="4"/>
    </row>
    <row r="5" spans="1:19" x14ac:dyDescent="0.25">
      <c r="K5" s="4"/>
      <c r="L5" s="4"/>
      <c r="M5" s="4"/>
      <c r="N5" s="4"/>
      <c r="O5" s="4"/>
      <c r="P5" s="4"/>
      <c r="Q5" s="4"/>
      <c r="R5" s="4"/>
      <c r="S5" s="4"/>
    </row>
    <row r="6" spans="1:19" x14ac:dyDescent="0.25">
      <c r="K6" s="30" t="s">
        <v>22</v>
      </c>
      <c r="L6" s="30"/>
      <c r="M6" s="30"/>
      <c r="N6" s="30"/>
      <c r="O6" s="4"/>
      <c r="P6" s="4"/>
      <c r="Q6" s="4"/>
      <c r="R6" s="4"/>
      <c r="S6" s="4"/>
    </row>
    <row r="7" spans="1:19" x14ac:dyDescent="0.25">
      <c r="K7" s="30"/>
      <c r="L7" s="30"/>
      <c r="M7" s="30"/>
      <c r="N7" s="30"/>
      <c r="O7" s="4"/>
      <c r="P7" s="4"/>
      <c r="Q7" s="4"/>
      <c r="R7" s="4"/>
      <c r="S7" s="4"/>
    </row>
    <row r="8" spans="1:19" x14ac:dyDescent="0.25">
      <c r="K8" s="30"/>
      <c r="L8" s="30"/>
      <c r="M8" s="30"/>
      <c r="N8" s="30"/>
      <c r="O8" s="4"/>
      <c r="P8" s="4"/>
      <c r="Q8" s="4"/>
      <c r="R8" s="4"/>
      <c r="S8" s="4"/>
    </row>
    <row r="9" spans="1:19" s="1" customFormat="1" ht="15" customHeight="1" x14ac:dyDescent="0.2">
      <c r="A9" s="3"/>
      <c r="B9" s="50" t="s">
        <v>0</v>
      </c>
      <c r="C9" s="50"/>
      <c r="D9" s="50"/>
      <c r="E9" s="50"/>
      <c r="F9" s="50"/>
      <c r="G9" s="3"/>
      <c r="K9" s="30"/>
      <c r="L9" s="30"/>
      <c r="M9" s="30"/>
      <c r="N9" s="30"/>
      <c r="R9" s="4"/>
      <c r="S9" s="4"/>
    </row>
    <row r="10" spans="1:19" ht="15" customHeight="1" x14ac:dyDescent="0.25">
      <c r="A10" s="3"/>
      <c r="B10" s="3"/>
      <c r="C10" s="3"/>
      <c r="D10" s="3"/>
      <c r="E10" s="3"/>
      <c r="F10" s="3"/>
      <c r="G10" s="3"/>
      <c r="K10" s="30"/>
      <c r="L10" s="30"/>
      <c r="M10" s="30"/>
      <c r="N10" s="30"/>
      <c r="R10" s="4"/>
      <c r="S10" s="4"/>
    </row>
    <row r="11" spans="1:19" x14ac:dyDescent="0.25">
      <c r="A11" s="3"/>
      <c r="B11" s="23" t="s">
        <v>1</v>
      </c>
      <c r="C11" s="23"/>
      <c r="D11" s="23"/>
      <c r="E11" s="23"/>
      <c r="F11" s="23"/>
      <c r="G11" s="18"/>
      <c r="H11" s="18"/>
      <c r="I11" s="18"/>
      <c r="K11" s="30"/>
      <c r="L11" s="30"/>
      <c r="M11" s="30"/>
      <c r="N11" s="30"/>
      <c r="O11" s="4"/>
      <c r="P11" s="4"/>
      <c r="Q11" s="4"/>
      <c r="R11" s="4"/>
      <c r="S11" s="4"/>
    </row>
    <row r="12" spans="1:19" x14ac:dyDescent="0.25">
      <c r="A12" s="3"/>
      <c r="B12" s="36" t="s">
        <v>2</v>
      </c>
      <c r="C12" s="36"/>
      <c r="D12" s="36" t="s">
        <v>3</v>
      </c>
      <c r="E12" s="36"/>
      <c r="F12" s="16" t="s">
        <v>4</v>
      </c>
      <c r="G12" s="18"/>
      <c r="H12" s="18"/>
      <c r="I12" s="18"/>
      <c r="K12" s="30"/>
      <c r="L12" s="30"/>
      <c r="M12" s="30"/>
      <c r="N12" s="30"/>
      <c r="O12" s="4"/>
      <c r="P12" s="4"/>
      <c r="Q12" s="4"/>
      <c r="R12" s="4"/>
      <c r="S12" s="4"/>
    </row>
    <row r="13" spans="1:19" x14ac:dyDescent="0.25">
      <c r="A13" s="3"/>
      <c r="B13" s="37">
        <f>E21</f>
        <v>24590.566666666666</v>
      </c>
      <c r="C13" s="38"/>
      <c r="D13" s="39">
        <v>720</v>
      </c>
      <c r="E13" s="39"/>
      <c r="F13" s="17">
        <f>B13*D13</f>
        <v>17705208</v>
      </c>
      <c r="G13" s="18"/>
      <c r="H13" s="18"/>
      <c r="I13" s="18"/>
      <c r="J13" s="3"/>
      <c r="K13" s="4"/>
      <c r="L13" s="4"/>
      <c r="M13" s="4"/>
      <c r="N13" s="4"/>
      <c r="O13" s="4"/>
      <c r="P13" s="4"/>
      <c r="Q13" s="4"/>
      <c r="R13" s="4"/>
      <c r="S13" s="4"/>
    </row>
    <row r="14" spans="1:19" x14ac:dyDescent="0.25">
      <c r="A14" s="3"/>
      <c r="B14" s="19"/>
      <c r="C14" s="20"/>
      <c r="D14" s="21"/>
      <c r="E14" s="18"/>
      <c r="F14" s="18"/>
      <c r="G14" s="18"/>
      <c r="H14" s="18"/>
      <c r="I14" s="18"/>
      <c r="J14" s="3"/>
      <c r="K14" s="51" t="s">
        <v>21</v>
      </c>
      <c r="L14" s="51"/>
      <c r="M14" s="51"/>
      <c r="N14" s="51"/>
      <c r="O14" s="4"/>
      <c r="P14" s="4"/>
      <c r="Q14" s="4"/>
      <c r="R14" s="4"/>
      <c r="S14" s="4"/>
    </row>
    <row r="15" spans="1:19" x14ac:dyDescent="0.25">
      <c r="A15" s="3"/>
      <c r="B15" s="19"/>
      <c r="C15" s="20"/>
      <c r="D15" s="21"/>
      <c r="E15" s="18"/>
      <c r="F15" s="18"/>
      <c r="G15" s="18"/>
      <c r="H15" s="18"/>
      <c r="I15" s="18"/>
      <c r="J15" s="3"/>
      <c r="K15" s="51"/>
      <c r="L15" s="51"/>
      <c r="M15" s="51"/>
      <c r="N15" s="51"/>
      <c r="O15" s="4"/>
      <c r="P15" s="4"/>
      <c r="Q15" s="4"/>
      <c r="R15" s="4"/>
      <c r="S15" s="4"/>
    </row>
    <row r="16" spans="1:19" x14ac:dyDescent="0.25">
      <c r="A16" s="3"/>
      <c r="B16" s="40" t="s">
        <v>5</v>
      </c>
      <c r="C16" s="41"/>
      <c r="D16" s="41"/>
      <c r="E16" s="41"/>
      <c r="F16" s="41"/>
      <c r="G16" s="41"/>
      <c r="H16" s="41"/>
      <c r="I16" s="42"/>
      <c r="J16" s="3"/>
      <c r="K16" s="51"/>
      <c r="L16" s="51"/>
      <c r="M16" s="51"/>
      <c r="N16" s="51"/>
      <c r="S16" s="4"/>
    </row>
    <row r="17" spans="1:14" x14ac:dyDescent="0.25">
      <c r="A17" s="3"/>
      <c r="B17" s="27"/>
      <c r="C17" s="28"/>
      <c r="D17" s="29"/>
      <c r="E17" s="5" t="s">
        <v>6</v>
      </c>
      <c r="F17" s="5" t="s">
        <v>7</v>
      </c>
      <c r="G17" s="5" t="s">
        <v>8</v>
      </c>
      <c r="H17" s="31" t="s">
        <v>9</v>
      </c>
      <c r="I17" s="32"/>
      <c r="J17" s="3"/>
      <c r="K17" s="51"/>
      <c r="L17" s="51"/>
      <c r="M17" s="51"/>
      <c r="N17" s="51"/>
    </row>
    <row r="18" spans="1:14" x14ac:dyDescent="0.25">
      <c r="A18" s="3"/>
      <c r="B18" s="27" t="s">
        <v>10</v>
      </c>
      <c r="C18" s="28"/>
      <c r="D18" s="29"/>
      <c r="E18" s="6">
        <v>2017</v>
      </c>
      <c r="F18" s="6">
        <v>9</v>
      </c>
      <c r="G18" s="7">
        <v>13</v>
      </c>
      <c r="H18" s="8" t="s">
        <v>11</v>
      </c>
      <c r="I18" s="9" t="s">
        <v>12</v>
      </c>
      <c r="J18" s="3"/>
      <c r="K18" s="51"/>
      <c r="L18" s="51"/>
      <c r="M18" s="51"/>
      <c r="N18" s="51"/>
    </row>
    <row r="19" spans="1:14" x14ac:dyDescent="0.25">
      <c r="A19" s="3"/>
      <c r="B19" s="27" t="s">
        <v>13</v>
      </c>
      <c r="C19" s="28"/>
      <c r="D19" s="29"/>
      <c r="E19" s="10">
        <v>2016</v>
      </c>
      <c r="F19" s="10">
        <v>1</v>
      </c>
      <c r="G19" s="11">
        <v>25</v>
      </c>
      <c r="H19" s="12">
        <f>(E18-E19)*360+(F18-F19)*30+(G18-G19+1)</f>
        <v>589</v>
      </c>
      <c r="I19" s="13">
        <f>H19/360</f>
        <v>1.6361111111111111</v>
      </c>
      <c r="J19" s="3"/>
      <c r="K19" s="51"/>
      <c r="L19" s="51"/>
      <c r="M19" s="51"/>
      <c r="N19" s="51"/>
    </row>
    <row r="20" spans="1:14" ht="15" customHeight="1" x14ac:dyDescent="0.25">
      <c r="A20" s="3"/>
      <c r="B20" s="27" t="s">
        <v>14</v>
      </c>
      <c r="C20" s="28"/>
      <c r="D20" s="29"/>
      <c r="E20" s="33">
        <v>737717</v>
      </c>
      <c r="F20" s="34"/>
      <c r="G20" s="34"/>
      <c r="H20" s="34"/>
      <c r="I20" s="35"/>
      <c r="J20" s="3"/>
    </row>
    <row r="21" spans="1:14" ht="15" customHeight="1" x14ac:dyDescent="0.25">
      <c r="A21" s="3"/>
      <c r="B21" s="27" t="s">
        <v>15</v>
      </c>
      <c r="C21" s="28"/>
      <c r="D21" s="29"/>
      <c r="E21" s="33">
        <f>E20/30</f>
        <v>24590.566666666666</v>
      </c>
      <c r="F21" s="34"/>
      <c r="G21" s="34"/>
      <c r="H21" s="34"/>
      <c r="I21" s="35"/>
      <c r="J21" s="3"/>
      <c r="K21" s="30" t="s">
        <v>23</v>
      </c>
      <c r="L21" s="30"/>
      <c r="M21" s="30"/>
      <c r="N21" s="30"/>
    </row>
    <row r="22" spans="1:14" x14ac:dyDescent="0.25">
      <c r="A22" s="3"/>
      <c r="B22" s="27" t="s">
        <v>16</v>
      </c>
      <c r="C22" s="28"/>
      <c r="D22" s="29"/>
      <c r="E22" s="24">
        <f>E20</f>
        <v>737717</v>
      </c>
      <c r="F22" s="25"/>
      <c r="G22" s="25"/>
      <c r="H22" s="25"/>
      <c r="I22" s="26"/>
      <c r="J22" s="3"/>
      <c r="K22" s="30"/>
      <c r="L22" s="30"/>
      <c r="M22" s="30"/>
      <c r="N22" s="30"/>
    </row>
    <row r="23" spans="1:14" x14ac:dyDescent="0.25">
      <c r="A23" s="3"/>
      <c r="B23" s="27" t="s">
        <v>17</v>
      </c>
      <c r="C23" s="28"/>
      <c r="D23" s="29"/>
      <c r="E23" s="14" t="s">
        <v>18</v>
      </c>
      <c r="F23" s="24">
        <v>459636</v>
      </c>
      <c r="G23" s="25"/>
      <c r="H23" s="25"/>
      <c r="I23" s="26"/>
      <c r="J23" s="3"/>
      <c r="K23" s="30"/>
      <c r="L23" s="30"/>
      <c r="M23" s="30"/>
      <c r="N23" s="30"/>
    </row>
    <row r="24" spans="1:14" x14ac:dyDescent="0.25">
      <c r="A24" s="3"/>
      <c r="B24" s="43" t="s">
        <v>19</v>
      </c>
      <c r="C24" s="44"/>
      <c r="D24" s="45"/>
      <c r="E24" s="15"/>
      <c r="F24" s="46">
        <f>SUM(E22:F23)</f>
        <v>1197353</v>
      </c>
      <c r="G24" s="47"/>
      <c r="H24" s="47"/>
      <c r="I24" s="48"/>
      <c r="J24" s="3"/>
      <c r="K24" s="30"/>
      <c r="L24" s="30"/>
      <c r="M24" s="30"/>
      <c r="N24" s="30"/>
    </row>
    <row r="25" spans="1:14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0"/>
      <c r="L25" s="30"/>
      <c r="M25" s="30"/>
      <c r="N25" s="30"/>
    </row>
    <row r="26" spans="1:14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</row>
    <row r="27" spans="1:14" x14ac:dyDescent="0.25">
      <c r="A27" s="3"/>
      <c r="B27" s="49" t="s">
        <v>20</v>
      </c>
      <c r="C27" s="49"/>
      <c r="D27" s="49"/>
      <c r="E27" s="49"/>
      <c r="F27" s="52">
        <f>F24+F13</f>
        <v>18902561</v>
      </c>
      <c r="G27" s="3"/>
      <c r="H27" s="3"/>
      <c r="I27" s="3"/>
      <c r="J27" s="3"/>
    </row>
    <row r="28" spans="1:14" x14ac:dyDescent="0.25">
      <c r="A28" s="3"/>
      <c r="B28" s="3"/>
      <c r="C28" s="3"/>
      <c r="D28" s="3"/>
      <c r="E28" s="3"/>
      <c r="F28" s="3"/>
      <c r="G28" s="3"/>
      <c r="H28" s="2"/>
      <c r="I28" s="2"/>
      <c r="J28" s="3"/>
    </row>
    <row r="29" spans="1:14" x14ac:dyDescent="0.25">
      <c r="A29" s="2"/>
    </row>
    <row r="31" spans="1:14" x14ac:dyDescent="0.25">
      <c r="C31" s="22"/>
    </row>
  </sheetData>
  <mergeCells count="25">
    <mergeCell ref="K6:N12"/>
    <mergeCell ref="K14:N19"/>
    <mergeCell ref="K21:N25"/>
    <mergeCell ref="B24:D24"/>
    <mergeCell ref="F24:I24"/>
    <mergeCell ref="B27:E27"/>
    <mergeCell ref="B17:D17"/>
    <mergeCell ref="B18:D18"/>
    <mergeCell ref="B19:D19"/>
    <mergeCell ref="B9:F9"/>
    <mergeCell ref="B21:D21"/>
    <mergeCell ref="E21:I21"/>
    <mergeCell ref="B22:D22"/>
    <mergeCell ref="B11:F11"/>
    <mergeCell ref="E22:I22"/>
    <mergeCell ref="B23:D23"/>
    <mergeCell ref="F23:I23"/>
    <mergeCell ref="H17:I17"/>
    <mergeCell ref="B20:D20"/>
    <mergeCell ref="E20:I20"/>
    <mergeCell ref="B12:C12"/>
    <mergeCell ref="D12:E12"/>
    <mergeCell ref="B13:C13"/>
    <mergeCell ref="D13:E13"/>
    <mergeCell ref="B16:I16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LIQ. PRETENSIONES DEMANDA</vt:lpstr>
    </vt:vector>
  </TitlesOfParts>
  <Manager/>
  <Company>Rama Judicial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Sebastian Suarez Ossa</dc:creator>
  <cp:keywords/>
  <dc:description/>
  <cp:lastModifiedBy>Valentina Orozco Arce</cp:lastModifiedBy>
  <cp:revision/>
  <dcterms:created xsi:type="dcterms:W3CDTF">2023-05-23T18:21:31Z</dcterms:created>
  <dcterms:modified xsi:type="dcterms:W3CDTF">2024-07-05T01:20:05Z</dcterms:modified>
  <cp:category/>
  <cp:contentStatus/>
</cp:coreProperties>
</file>