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ngie\Desktop\GHA\COLMEDICA\2022-00894  - HOSPITAL MONCALEANO Vs. COLMEDICA\"/>
    </mc:Choice>
  </mc:AlternateContent>
  <xr:revisionPtr revIDLastSave="0" documentId="13_ncr:1_{1D1AA1FC-F7A5-42AF-8973-7FCF7F60348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NO PAGAS" sheetId="1" r:id="rId1"/>
    <sheet name="PAGAS 25-11-2022" sheetId="2" r:id="rId2"/>
    <sheet name="PAGAS 20-04-20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7" i="2" l="1"/>
  <c r="I881" i="2"/>
  <c r="I129" i="1"/>
  <c r="I99" i="1"/>
  <c r="I62" i="1"/>
  <c r="I33" i="1"/>
  <c r="H1745" i="3"/>
  <c r="G1745" i="3"/>
  <c r="E1745" i="3"/>
  <c r="F1745" i="3" s="1"/>
  <c r="H1744" i="3"/>
  <c r="G1744" i="3"/>
  <c r="E1744" i="3"/>
  <c r="F1744" i="3" s="1"/>
  <c r="I1744" i="3" s="1"/>
  <c r="H1743" i="3"/>
  <c r="G1743" i="3"/>
  <c r="I1743" i="3" s="1"/>
  <c r="F1743" i="3"/>
  <c r="E1743" i="3"/>
  <c r="H1742" i="3"/>
  <c r="G1742" i="3"/>
  <c r="F1742" i="3"/>
  <c r="I1742" i="3" s="1"/>
  <c r="E1742" i="3"/>
  <c r="I1741" i="3"/>
  <c r="H1741" i="3"/>
  <c r="G1741" i="3"/>
  <c r="F1741" i="3"/>
  <c r="E1741" i="3"/>
  <c r="H1740" i="3"/>
  <c r="G1740" i="3"/>
  <c r="E1740" i="3"/>
  <c r="F1740" i="3" s="1"/>
  <c r="H1739" i="3"/>
  <c r="G1739" i="3"/>
  <c r="E1739" i="3"/>
  <c r="F1739" i="3" s="1"/>
  <c r="I1739" i="3" s="1"/>
  <c r="H1738" i="3"/>
  <c r="G1738" i="3"/>
  <c r="I1738" i="3" s="1"/>
  <c r="E1738" i="3"/>
  <c r="F1738" i="3" s="1"/>
  <c r="H1737" i="3"/>
  <c r="G1737" i="3"/>
  <c r="E1737" i="3"/>
  <c r="F1737" i="3" s="1"/>
  <c r="I1736" i="3"/>
  <c r="H1736" i="3"/>
  <c r="G1736" i="3"/>
  <c r="E1736" i="3"/>
  <c r="F1736" i="3" s="1"/>
  <c r="H1735" i="3"/>
  <c r="G1735" i="3"/>
  <c r="F1735" i="3"/>
  <c r="E1735" i="3"/>
  <c r="H1734" i="3"/>
  <c r="G1734" i="3"/>
  <c r="E1734" i="3"/>
  <c r="F1734" i="3" s="1"/>
  <c r="I1734" i="3" s="1"/>
  <c r="I1733" i="3"/>
  <c r="H1733" i="3"/>
  <c r="G1733" i="3"/>
  <c r="F1733" i="3"/>
  <c r="E1733" i="3"/>
  <c r="H1732" i="3"/>
  <c r="G1732" i="3"/>
  <c r="E1732" i="3"/>
  <c r="F1732" i="3" s="1"/>
  <c r="H1731" i="3"/>
  <c r="G1731" i="3"/>
  <c r="E1731" i="3"/>
  <c r="F1731" i="3" s="1"/>
  <c r="I1731" i="3" s="1"/>
  <c r="I1730" i="3"/>
  <c r="H1730" i="3"/>
  <c r="G1730" i="3"/>
  <c r="E1730" i="3"/>
  <c r="F1730" i="3" s="1"/>
  <c r="H1729" i="3"/>
  <c r="G1729" i="3"/>
  <c r="E1729" i="3"/>
  <c r="F1729" i="3" s="1"/>
  <c r="I1728" i="3"/>
  <c r="H1728" i="3"/>
  <c r="G1728" i="3"/>
  <c r="E1728" i="3"/>
  <c r="F1728" i="3" s="1"/>
  <c r="H1727" i="3"/>
  <c r="G1727" i="3"/>
  <c r="I1727" i="3" s="1"/>
  <c r="F1727" i="3"/>
  <c r="E1727" i="3"/>
  <c r="H1726" i="3"/>
  <c r="G1726" i="3"/>
  <c r="E1726" i="3"/>
  <c r="F1726" i="3" s="1"/>
  <c r="I1726" i="3" s="1"/>
  <c r="I1725" i="3"/>
  <c r="H1725" i="3"/>
  <c r="G1725" i="3"/>
  <c r="F1725" i="3"/>
  <c r="E1725" i="3"/>
  <c r="H1724" i="3"/>
  <c r="G1724" i="3"/>
  <c r="E1724" i="3"/>
  <c r="F1724" i="3" s="1"/>
  <c r="H1723" i="3"/>
  <c r="G1723" i="3"/>
  <c r="E1723" i="3"/>
  <c r="F1723" i="3" s="1"/>
  <c r="I1723" i="3" s="1"/>
  <c r="I1722" i="3"/>
  <c r="H1722" i="3"/>
  <c r="G1722" i="3"/>
  <c r="E1722" i="3"/>
  <c r="F1722" i="3" s="1"/>
  <c r="H1721" i="3"/>
  <c r="G1721" i="3"/>
  <c r="E1721" i="3"/>
  <c r="F1721" i="3" s="1"/>
  <c r="I1720" i="3"/>
  <c r="H1720" i="3"/>
  <c r="G1720" i="3"/>
  <c r="E1720" i="3"/>
  <c r="F1720" i="3" s="1"/>
  <c r="H1719" i="3"/>
  <c r="G1719" i="3"/>
  <c r="F1719" i="3"/>
  <c r="E1719" i="3"/>
  <c r="H1718" i="3"/>
  <c r="G1718" i="3"/>
  <c r="E1718" i="3"/>
  <c r="F1718" i="3" s="1"/>
  <c r="I1718" i="3" s="1"/>
  <c r="I1717" i="3"/>
  <c r="H1717" i="3"/>
  <c r="G1717" i="3"/>
  <c r="F1717" i="3"/>
  <c r="E1717" i="3"/>
  <c r="H1716" i="3"/>
  <c r="G1716" i="3"/>
  <c r="E1716" i="3"/>
  <c r="F1716" i="3" s="1"/>
  <c r="H1711" i="3"/>
  <c r="G1711" i="3"/>
  <c r="F1711" i="3"/>
  <c r="I1711" i="3" s="1"/>
  <c r="E1711" i="3"/>
  <c r="I1710" i="3"/>
  <c r="H1710" i="3"/>
  <c r="G1710" i="3"/>
  <c r="F1710" i="3"/>
  <c r="E1710" i="3"/>
  <c r="H1709" i="3"/>
  <c r="G1709" i="3"/>
  <c r="E1709" i="3"/>
  <c r="F1709" i="3" s="1"/>
  <c r="H1708" i="3"/>
  <c r="G1708" i="3"/>
  <c r="E1708" i="3"/>
  <c r="F1708" i="3" s="1"/>
  <c r="I1708" i="3" s="1"/>
  <c r="I1707" i="3"/>
  <c r="H1707" i="3"/>
  <c r="G1707" i="3"/>
  <c r="E1707" i="3"/>
  <c r="F1707" i="3" s="1"/>
  <c r="H1706" i="3"/>
  <c r="G1706" i="3"/>
  <c r="E1706" i="3"/>
  <c r="F1706" i="3" s="1"/>
  <c r="I1705" i="3"/>
  <c r="H1705" i="3"/>
  <c r="G1705" i="3"/>
  <c r="E1705" i="3"/>
  <c r="F1705" i="3" s="1"/>
  <c r="H1704" i="3"/>
  <c r="G1704" i="3"/>
  <c r="F1704" i="3"/>
  <c r="E1704" i="3"/>
  <c r="H1703" i="3"/>
  <c r="G1703" i="3"/>
  <c r="E1703" i="3"/>
  <c r="F1703" i="3" s="1"/>
  <c r="I1703" i="3" s="1"/>
  <c r="I1702" i="3"/>
  <c r="H1702" i="3"/>
  <c r="G1702" i="3"/>
  <c r="F1702" i="3"/>
  <c r="E1702" i="3"/>
  <c r="H1701" i="3"/>
  <c r="G1701" i="3"/>
  <c r="E1701" i="3"/>
  <c r="F1701" i="3" s="1"/>
  <c r="H1700" i="3"/>
  <c r="G1700" i="3"/>
  <c r="E1700" i="3"/>
  <c r="F1700" i="3" s="1"/>
  <c r="I1700" i="3" s="1"/>
  <c r="I1699" i="3"/>
  <c r="H1699" i="3"/>
  <c r="G1699" i="3"/>
  <c r="E1699" i="3"/>
  <c r="F1699" i="3" s="1"/>
  <c r="H1698" i="3"/>
  <c r="G1698" i="3"/>
  <c r="E1698" i="3"/>
  <c r="F1698" i="3" s="1"/>
  <c r="I1697" i="3"/>
  <c r="H1697" i="3"/>
  <c r="G1697" i="3"/>
  <c r="E1697" i="3"/>
  <c r="F1697" i="3" s="1"/>
  <c r="H1696" i="3"/>
  <c r="G1696" i="3"/>
  <c r="F1696" i="3"/>
  <c r="E1696" i="3"/>
  <c r="H1695" i="3"/>
  <c r="G1695" i="3"/>
  <c r="E1695" i="3"/>
  <c r="F1695" i="3" s="1"/>
  <c r="I1695" i="3" s="1"/>
  <c r="I1694" i="3"/>
  <c r="H1694" i="3"/>
  <c r="G1694" i="3"/>
  <c r="F1694" i="3"/>
  <c r="E1694" i="3"/>
  <c r="H1693" i="3"/>
  <c r="G1693" i="3"/>
  <c r="E1693" i="3"/>
  <c r="F1693" i="3" s="1"/>
  <c r="H1692" i="3"/>
  <c r="G1692" i="3"/>
  <c r="E1692" i="3"/>
  <c r="F1692" i="3" s="1"/>
  <c r="I1692" i="3" s="1"/>
  <c r="I1691" i="3"/>
  <c r="H1691" i="3"/>
  <c r="G1691" i="3"/>
  <c r="E1691" i="3"/>
  <c r="F1691" i="3" s="1"/>
  <c r="H1690" i="3"/>
  <c r="G1690" i="3"/>
  <c r="E1690" i="3"/>
  <c r="F1690" i="3" s="1"/>
  <c r="I1689" i="3"/>
  <c r="H1689" i="3"/>
  <c r="G1689" i="3"/>
  <c r="E1689" i="3"/>
  <c r="F1689" i="3" s="1"/>
  <c r="H1688" i="3"/>
  <c r="G1688" i="3"/>
  <c r="I1688" i="3" s="1"/>
  <c r="F1688" i="3"/>
  <c r="E1688" i="3"/>
  <c r="H1687" i="3"/>
  <c r="G1687" i="3"/>
  <c r="E1687" i="3"/>
  <c r="F1687" i="3" s="1"/>
  <c r="I1687" i="3" s="1"/>
  <c r="I1686" i="3"/>
  <c r="H1686" i="3"/>
  <c r="G1686" i="3"/>
  <c r="F1686" i="3"/>
  <c r="E1686" i="3"/>
  <c r="H1685" i="3"/>
  <c r="G1685" i="3"/>
  <c r="E1685" i="3"/>
  <c r="F1685" i="3" s="1"/>
  <c r="H1684" i="3"/>
  <c r="G1684" i="3"/>
  <c r="E1684" i="3"/>
  <c r="F1684" i="3" s="1"/>
  <c r="I1684" i="3" s="1"/>
  <c r="H1683" i="3"/>
  <c r="G1683" i="3"/>
  <c r="I1683" i="3" s="1"/>
  <c r="E1683" i="3"/>
  <c r="F1683" i="3" s="1"/>
  <c r="H1682" i="3"/>
  <c r="G1682" i="3"/>
  <c r="E1682" i="3"/>
  <c r="F1682" i="3" s="1"/>
  <c r="H1681" i="3"/>
  <c r="G1681" i="3"/>
  <c r="E1681" i="3"/>
  <c r="F1681" i="3" s="1"/>
  <c r="I1681" i="3" s="1"/>
  <c r="H1676" i="3"/>
  <c r="G1676" i="3"/>
  <c r="I1676" i="3" s="1"/>
  <c r="E1676" i="3"/>
  <c r="F1676" i="3" s="1"/>
  <c r="H1675" i="3"/>
  <c r="G1675" i="3"/>
  <c r="E1675" i="3"/>
  <c r="F1675" i="3" s="1"/>
  <c r="I1674" i="3"/>
  <c r="H1674" i="3"/>
  <c r="G1674" i="3"/>
  <c r="E1674" i="3"/>
  <c r="F1674" i="3" s="1"/>
  <c r="H1673" i="3"/>
  <c r="G1673" i="3"/>
  <c r="I1673" i="3" s="1"/>
  <c r="F1673" i="3"/>
  <c r="E1673" i="3"/>
  <c r="H1672" i="3"/>
  <c r="G1672" i="3"/>
  <c r="E1672" i="3"/>
  <c r="F1672" i="3" s="1"/>
  <c r="I1672" i="3" s="1"/>
  <c r="I1671" i="3"/>
  <c r="H1671" i="3"/>
  <c r="G1671" i="3"/>
  <c r="F1671" i="3"/>
  <c r="E1671" i="3"/>
  <c r="H1670" i="3"/>
  <c r="G1670" i="3"/>
  <c r="E1670" i="3"/>
  <c r="F1670" i="3" s="1"/>
  <c r="H1669" i="3"/>
  <c r="G1669" i="3"/>
  <c r="E1669" i="3"/>
  <c r="F1669" i="3" s="1"/>
  <c r="I1669" i="3" s="1"/>
  <c r="I1668" i="3"/>
  <c r="H1668" i="3"/>
  <c r="G1668" i="3"/>
  <c r="E1668" i="3"/>
  <c r="F1668" i="3" s="1"/>
  <c r="H1667" i="3"/>
  <c r="G1667" i="3"/>
  <c r="F1667" i="3"/>
  <c r="E1667" i="3"/>
  <c r="I1666" i="3"/>
  <c r="H1666" i="3"/>
  <c r="G1666" i="3"/>
  <c r="E1666" i="3"/>
  <c r="F1666" i="3" s="1"/>
  <c r="H1665" i="3"/>
  <c r="G1665" i="3"/>
  <c r="F1665" i="3"/>
  <c r="E1665" i="3"/>
  <c r="H1664" i="3"/>
  <c r="G1664" i="3"/>
  <c r="E1664" i="3"/>
  <c r="F1664" i="3" s="1"/>
  <c r="I1664" i="3" s="1"/>
  <c r="I1663" i="3"/>
  <c r="H1663" i="3"/>
  <c r="G1663" i="3"/>
  <c r="F1663" i="3"/>
  <c r="E1663" i="3"/>
  <c r="H1662" i="3"/>
  <c r="G1662" i="3"/>
  <c r="E1662" i="3"/>
  <c r="F1662" i="3" s="1"/>
  <c r="H1661" i="3"/>
  <c r="G1661" i="3"/>
  <c r="E1661" i="3"/>
  <c r="F1661" i="3" s="1"/>
  <c r="I1661" i="3" s="1"/>
  <c r="I1660" i="3"/>
  <c r="H1660" i="3"/>
  <c r="G1660" i="3"/>
  <c r="E1660" i="3"/>
  <c r="F1660" i="3" s="1"/>
  <c r="H1659" i="3"/>
  <c r="G1659" i="3"/>
  <c r="F1659" i="3"/>
  <c r="E1659" i="3"/>
  <c r="I1658" i="3"/>
  <c r="H1658" i="3"/>
  <c r="G1658" i="3"/>
  <c r="E1658" i="3"/>
  <c r="F1658" i="3" s="1"/>
  <c r="H1657" i="3"/>
  <c r="G1657" i="3"/>
  <c r="F1657" i="3"/>
  <c r="E1657" i="3"/>
  <c r="H1656" i="3"/>
  <c r="G1656" i="3"/>
  <c r="E1656" i="3"/>
  <c r="F1656" i="3" s="1"/>
  <c r="I1656" i="3" s="1"/>
  <c r="I1655" i="3"/>
  <c r="H1655" i="3"/>
  <c r="G1655" i="3"/>
  <c r="F1655" i="3"/>
  <c r="E1655" i="3"/>
  <c r="H1654" i="3"/>
  <c r="G1654" i="3"/>
  <c r="E1654" i="3"/>
  <c r="F1654" i="3" s="1"/>
  <c r="H1653" i="3"/>
  <c r="G1653" i="3"/>
  <c r="E1653" i="3"/>
  <c r="F1653" i="3" s="1"/>
  <c r="I1653" i="3" s="1"/>
  <c r="H1652" i="3"/>
  <c r="G1652" i="3"/>
  <c r="I1652" i="3" s="1"/>
  <c r="E1652" i="3"/>
  <c r="F1652" i="3" s="1"/>
  <c r="H1651" i="3"/>
  <c r="G1651" i="3"/>
  <c r="F1651" i="3"/>
  <c r="E1651" i="3"/>
  <c r="H1650" i="3"/>
  <c r="G1650" i="3"/>
  <c r="E1650" i="3"/>
  <c r="F1650" i="3" s="1"/>
  <c r="I1650" i="3" s="1"/>
  <c r="I1649" i="3"/>
  <c r="H1649" i="3"/>
  <c r="G1649" i="3"/>
  <c r="F1649" i="3"/>
  <c r="E1649" i="3"/>
  <c r="H1648" i="3"/>
  <c r="G1648" i="3"/>
  <c r="E1648" i="3"/>
  <c r="F1648" i="3" s="1"/>
  <c r="I1648" i="3" s="1"/>
  <c r="I1647" i="3"/>
  <c r="H1647" i="3"/>
  <c r="G1647" i="3"/>
  <c r="F1647" i="3"/>
  <c r="E1647" i="3"/>
  <c r="H1646" i="3"/>
  <c r="G1646" i="3"/>
  <c r="E1646" i="3"/>
  <c r="F1646" i="3" s="1"/>
  <c r="H1645" i="3"/>
  <c r="G1645" i="3"/>
  <c r="E1645" i="3"/>
  <c r="F1645" i="3" s="1"/>
  <c r="I1645" i="3" s="1"/>
  <c r="H1644" i="3"/>
  <c r="G1644" i="3"/>
  <c r="E1644" i="3"/>
  <c r="F1644" i="3" s="1"/>
  <c r="H1643" i="3"/>
  <c r="G1643" i="3"/>
  <c r="I1643" i="3" s="1"/>
  <c r="F1643" i="3"/>
  <c r="E1643" i="3"/>
  <c r="H1642" i="3"/>
  <c r="G1642" i="3"/>
  <c r="E1642" i="3"/>
  <c r="F1642" i="3" s="1"/>
  <c r="I1642" i="3" s="1"/>
  <c r="H1641" i="3"/>
  <c r="G1641" i="3"/>
  <c r="I1641" i="3" s="1"/>
  <c r="F1641" i="3"/>
  <c r="E1641" i="3"/>
  <c r="H1636" i="3"/>
  <c r="G1636" i="3"/>
  <c r="E1636" i="3"/>
  <c r="F1636" i="3" s="1"/>
  <c r="I1635" i="3"/>
  <c r="H1635" i="3"/>
  <c r="G1635" i="3"/>
  <c r="E1635" i="3"/>
  <c r="F1635" i="3" s="1"/>
  <c r="H1634" i="3"/>
  <c r="G1634" i="3"/>
  <c r="F1634" i="3"/>
  <c r="E1634" i="3"/>
  <c r="H1633" i="3"/>
  <c r="G1633" i="3"/>
  <c r="E1633" i="3"/>
  <c r="F1633" i="3" s="1"/>
  <c r="I1633" i="3" s="1"/>
  <c r="I1632" i="3"/>
  <c r="H1632" i="3"/>
  <c r="G1632" i="3"/>
  <c r="F1632" i="3"/>
  <c r="E1632" i="3"/>
  <c r="H1631" i="3"/>
  <c r="G1631" i="3"/>
  <c r="E1631" i="3"/>
  <c r="F1631" i="3" s="1"/>
  <c r="H1630" i="3"/>
  <c r="G1630" i="3"/>
  <c r="E1630" i="3"/>
  <c r="F1630" i="3" s="1"/>
  <c r="I1629" i="3"/>
  <c r="H1629" i="3"/>
  <c r="G1629" i="3"/>
  <c r="E1629" i="3"/>
  <c r="F1629" i="3" s="1"/>
  <c r="H1628" i="3"/>
  <c r="G1628" i="3"/>
  <c r="E1628" i="3"/>
  <c r="F1628" i="3" s="1"/>
  <c r="I1627" i="3"/>
  <c r="H1627" i="3"/>
  <c r="G1627" i="3"/>
  <c r="E1627" i="3"/>
  <c r="F1627" i="3" s="1"/>
  <c r="H1626" i="3"/>
  <c r="G1626" i="3"/>
  <c r="F1626" i="3"/>
  <c r="E1626" i="3"/>
  <c r="H1625" i="3"/>
  <c r="G1625" i="3"/>
  <c r="E1625" i="3"/>
  <c r="F1625" i="3" s="1"/>
  <c r="I1625" i="3" s="1"/>
  <c r="I1624" i="3"/>
  <c r="H1624" i="3"/>
  <c r="G1624" i="3"/>
  <c r="F1624" i="3"/>
  <c r="E1624" i="3"/>
  <c r="H1623" i="3"/>
  <c r="G1623" i="3"/>
  <c r="E1623" i="3"/>
  <c r="F1623" i="3" s="1"/>
  <c r="H1622" i="3"/>
  <c r="G1622" i="3"/>
  <c r="I1622" i="3" s="1"/>
  <c r="E1622" i="3"/>
  <c r="F1622" i="3" s="1"/>
  <c r="H1621" i="3"/>
  <c r="G1621" i="3"/>
  <c r="I1621" i="3" s="1"/>
  <c r="E1621" i="3"/>
  <c r="F1621" i="3" s="1"/>
  <c r="H1620" i="3"/>
  <c r="G1620" i="3"/>
  <c r="F1620" i="3"/>
  <c r="E1620" i="3"/>
  <c r="H1619" i="3"/>
  <c r="G1619" i="3"/>
  <c r="E1619" i="3"/>
  <c r="F1619" i="3" s="1"/>
  <c r="I1619" i="3" s="1"/>
  <c r="H1618" i="3"/>
  <c r="G1618" i="3"/>
  <c r="F1618" i="3"/>
  <c r="E1618" i="3"/>
  <c r="H1617" i="3"/>
  <c r="G1617" i="3"/>
  <c r="E1617" i="3"/>
  <c r="F1617" i="3" s="1"/>
  <c r="I1617" i="3" s="1"/>
  <c r="I1616" i="3"/>
  <c r="H1616" i="3"/>
  <c r="G1616" i="3"/>
  <c r="F1616" i="3"/>
  <c r="E1616" i="3"/>
  <c r="H1615" i="3"/>
  <c r="G1615" i="3"/>
  <c r="E1615" i="3"/>
  <c r="F1615" i="3" s="1"/>
  <c r="H1614" i="3"/>
  <c r="G1614" i="3"/>
  <c r="I1614" i="3" s="1"/>
  <c r="E1614" i="3"/>
  <c r="F1614" i="3" s="1"/>
  <c r="H1613" i="3"/>
  <c r="G1613" i="3"/>
  <c r="E1613" i="3"/>
  <c r="F1613" i="3" s="1"/>
  <c r="H1612" i="3"/>
  <c r="G1612" i="3"/>
  <c r="F1612" i="3"/>
  <c r="E1612" i="3"/>
  <c r="H1611" i="3"/>
  <c r="G1611" i="3"/>
  <c r="E1611" i="3"/>
  <c r="F1611" i="3" s="1"/>
  <c r="I1611" i="3" s="1"/>
  <c r="H1610" i="3"/>
  <c r="G1610" i="3"/>
  <c r="I1610" i="3" s="1"/>
  <c r="F1610" i="3"/>
  <c r="E1610" i="3"/>
  <c r="H1609" i="3"/>
  <c r="G1609" i="3"/>
  <c r="E1609" i="3"/>
  <c r="F1609" i="3" s="1"/>
  <c r="I1609" i="3" s="1"/>
  <c r="I1608" i="3"/>
  <c r="H1608" i="3"/>
  <c r="G1608" i="3"/>
  <c r="F1608" i="3"/>
  <c r="E1608" i="3"/>
  <c r="H1607" i="3"/>
  <c r="G1607" i="3"/>
  <c r="E1607" i="3"/>
  <c r="F1607" i="3" s="1"/>
  <c r="H1606" i="3"/>
  <c r="G1606" i="3"/>
  <c r="E1606" i="3"/>
  <c r="F1606" i="3" s="1"/>
  <c r="H1605" i="3"/>
  <c r="G1605" i="3"/>
  <c r="I1605" i="3" s="1"/>
  <c r="E1605" i="3"/>
  <c r="F1605" i="3" s="1"/>
  <c r="H1604" i="3"/>
  <c r="G1604" i="3"/>
  <c r="E1604" i="3"/>
  <c r="F1604" i="3" s="1"/>
  <c r="H1603" i="3"/>
  <c r="G1603" i="3"/>
  <c r="E1603" i="3"/>
  <c r="F1603" i="3" s="1"/>
  <c r="I1603" i="3" s="1"/>
  <c r="I1602" i="3"/>
  <c r="H1602" i="3"/>
  <c r="G1602" i="3"/>
  <c r="F1602" i="3"/>
  <c r="E1602" i="3"/>
  <c r="H1601" i="3"/>
  <c r="G1601" i="3"/>
  <c r="E1601" i="3"/>
  <c r="F1601" i="3" s="1"/>
  <c r="I1601" i="3" s="1"/>
  <c r="I1600" i="3"/>
  <c r="H1600" i="3"/>
  <c r="G1600" i="3"/>
  <c r="F1600" i="3"/>
  <c r="E1600" i="3"/>
  <c r="I1595" i="3"/>
  <c r="H1595" i="3"/>
  <c r="G1595" i="3"/>
  <c r="F1595" i="3"/>
  <c r="E1595" i="3"/>
  <c r="H1594" i="3"/>
  <c r="G1594" i="3"/>
  <c r="E1594" i="3"/>
  <c r="F1594" i="3" s="1"/>
  <c r="I1594" i="3" s="1"/>
  <c r="I1593" i="3"/>
  <c r="H1593" i="3"/>
  <c r="G1593" i="3"/>
  <c r="F1593" i="3"/>
  <c r="E1593" i="3"/>
  <c r="H1592" i="3"/>
  <c r="G1592" i="3"/>
  <c r="F1592" i="3"/>
  <c r="E1592" i="3"/>
  <c r="H1591" i="3"/>
  <c r="G1591" i="3"/>
  <c r="E1591" i="3"/>
  <c r="F1591" i="3" s="1"/>
  <c r="I1591" i="3" s="1"/>
  <c r="H1590" i="3"/>
  <c r="G1590" i="3"/>
  <c r="E1590" i="3"/>
  <c r="F1590" i="3" s="1"/>
  <c r="H1589" i="3"/>
  <c r="G1589" i="3"/>
  <c r="I1589" i="3" s="1"/>
  <c r="F1589" i="3"/>
  <c r="E1589" i="3"/>
  <c r="H1588" i="3"/>
  <c r="G1588" i="3"/>
  <c r="E1588" i="3"/>
  <c r="F1588" i="3" s="1"/>
  <c r="I1588" i="3" s="1"/>
  <c r="H1587" i="3"/>
  <c r="G1587" i="3"/>
  <c r="I1587" i="3" s="1"/>
  <c r="F1587" i="3"/>
  <c r="E1587" i="3"/>
  <c r="H1586" i="3"/>
  <c r="G1586" i="3"/>
  <c r="E1586" i="3"/>
  <c r="F1586" i="3" s="1"/>
  <c r="I1586" i="3" s="1"/>
  <c r="I1585" i="3"/>
  <c r="H1585" i="3"/>
  <c r="G1585" i="3"/>
  <c r="F1585" i="3"/>
  <c r="E1585" i="3"/>
  <c r="H1584" i="3"/>
  <c r="G1584" i="3"/>
  <c r="E1584" i="3"/>
  <c r="F1584" i="3" s="1"/>
  <c r="H1583" i="3"/>
  <c r="G1583" i="3"/>
  <c r="E1583" i="3"/>
  <c r="F1583" i="3" s="1"/>
  <c r="I1583" i="3" s="1"/>
  <c r="H1582" i="3"/>
  <c r="G1582" i="3"/>
  <c r="E1582" i="3"/>
  <c r="F1582" i="3" s="1"/>
  <c r="H1581" i="3"/>
  <c r="G1581" i="3"/>
  <c r="E1581" i="3"/>
  <c r="F1581" i="3" s="1"/>
  <c r="H1580" i="3"/>
  <c r="G1580" i="3"/>
  <c r="E1580" i="3"/>
  <c r="F1580" i="3" s="1"/>
  <c r="I1580" i="3" s="1"/>
  <c r="I1579" i="3"/>
  <c r="H1579" i="3"/>
  <c r="G1579" i="3"/>
  <c r="F1579" i="3"/>
  <c r="E1579" i="3"/>
  <c r="H1578" i="3"/>
  <c r="G1578" i="3"/>
  <c r="E1578" i="3"/>
  <c r="F1578" i="3" s="1"/>
  <c r="I1578" i="3" s="1"/>
  <c r="H1573" i="3"/>
  <c r="G1573" i="3"/>
  <c r="E1573" i="3"/>
  <c r="F1573" i="3" s="1"/>
  <c r="I1573" i="3" s="1"/>
  <c r="I1572" i="3"/>
  <c r="H1572" i="3"/>
  <c r="G1572" i="3"/>
  <c r="F1572" i="3"/>
  <c r="E1572" i="3"/>
  <c r="H1571" i="3"/>
  <c r="G1571" i="3"/>
  <c r="E1571" i="3"/>
  <c r="F1571" i="3" s="1"/>
  <c r="I1571" i="3" s="1"/>
  <c r="I1570" i="3"/>
  <c r="H1570" i="3"/>
  <c r="G1570" i="3"/>
  <c r="F1570" i="3"/>
  <c r="E1570" i="3"/>
  <c r="H1569" i="3"/>
  <c r="G1569" i="3"/>
  <c r="E1569" i="3"/>
  <c r="F1569" i="3" s="1"/>
  <c r="H1568" i="3"/>
  <c r="G1568" i="3"/>
  <c r="E1568" i="3"/>
  <c r="F1568" i="3" s="1"/>
  <c r="I1568" i="3" s="1"/>
  <c r="H1567" i="3"/>
  <c r="G1567" i="3"/>
  <c r="E1567" i="3"/>
  <c r="F1567" i="3" s="1"/>
  <c r="H1566" i="3"/>
  <c r="G1566" i="3"/>
  <c r="F1566" i="3"/>
  <c r="E1566" i="3"/>
  <c r="H1565" i="3"/>
  <c r="G1565" i="3"/>
  <c r="E1565" i="3"/>
  <c r="F1565" i="3" s="1"/>
  <c r="I1565" i="3" s="1"/>
  <c r="H1564" i="3"/>
  <c r="G1564" i="3"/>
  <c r="I1564" i="3" s="1"/>
  <c r="F1564" i="3"/>
  <c r="E1564" i="3"/>
  <c r="H1563" i="3"/>
  <c r="G1563" i="3"/>
  <c r="E1563" i="3"/>
  <c r="F1563" i="3" s="1"/>
  <c r="I1563" i="3" s="1"/>
  <c r="I1562" i="3"/>
  <c r="H1562" i="3"/>
  <c r="G1562" i="3"/>
  <c r="F1562" i="3"/>
  <c r="E1562" i="3"/>
  <c r="H1561" i="3"/>
  <c r="G1561" i="3"/>
  <c r="E1561" i="3"/>
  <c r="F1561" i="3" s="1"/>
  <c r="H1560" i="3"/>
  <c r="G1560" i="3"/>
  <c r="I1560" i="3" s="1"/>
  <c r="E1560" i="3"/>
  <c r="F1560" i="3" s="1"/>
  <c r="H1559" i="3"/>
  <c r="G1559" i="3"/>
  <c r="E1559" i="3"/>
  <c r="F1559" i="3" s="1"/>
  <c r="H1558" i="3"/>
  <c r="G1558" i="3"/>
  <c r="I1558" i="3" s="1"/>
  <c r="F1558" i="3"/>
  <c r="E1558" i="3"/>
  <c r="H1557" i="3"/>
  <c r="G1557" i="3"/>
  <c r="E1557" i="3"/>
  <c r="F1557" i="3" s="1"/>
  <c r="I1557" i="3" s="1"/>
  <c r="I1556" i="3"/>
  <c r="H1556" i="3"/>
  <c r="G1556" i="3"/>
  <c r="F1556" i="3"/>
  <c r="E1556" i="3"/>
  <c r="H1551" i="3"/>
  <c r="G1551" i="3"/>
  <c r="E1551" i="3"/>
  <c r="F1551" i="3" s="1"/>
  <c r="I1550" i="3"/>
  <c r="H1550" i="3"/>
  <c r="G1550" i="3"/>
  <c r="E1550" i="3"/>
  <c r="F1550" i="3" s="1"/>
  <c r="H1549" i="3"/>
  <c r="G1549" i="3"/>
  <c r="F1549" i="3"/>
  <c r="E1549" i="3"/>
  <c r="H1548" i="3"/>
  <c r="G1548" i="3"/>
  <c r="E1548" i="3"/>
  <c r="F1548" i="3" s="1"/>
  <c r="I1548" i="3" s="1"/>
  <c r="I1547" i="3"/>
  <c r="H1547" i="3"/>
  <c r="G1547" i="3"/>
  <c r="F1547" i="3"/>
  <c r="E1547" i="3"/>
  <c r="H1546" i="3"/>
  <c r="G1546" i="3"/>
  <c r="E1546" i="3"/>
  <c r="F1546" i="3" s="1"/>
  <c r="H1545" i="3"/>
  <c r="G1545" i="3"/>
  <c r="E1545" i="3"/>
  <c r="F1545" i="3" s="1"/>
  <c r="I1545" i="3" s="1"/>
  <c r="H1544" i="3"/>
  <c r="G1544" i="3"/>
  <c r="E1544" i="3"/>
  <c r="F1544" i="3" s="1"/>
  <c r="I1544" i="3" s="1"/>
  <c r="H1543" i="3"/>
  <c r="G1543" i="3"/>
  <c r="F1543" i="3"/>
  <c r="E1543" i="3"/>
  <c r="H1542" i="3"/>
  <c r="G1542" i="3"/>
  <c r="E1542" i="3"/>
  <c r="F1542" i="3" s="1"/>
  <c r="I1542" i="3" s="1"/>
  <c r="I1541" i="3"/>
  <c r="H1541" i="3"/>
  <c r="G1541" i="3"/>
  <c r="F1541" i="3"/>
  <c r="E1541" i="3"/>
  <c r="H1540" i="3"/>
  <c r="G1540" i="3"/>
  <c r="E1540" i="3"/>
  <c r="F1540" i="3" s="1"/>
  <c r="I1540" i="3" s="1"/>
  <c r="I1539" i="3"/>
  <c r="H1539" i="3"/>
  <c r="G1539" i="3"/>
  <c r="F1539" i="3"/>
  <c r="E1539" i="3"/>
  <c r="H1538" i="3"/>
  <c r="G1538" i="3"/>
  <c r="E1538" i="3"/>
  <c r="F1538" i="3" s="1"/>
  <c r="H1537" i="3"/>
  <c r="G1537" i="3"/>
  <c r="E1537" i="3"/>
  <c r="F1537" i="3" s="1"/>
  <c r="I1537" i="3" s="1"/>
  <c r="H1536" i="3"/>
  <c r="G1536" i="3"/>
  <c r="E1536" i="3"/>
  <c r="F1536" i="3" s="1"/>
  <c r="H1535" i="3"/>
  <c r="G1535" i="3"/>
  <c r="F1535" i="3"/>
  <c r="E1535" i="3"/>
  <c r="H1534" i="3"/>
  <c r="G1534" i="3"/>
  <c r="E1534" i="3"/>
  <c r="F1534" i="3" s="1"/>
  <c r="I1534" i="3" s="1"/>
  <c r="I1529" i="3"/>
  <c r="H1529" i="3"/>
  <c r="G1529" i="3"/>
  <c r="E1529" i="3"/>
  <c r="F1529" i="3" s="1"/>
  <c r="H1528" i="3"/>
  <c r="G1528" i="3"/>
  <c r="E1528" i="3"/>
  <c r="F1528" i="3" s="1"/>
  <c r="I1527" i="3"/>
  <c r="H1527" i="3"/>
  <c r="G1527" i="3"/>
  <c r="E1527" i="3"/>
  <c r="F1527" i="3" s="1"/>
  <c r="H1526" i="3"/>
  <c r="G1526" i="3"/>
  <c r="F1526" i="3"/>
  <c r="E1526" i="3"/>
  <c r="H1525" i="3"/>
  <c r="G1525" i="3"/>
  <c r="F1525" i="3"/>
  <c r="I1525" i="3" s="1"/>
  <c r="E1525" i="3"/>
  <c r="I1524" i="3"/>
  <c r="H1524" i="3"/>
  <c r="G1524" i="3"/>
  <c r="F1524" i="3"/>
  <c r="E1524" i="3"/>
  <c r="H1523" i="3"/>
  <c r="G1523" i="3"/>
  <c r="E1523" i="3"/>
  <c r="F1523" i="3" s="1"/>
  <c r="H1522" i="3"/>
  <c r="G1522" i="3"/>
  <c r="E1522" i="3"/>
  <c r="F1522" i="3" s="1"/>
  <c r="I1521" i="3"/>
  <c r="H1521" i="3"/>
  <c r="G1521" i="3"/>
  <c r="E1521" i="3"/>
  <c r="F1521" i="3" s="1"/>
  <c r="H1520" i="3"/>
  <c r="G1520" i="3"/>
  <c r="I1520" i="3" s="1"/>
  <c r="E1520" i="3"/>
  <c r="F1520" i="3" s="1"/>
  <c r="I1519" i="3"/>
  <c r="H1519" i="3"/>
  <c r="G1519" i="3"/>
  <c r="E1519" i="3"/>
  <c r="F1519" i="3" s="1"/>
  <c r="H1518" i="3"/>
  <c r="G1518" i="3"/>
  <c r="I1518" i="3" s="1"/>
  <c r="F1518" i="3"/>
  <c r="E1518" i="3"/>
  <c r="H1517" i="3"/>
  <c r="G1517" i="3"/>
  <c r="E1517" i="3"/>
  <c r="F1517" i="3" s="1"/>
  <c r="I1517" i="3" s="1"/>
  <c r="I1516" i="3"/>
  <c r="H1516" i="3"/>
  <c r="G1516" i="3"/>
  <c r="F1516" i="3"/>
  <c r="E1516" i="3"/>
  <c r="H1515" i="3"/>
  <c r="G1515" i="3"/>
  <c r="E1515" i="3"/>
  <c r="F1515" i="3" s="1"/>
  <c r="H1514" i="3"/>
  <c r="G1514" i="3"/>
  <c r="I1514" i="3" s="1"/>
  <c r="E1514" i="3"/>
  <c r="F1514" i="3" s="1"/>
  <c r="H1513" i="3"/>
  <c r="G1513" i="3"/>
  <c r="E1513" i="3"/>
  <c r="F1513" i="3" s="1"/>
  <c r="I1513" i="3" s="1"/>
  <c r="H1512" i="3"/>
  <c r="G1512" i="3"/>
  <c r="E1512" i="3"/>
  <c r="F1512" i="3" s="1"/>
  <c r="H1507" i="3"/>
  <c r="G1507" i="3"/>
  <c r="E1507" i="3"/>
  <c r="F1507" i="3" s="1"/>
  <c r="H1506" i="3"/>
  <c r="G1506" i="3"/>
  <c r="E1506" i="3"/>
  <c r="F1506" i="3" s="1"/>
  <c r="H1505" i="3"/>
  <c r="G1505" i="3"/>
  <c r="E1505" i="3"/>
  <c r="F1505" i="3" s="1"/>
  <c r="H1504" i="3"/>
  <c r="G1504" i="3"/>
  <c r="E1504" i="3"/>
  <c r="F1504" i="3" s="1"/>
  <c r="I1504" i="3" s="1"/>
  <c r="H1503" i="3"/>
  <c r="G1503" i="3"/>
  <c r="F1503" i="3"/>
  <c r="I1503" i="3" s="1"/>
  <c r="E1503" i="3"/>
  <c r="H1502" i="3"/>
  <c r="G1502" i="3"/>
  <c r="F1502" i="3"/>
  <c r="I1502" i="3" s="1"/>
  <c r="E1502" i="3"/>
  <c r="I1501" i="3"/>
  <c r="H1501" i="3"/>
  <c r="G1501" i="3"/>
  <c r="F1501" i="3"/>
  <c r="E1501" i="3"/>
  <c r="H1500" i="3"/>
  <c r="G1500" i="3"/>
  <c r="I1500" i="3" s="1"/>
  <c r="F1500" i="3"/>
  <c r="E1500" i="3"/>
  <c r="H1499" i="3"/>
  <c r="G1499" i="3"/>
  <c r="E1499" i="3"/>
  <c r="F1499" i="3" s="1"/>
  <c r="H1498" i="3"/>
  <c r="G1498" i="3"/>
  <c r="I1498" i="3" s="1"/>
  <c r="E1498" i="3"/>
  <c r="F1498" i="3" s="1"/>
  <c r="H1497" i="3"/>
  <c r="G1497" i="3"/>
  <c r="E1497" i="3"/>
  <c r="F1497" i="3" s="1"/>
  <c r="I1496" i="3"/>
  <c r="H1496" i="3"/>
  <c r="G1496" i="3"/>
  <c r="E1496" i="3"/>
  <c r="F1496" i="3" s="1"/>
  <c r="H1495" i="3"/>
  <c r="G1495" i="3"/>
  <c r="F1495" i="3"/>
  <c r="E1495" i="3"/>
  <c r="H1494" i="3"/>
  <c r="G1494" i="3"/>
  <c r="F1494" i="3"/>
  <c r="I1494" i="3" s="1"/>
  <c r="E1494" i="3"/>
  <c r="I1493" i="3"/>
  <c r="H1493" i="3"/>
  <c r="G1493" i="3"/>
  <c r="F1493" i="3"/>
  <c r="E1493" i="3"/>
  <c r="H1492" i="3"/>
  <c r="G1492" i="3"/>
  <c r="E1492" i="3"/>
  <c r="F1492" i="3" s="1"/>
  <c r="H1491" i="3"/>
  <c r="G1491" i="3"/>
  <c r="E1491" i="3"/>
  <c r="F1491" i="3" s="1"/>
  <c r="I1490" i="3"/>
  <c r="H1490" i="3"/>
  <c r="G1490" i="3"/>
  <c r="E1490" i="3"/>
  <c r="F1490" i="3" s="1"/>
  <c r="H1485" i="3"/>
  <c r="G1485" i="3"/>
  <c r="E1485" i="3"/>
  <c r="F1485" i="3" s="1"/>
  <c r="H1484" i="3"/>
  <c r="G1484" i="3"/>
  <c r="I1484" i="3" s="1"/>
  <c r="E1484" i="3"/>
  <c r="F1484" i="3" s="1"/>
  <c r="H1483" i="3"/>
  <c r="G1483" i="3"/>
  <c r="E1483" i="3"/>
  <c r="F1483" i="3" s="1"/>
  <c r="H1482" i="3"/>
  <c r="G1482" i="3"/>
  <c r="F1482" i="3"/>
  <c r="E1482" i="3"/>
  <c r="I1481" i="3"/>
  <c r="H1481" i="3"/>
  <c r="G1481" i="3"/>
  <c r="F1481" i="3"/>
  <c r="E1481" i="3"/>
  <c r="I1480" i="3"/>
  <c r="H1480" i="3"/>
  <c r="G1480" i="3"/>
  <c r="F1480" i="3"/>
  <c r="E1480" i="3"/>
  <c r="H1479" i="3"/>
  <c r="G1479" i="3"/>
  <c r="E1479" i="3"/>
  <c r="F1479" i="3" s="1"/>
  <c r="I1479" i="3" s="1"/>
  <c r="I1478" i="3"/>
  <c r="H1478" i="3"/>
  <c r="G1478" i="3"/>
  <c r="F1478" i="3"/>
  <c r="E1478" i="3"/>
  <c r="H1477" i="3"/>
  <c r="G1477" i="3"/>
  <c r="E1477" i="3"/>
  <c r="F1477" i="3" s="1"/>
  <c r="H1476" i="3"/>
  <c r="G1476" i="3"/>
  <c r="E1476" i="3"/>
  <c r="F1476" i="3" s="1"/>
  <c r="H1475" i="3"/>
  <c r="G1475" i="3"/>
  <c r="E1475" i="3"/>
  <c r="F1475" i="3" s="1"/>
  <c r="H1474" i="3"/>
  <c r="G1474" i="3"/>
  <c r="E1474" i="3"/>
  <c r="F1474" i="3" s="1"/>
  <c r="I1473" i="3"/>
  <c r="H1473" i="3"/>
  <c r="G1473" i="3"/>
  <c r="F1473" i="3"/>
  <c r="E1473" i="3"/>
  <c r="H1472" i="3"/>
  <c r="G1472" i="3"/>
  <c r="F1472" i="3"/>
  <c r="I1472" i="3" s="1"/>
  <c r="E1472" i="3"/>
  <c r="H1471" i="3"/>
  <c r="G1471" i="3"/>
  <c r="F1471" i="3"/>
  <c r="I1471" i="3" s="1"/>
  <c r="E1471" i="3"/>
  <c r="H1470" i="3"/>
  <c r="G1470" i="3"/>
  <c r="F1470" i="3"/>
  <c r="I1470" i="3" s="1"/>
  <c r="E1470" i="3"/>
  <c r="H1469" i="3"/>
  <c r="G1469" i="3"/>
  <c r="I1469" i="3" s="1"/>
  <c r="F1469" i="3"/>
  <c r="E1469" i="3"/>
  <c r="H1468" i="3"/>
  <c r="G1468" i="3"/>
  <c r="E1468" i="3"/>
  <c r="F1468" i="3" s="1"/>
  <c r="H1467" i="3"/>
  <c r="G1467" i="3"/>
  <c r="I1467" i="3" s="1"/>
  <c r="E1467" i="3"/>
  <c r="F1467" i="3" s="1"/>
  <c r="H1462" i="3"/>
  <c r="G1462" i="3"/>
  <c r="E1462" i="3"/>
  <c r="F1462" i="3" s="1"/>
  <c r="H1461" i="3"/>
  <c r="G1461" i="3"/>
  <c r="E1461" i="3"/>
  <c r="F1461" i="3" s="1"/>
  <c r="H1460" i="3"/>
  <c r="G1460" i="3"/>
  <c r="E1460" i="3"/>
  <c r="F1460" i="3" s="1"/>
  <c r="I1460" i="3" s="1"/>
  <c r="H1459" i="3"/>
  <c r="G1459" i="3"/>
  <c r="E1459" i="3"/>
  <c r="F1459" i="3" s="1"/>
  <c r="I1458" i="3"/>
  <c r="H1458" i="3"/>
  <c r="G1458" i="3"/>
  <c r="F1458" i="3"/>
  <c r="E1458" i="3"/>
  <c r="I1457" i="3"/>
  <c r="H1457" i="3"/>
  <c r="G1457" i="3"/>
  <c r="F1457" i="3"/>
  <c r="E1457" i="3"/>
  <c r="H1456" i="3"/>
  <c r="G1456" i="3"/>
  <c r="E1456" i="3"/>
  <c r="F1456" i="3" s="1"/>
  <c r="I1456" i="3" s="1"/>
  <c r="I1455" i="3"/>
  <c r="H1455" i="3"/>
  <c r="G1455" i="3"/>
  <c r="F1455" i="3"/>
  <c r="E1455" i="3"/>
  <c r="H1454" i="3"/>
  <c r="G1454" i="3"/>
  <c r="F1454" i="3"/>
  <c r="E1454" i="3"/>
  <c r="H1453" i="3"/>
  <c r="G1453" i="3"/>
  <c r="E1453" i="3"/>
  <c r="F1453" i="3" s="1"/>
  <c r="H1452" i="3"/>
  <c r="G1452" i="3"/>
  <c r="I1452" i="3" s="1"/>
  <c r="E1452" i="3"/>
  <c r="F1452" i="3" s="1"/>
  <c r="H1451" i="3"/>
  <c r="G1451" i="3"/>
  <c r="E1451" i="3"/>
  <c r="F1451" i="3" s="1"/>
  <c r="H1450" i="3"/>
  <c r="G1450" i="3"/>
  <c r="I1450" i="3" s="1"/>
  <c r="F1450" i="3"/>
  <c r="E1450" i="3"/>
  <c r="H1449" i="3"/>
  <c r="G1449" i="3"/>
  <c r="F1449" i="3"/>
  <c r="I1449" i="3" s="1"/>
  <c r="E1449" i="3"/>
  <c r="I1448" i="3"/>
  <c r="H1448" i="3"/>
  <c r="G1448" i="3"/>
  <c r="F1448" i="3"/>
  <c r="E1448" i="3"/>
  <c r="H1447" i="3"/>
  <c r="G1447" i="3"/>
  <c r="F1447" i="3"/>
  <c r="I1447" i="3" s="1"/>
  <c r="E1447" i="3"/>
  <c r="H1446" i="3"/>
  <c r="G1446" i="3"/>
  <c r="E1446" i="3"/>
  <c r="F1446" i="3" s="1"/>
  <c r="H1445" i="3"/>
  <c r="G1445" i="3"/>
  <c r="I1445" i="3" s="1"/>
  <c r="E1445" i="3"/>
  <c r="F1445" i="3" s="1"/>
  <c r="I1444" i="3"/>
  <c r="H1444" i="3"/>
  <c r="G1444" i="3"/>
  <c r="E1444" i="3"/>
  <c r="F1444" i="3" s="1"/>
  <c r="H1439" i="3"/>
  <c r="G1439" i="3"/>
  <c r="F1439" i="3"/>
  <c r="E1439" i="3"/>
  <c r="H1438" i="3"/>
  <c r="G1438" i="3"/>
  <c r="I1438" i="3" s="1"/>
  <c r="E1438" i="3"/>
  <c r="F1438" i="3" s="1"/>
  <c r="H1437" i="3"/>
  <c r="G1437" i="3"/>
  <c r="I1437" i="3" s="1"/>
  <c r="E1437" i="3"/>
  <c r="F1437" i="3" s="1"/>
  <c r="H1436" i="3"/>
  <c r="G1436" i="3"/>
  <c r="F1436" i="3"/>
  <c r="E1436" i="3"/>
  <c r="H1435" i="3"/>
  <c r="G1435" i="3"/>
  <c r="I1435" i="3" s="1"/>
  <c r="F1435" i="3"/>
  <c r="E1435" i="3"/>
  <c r="I1434" i="3"/>
  <c r="H1434" i="3"/>
  <c r="G1434" i="3"/>
  <c r="F1434" i="3"/>
  <c r="E1434" i="3"/>
  <c r="H1433" i="3"/>
  <c r="G1433" i="3"/>
  <c r="E1433" i="3"/>
  <c r="F1433" i="3" s="1"/>
  <c r="I1433" i="3" s="1"/>
  <c r="H1432" i="3"/>
  <c r="G1432" i="3"/>
  <c r="F1432" i="3"/>
  <c r="I1432" i="3" s="1"/>
  <c r="E1432" i="3"/>
  <c r="H1431" i="3"/>
  <c r="G1431" i="3"/>
  <c r="I1431" i="3" s="1"/>
  <c r="F1431" i="3"/>
  <c r="E1431" i="3"/>
  <c r="H1430" i="3"/>
  <c r="G1430" i="3"/>
  <c r="E1430" i="3"/>
  <c r="F1430" i="3" s="1"/>
  <c r="H1429" i="3"/>
  <c r="G1429" i="3"/>
  <c r="E1429" i="3"/>
  <c r="F1429" i="3" s="1"/>
  <c r="H1428" i="3"/>
  <c r="G1428" i="3"/>
  <c r="E1428" i="3"/>
  <c r="F1428" i="3" s="1"/>
  <c r="H1427" i="3"/>
  <c r="G1427" i="3"/>
  <c r="I1427" i="3" s="1"/>
  <c r="F1427" i="3"/>
  <c r="E1427" i="3"/>
  <c r="H1426" i="3"/>
  <c r="G1426" i="3"/>
  <c r="F1426" i="3"/>
  <c r="E1426" i="3"/>
  <c r="H1425" i="3"/>
  <c r="G1425" i="3"/>
  <c r="E1425" i="3"/>
  <c r="F1425" i="3" s="1"/>
  <c r="I1425" i="3" s="1"/>
  <c r="H1424" i="3"/>
  <c r="G1424" i="3"/>
  <c r="F1424" i="3"/>
  <c r="I1424" i="3" s="1"/>
  <c r="E1424" i="3"/>
  <c r="H1423" i="3"/>
  <c r="G1423" i="3"/>
  <c r="E1423" i="3"/>
  <c r="F1423" i="3" s="1"/>
  <c r="H1422" i="3"/>
  <c r="G1422" i="3"/>
  <c r="I1422" i="3" s="1"/>
  <c r="E1422" i="3"/>
  <c r="F1422" i="3" s="1"/>
  <c r="I1421" i="3"/>
  <c r="H1421" i="3"/>
  <c r="G1421" i="3"/>
  <c r="E1421" i="3"/>
  <c r="F1421" i="3" s="1"/>
  <c r="H1416" i="3"/>
  <c r="G1416" i="3"/>
  <c r="F1416" i="3"/>
  <c r="E1416" i="3"/>
  <c r="H1415" i="3"/>
  <c r="G1415" i="3"/>
  <c r="I1415" i="3" s="1"/>
  <c r="E1415" i="3"/>
  <c r="F1415" i="3" s="1"/>
  <c r="H1414" i="3"/>
  <c r="G1414" i="3"/>
  <c r="E1414" i="3"/>
  <c r="F1414" i="3" s="1"/>
  <c r="H1413" i="3"/>
  <c r="G1413" i="3"/>
  <c r="I1413" i="3" s="1"/>
  <c r="F1413" i="3"/>
  <c r="E1413" i="3"/>
  <c r="H1412" i="3"/>
  <c r="G1412" i="3"/>
  <c r="I1412" i="3" s="1"/>
  <c r="F1412" i="3"/>
  <c r="E1412" i="3"/>
  <c r="I1411" i="3"/>
  <c r="H1411" i="3"/>
  <c r="G1411" i="3"/>
  <c r="F1411" i="3"/>
  <c r="E1411" i="3"/>
  <c r="H1410" i="3"/>
  <c r="G1410" i="3"/>
  <c r="F1410" i="3"/>
  <c r="I1410" i="3" s="1"/>
  <c r="E1410" i="3"/>
  <c r="H1409" i="3"/>
  <c r="G1409" i="3"/>
  <c r="F1409" i="3"/>
  <c r="I1409" i="3" s="1"/>
  <c r="E1409" i="3"/>
  <c r="H1408" i="3"/>
  <c r="G1408" i="3"/>
  <c r="I1408" i="3" s="1"/>
  <c r="F1408" i="3"/>
  <c r="E1408" i="3"/>
  <c r="H1407" i="3"/>
  <c r="G1407" i="3"/>
  <c r="E1407" i="3"/>
  <c r="F1407" i="3" s="1"/>
  <c r="H1406" i="3"/>
  <c r="G1406" i="3"/>
  <c r="I1406" i="3" s="1"/>
  <c r="E1406" i="3"/>
  <c r="F1406" i="3" s="1"/>
  <c r="H1405" i="3"/>
  <c r="G1405" i="3"/>
  <c r="E1405" i="3"/>
  <c r="F1405" i="3" s="1"/>
  <c r="I1404" i="3"/>
  <c r="H1404" i="3"/>
  <c r="G1404" i="3"/>
  <c r="F1404" i="3"/>
  <c r="E1404" i="3"/>
  <c r="H1403" i="3"/>
  <c r="G1403" i="3"/>
  <c r="F1403" i="3"/>
  <c r="E1403" i="3"/>
  <c r="H1402" i="3"/>
  <c r="G1402" i="3"/>
  <c r="E1402" i="3"/>
  <c r="F1402" i="3" s="1"/>
  <c r="I1402" i="3" s="1"/>
  <c r="I1401" i="3"/>
  <c r="H1401" i="3"/>
  <c r="G1401" i="3"/>
  <c r="F1401" i="3"/>
  <c r="E1401" i="3"/>
  <c r="H1400" i="3"/>
  <c r="G1400" i="3"/>
  <c r="E1400" i="3"/>
  <c r="F1400" i="3" s="1"/>
  <c r="H1399" i="3"/>
  <c r="G1399" i="3"/>
  <c r="I1399" i="3" s="1"/>
  <c r="E1399" i="3"/>
  <c r="F1399" i="3" s="1"/>
  <c r="H1398" i="3"/>
  <c r="G1398" i="3"/>
  <c r="I1398" i="3" s="1"/>
  <c r="E1398" i="3"/>
  <c r="F1398" i="3" s="1"/>
  <c r="H1393" i="3"/>
  <c r="G1393" i="3"/>
  <c r="I1393" i="3" s="1"/>
  <c r="F1393" i="3"/>
  <c r="E1393" i="3"/>
  <c r="H1392" i="3"/>
  <c r="G1392" i="3"/>
  <c r="I1392" i="3" s="1"/>
  <c r="E1392" i="3"/>
  <c r="F1392" i="3" s="1"/>
  <c r="H1391" i="3"/>
  <c r="G1391" i="3"/>
  <c r="I1391" i="3" s="1"/>
  <c r="E1391" i="3"/>
  <c r="F1391" i="3" s="1"/>
  <c r="H1390" i="3"/>
  <c r="G1390" i="3"/>
  <c r="I1390" i="3" s="1"/>
  <c r="F1390" i="3"/>
  <c r="E1390" i="3"/>
  <c r="I1389" i="3"/>
  <c r="H1389" i="3"/>
  <c r="G1389" i="3"/>
  <c r="F1389" i="3"/>
  <c r="E1389" i="3"/>
  <c r="I1388" i="3"/>
  <c r="H1388" i="3"/>
  <c r="G1388" i="3"/>
  <c r="F1388" i="3"/>
  <c r="E1388" i="3"/>
  <c r="H1387" i="3"/>
  <c r="G1387" i="3"/>
  <c r="E1387" i="3"/>
  <c r="F1387" i="3" s="1"/>
  <c r="I1387" i="3" s="1"/>
  <c r="I1386" i="3"/>
  <c r="H1386" i="3"/>
  <c r="G1386" i="3"/>
  <c r="F1386" i="3"/>
  <c r="E1386" i="3"/>
  <c r="H1385" i="3"/>
  <c r="G1385" i="3"/>
  <c r="F1385" i="3"/>
  <c r="E1385" i="3"/>
  <c r="H1384" i="3"/>
  <c r="G1384" i="3"/>
  <c r="I1384" i="3" s="1"/>
  <c r="E1384" i="3"/>
  <c r="F1384" i="3" s="1"/>
  <c r="H1383" i="3"/>
  <c r="G1383" i="3"/>
  <c r="I1383" i="3" s="1"/>
  <c r="E1383" i="3"/>
  <c r="F1383" i="3" s="1"/>
  <c r="I1382" i="3"/>
  <c r="H1382" i="3"/>
  <c r="G1382" i="3"/>
  <c r="F1382" i="3"/>
  <c r="E1382" i="3"/>
  <c r="H1381" i="3"/>
  <c r="G1381" i="3"/>
  <c r="I1381" i="3" s="1"/>
  <c r="F1381" i="3"/>
  <c r="E1381" i="3"/>
  <c r="I1380" i="3"/>
  <c r="H1380" i="3"/>
  <c r="G1380" i="3"/>
  <c r="F1380" i="3"/>
  <c r="E1380" i="3"/>
  <c r="I1379" i="3"/>
  <c r="H1379" i="3"/>
  <c r="G1379" i="3"/>
  <c r="F1379" i="3"/>
  <c r="E1379" i="3"/>
  <c r="H1378" i="3"/>
  <c r="G1378" i="3"/>
  <c r="E1378" i="3"/>
  <c r="F1378" i="3" s="1"/>
  <c r="I1378" i="3" s="1"/>
  <c r="I1377" i="3"/>
  <c r="H1377" i="3"/>
  <c r="G1377" i="3"/>
  <c r="F1377" i="3"/>
  <c r="E1377" i="3"/>
  <c r="H1376" i="3"/>
  <c r="G1376" i="3"/>
  <c r="E1376" i="3"/>
  <c r="F1376" i="3" s="1"/>
  <c r="I1375" i="3"/>
  <c r="H1375" i="3"/>
  <c r="G1375" i="3"/>
  <c r="E1375" i="3"/>
  <c r="F1375" i="3" s="1"/>
  <c r="H1370" i="3"/>
  <c r="G1370" i="3"/>
  <c r="I1370" i="3" s="1"/>
  <c r="F1370" i="3"/>
  <c r="E1370" i="3"/>
  <c r="H1369" i="3"/>
  <c r="G1369" i="3"/>
  <c r="E1369" i="3"/>
  <c r="F1369" i="3" s="1"/>
  <c r="H1368" i="3"/>
  <c r="G1368" i="3"/>
  <c r="E1368" i="3"/>
  <c r="F1368" i="3" s="1"/>
  <c r="I1368" i="3" s="1"/>
  <c r="H1367" i="3"/>
  <c r="G1367" i="3"/>
  <c r="I1367" i="3" s="1"/>
  <c r="F1367" i="3"/>
  <c r="E1367" i="3"/>
  <c r="H1366" i="3"/>
  <c r="G1366" i="3"/>
  <c r="F1366" i="3"/>
  <c r="E1366" i="3"/>
  <c r="I1365" i="3"/>
  <c r="H1365" i="3"/>
  <c r="G1365" i="3"/>
  <c r="F1365" i="3"/>
  <c r="E1365" i="3"/>
  <c r="I1364" i="3"/>
  <c r="H1364" i="3"/>
  <c r="G1364" i="3"/>
  <c r="F1364" i="3"/>
  <c r="E1364" i="3"/>
  <c r="H1363" i="3"/>
  <c r="G1363" i="3"/>
  <c r="F1363" i="3"/>
  <c r="I1363" i="3" s="1"/>
  <c r="E1363" i="3"/>
  <c r="I1362" i="3"/>
  <c r="H1362" i="3"/>
  <c r="G1362" i="3"/>
  <c r="F1362" i="3"/>
  <c r="E1362" i="3"/>
  <c r="H1361" i="3"/>
  <c r="G1361" i="3"/>
  <c r="E1361" i="3"/>
  <c r="F1361" i="3" s="1"/>
  <c r="H1360" i="3"/>
  <c r="G1360" i="3"/>
  <c r="E1360" i="3"/>
  <c r="F1360" i="3" s="1"/>
  <c r="I1360" i="3" s="1"/>
  <c r="I1359" i="3"/>
  <c r="H1359" i="3"/>
  <c r="G1359" i="3"/>
  <c r="F1359" i="3"/>
  <c r="E1359" i="3"/>
  <c r="H1358" i="3"/>
  <c r="G1358" i="3"/>
  <c r="E1358" i="3"/>
  <c r="F1358" i="3" s="1"/>
  <c r="I1357" i="3"/>
  <c r="H1357" i="3"/>
  <c r="G1357" i="3"/>
  <c r="F1357" i="3"/>
  <c r="E1357" i="3"/>
  <c r="H1356" i="3"/>
  <c r="G1356" i="3"/>
  <c r="E1356" i="3"/>
  <c r="F1356" i="3" s="1"/>
  <c r="H1355" i="3"/>
  <c r="G1355" i="3"/>
  <c r="F1355" i="3"/>
  <c r="I1355" i="3" s="1"/>
  <c r="E1355" i="3"/>
  <c r="H1354" i="3"/>
  <c r="G1354" i="3"/>
  <c r="I1354" i="3" s="1"/>
  <c r="F1354" i="3"/>
  <c r="E1354" i="3"/>
  <c r="H1353" i="3"/>
  <c r="G1353" i="3"/>
  <c r="E1353" i="3"/>
  <c r="F1353" i="3" s="1"/>
  <c r="H1352" i="3"/>
  <c r="G1352" i="3"/>
  <c r="E1352" i="3"/>
  <c r="F1352" i="3" s="1"/>
  <c r="I1352" i="3" s="1"/>
  <c r="H1347" i="3"/>
  <c r="G1347" i="3"/>
  <c r="I1347" i="3" s="1"/>
  <c r="F1347" i="3"/>
  <c r="E1347" i="3"/>
  <c r="H1346" i="3"/>
  <c r="G1346" i="3"/>
  <c r="E1346" i="3"/>
  <c r="F1346" i="3" s="1"/>
  <c r="H1345" i="3"/>
  <c r="G1345" i="3"/>
  <c r="E1345" i="3"/>
  <c r="F1345" i="3" s="1"/>
  <c r="I1345" i="3" s="1"/>
  <c r="I1344" i="3"/>
  <c r="H1344" i="3"/>
  <c r="G1344" i="3"/>
  <c r="F1344" i="3"/>
  <c r="E1344" i="3"/>
  <c r="H1343" i="3"/>
  <c r="G1343" i="3"/>
  <c r="E1343" i="3"/>
  <c r="F1343" i="3" s="1"/>
  <c r="I1342" i="3"/>
  <c r="H1342" i="3"/>
  <c r="G1342" i="3"/>
  <c r="F1342" i="3"/>
  <c r="E1342" i="3"/>
  <c r="I1341" i="3"/>
  <c r="H1341" i="3"/>
  <c r="G1341" i="3"/>
  <c r="F1341" i="3"/>
  <c r="E1341" i="3"/>
  <c r="H1340" i="3"/>
  <c r="G1340" i="3"/>
  <c r="E1340" i="3"/>
  <c r="F1340" i="3" s="1"/>
  <c r="I1340" i="3" s="1"/>
  <c r="I1339" i="3"/>
  <c r="H1339" i="3"/>
  <c r="G1339" i="3"/>
  <c r="F1339" i="3"/>
  <c r="E1339" i="3"/>
  <c r="H1338" i="3"/>
  <c r="G1338" i="3"/>
  <c r="F1338" i="3"/>
  <c r="E1338" i="3"/>
  <c r="I1337" i="3"/>
  <c r="H1337" i="3"/>
  <c r="G1337" i="3"/>
  <c r="E1337" i="3"/>
  <c r="F1337" i="3" s="1"/>
  <c r="H1336" i="3"/>
  <c r="G1336" i="3"/>
  <c r="F1336" i="3"/>
  <c r="E1336" i="3"/>
  <c r="H1335" i="3"/>
  <c r="G1335" i="3"/>
  <c r="F1335" i="3"/>
  <c r="E1335" i="3"/>
  <c r="I1334" i="3"/>
  <c r="H1334" i="3"/>
  <c r="G1334" i="3"/>
  <c r="F1334" i="3"/>
  <c r="E1334" i="3"/>
  <c r="H1333" i="3"/>
  <c r="G1333" i="3"/>
  <c r="E1333" i="3"/>
  <c r="F1333" i="3" s="1"/>
  <c r="H1332" i="3"/>
  <c r="G1332" i="3"/>
  <c r="F1332" i="3"/>
  <c r="I1332" i="3" s="1"/>
  <c r="E1332" i="3"/>
  <c r="H1331" i="3"/>
  <c r="G1331" i="3"/>
  <c r="I1331" i="3" s="1"/>
  <c r="F1331" i="3"/>
  <c r="E1331" i="3"/>
  <c r="H1330" i="3"/>
  <c r="G1330" i="3"/>
  <c r="E1330" i="3"/>
  <c r="F1330" i="3" s="1"/>
  <c r="H1329" i="3"/>
  <c r="G1329" i="3"/>
  <c r="E1329" i="3"/>
  <c r="F1329" i="3" s="1"/>
  <c r="I1329" i="3" s="1"/>
  <c r="I1324" i="3"/>
  <c r="H1324" i="3"/>
  <c r="G1324" i="3"/>
  <c r="F1324" i="3"/>
  <c r="E1324" i="3"/>
  <c r="H1323" i="3"/>
  <c r="G1323" i="3"/>
  <c r="E1323" i="3"/>
  <c r="F1323" i="3" s="1"/>
  <c r="H1322" i="3"/>
  <c r="G1322" i="3"/>
  <c r="E1322" i="3"/>
  <c r="F1322" i="3" s="1"/>
  <c r="I1322" i="3" s="1"/>
  <c r="I1321" i="3"/>
  <c r="H1321" i="3"/>
  <c r="G1321" i="3"/>
  <c r="F1321" i="3"/>
  <c r="E1321" i="3"/>
  <c r="H1320" i="3"/>
  <c r="G1320" i="3"/>
  <c r="E1320" i="3"/>
  <c r="F1320" i="3" s="1"/>
  <c r="I1319" i="3"/>
  <c r="H1319" i="3"/>
  <c r="G1319" i="3"/>
  <c r="F1319" i="3"/>
  <c r="E1319" i="3"/>
  <c r="H1318" i="3"/>
  <c r="G1318" i="3"/>
  <c r="E1318" i="3"/>
  <c r="F1318" i="3" s="1"/>
  <c r="H1317" i="3"/>
  <c r="G1317" i="3"/>
  <c r="F1317" i="3"/>
  <c r="I1317" i="3" s="1"/>
  <c r="E1317" i="3"/>
  <c r="H1316" i="3"/>
  <c r="G1316" i="3"/>
  <c r="I1316" i="3" s="1"/>
  <c r="F1316" i="3"/>
  <c r="E1316" i="3"/>
  <c r="H1315" i="3"/>
  <c r="G1315" i="3"/>
  <c r="E1315" i="3"/>
  <c r="F1315" i="3" s="1"/>
  <c r="H1314" i="3"/>
  <c r="G1314" i="3"/>
  <c r="E1314" i="3"/>
  <c r="F1314" i="3" s="1"/>
  <c r="I1314" i="3" s="1"/>
  <c r="H1313" i="3"/>
  <c r="G1313" i="3"/>
  <c r="I1313" i="3" s="1"/>
  <c r="F1313" i="3"/>
  <c r="E1313" i="3"/>
  <c r="H1312" i="3"/>
  <c r="G1312" i="3"/>
  <c r="F1312" i="3"/>
  <c r="E1312" i="3"/>
  <c r="I1311" i="3"/>
  <c r="H1311" i="3"/>
  <c r="G1311" i="3"/>
  <c r="F1311" i="3"/>
  <c r="E1311" i="3"/>
  <c r="I1310" i="3"/>
  <c r="H1310" i="3"/>
  <c r="G1310" i="3"/>
  <c r="F1310" i="3"/>
  <c r="E1310" i="3"/>
  <c r="H1309" i="3"/>
  <c r="G1309" i="3"/>
  <c r="E1309" i="3"/>
  <c r="F1309" i="3" s="1"/>
  <c r="I1309" i="3" s="1"/>
  <c r="I1308" i="3"/>
  <c r="H1308" i="3"/>
  <c r="G1308" i="3"/>
  <c r="F1308" i="3"/>
  <c r="E1308" i="3"/>
  <c r="H1307" i="3"/>
  <c r="G1307" i="3"/>
  <c r="E1307" i="3"/>
  <c r="F1307" i="3" s="1"/>
  <c r="H1306" i="3"/>
  <c r="G1306" i="3"/>
  <c r="E1306" i="3"/>
  <c r="F1306" i="3" s="1"/>
  <c r="I1306" i="3" s="1"/>
  <c r="H1301" i="3"/>
  <c r="G1301" i="3"/>
  <c r="I1301" i="3" s="1"/>
  <c r="F1301" i="3"/>
  <c r="E1301" i="3"/>
  <c r="H1300" i="3"/>
  <c r="G1300" i="3"/>
  <c r="F1300" i="3"/>
  <c r="E1300" i="3"/>
  <c r="I1299" i="3"/>
  <c r="H1299" i="3"/>
  <c r="G1299" i="3"/>
  <c r="E1299" i="3"/>
  <c r="F1299" i="3" s="1"/>
  <c r="H1298" i="3"/>
  <c r="G1298" i="3"/>
  <c r="F1298" i="3"/>
  <c r="E1298" i="3"/>
  <c r="H1297" i="3"/>
  <c r="G1297" i="3"/>
  <c r="F1297" i="3"/>
  <c r="E1297" i="3"/>
  <c r="I1296" i="3"/>
  <c r="H1296" i="3"/>
  <c r="G1296" i="3"/>
  <c r="F1296" i="3"/>
  <c r="E1296" i="3"/>
  <c r="H1295" i="3"/>
  <c r="G1295" i="3"/>
  <c r="I1295" i="3" s="1"/>
  <c r="E1295" i="3"/>
  <c r="F1295" i="3" s="1"/>
  <c r="H1294" i="3"/>
  <c r="G1294" i="3"/>
  <c r="F1294" i="3"/>
  <c r="I1294" i="3" s="1"/>
  <c r="E1294" i="3"/>
  <c r="H1293" i="3"/>
  <c r="G1293" i="3"/>
  <c r="I1293" i="3" s="1"/>
  <c r="F1293" i="3"/>
  <c r="E1293" i="3"/>
  <c r="H1292" i="3"/>
  <c r="G1292" i="3"/>
  <c r="E1292" i="3"/>
  <c r="F1292" i="3" s="1"/>
  <c r="H1291" i="3"/>
  <c r="G1291" i="3"/>
  <c r="E1291" i="3"/>
  <c r="F1291" i="3" s="1"/>
  <c r="I1291" i="3" s="1"/>
  <c r="I1290" i="3"/>
  <c r="H1290" i="3"/>
  <c r="G1290" i="3"/>
  <c r="F1290" i="3"/>
  <c r="E1290" i="3"/>
  <c r="H1289" i="3"/>
  <c r="G1289" i="3"/>
  <c r="E1289" i="3"/>
  <c r="F1289" i="3" s="1"/>
  <c r="I1288" i="3"/>
  <c r="H1288" i="3"/>
  <c r="G1288" i="3"/>
  <c r="F1288" i="3"/>
  <c r="E1288" i="3"/>
  <c r="H1287" i="3"/>
  <c r="G1287" i="3"/>
  <c r="F1287" i="3"/>
  <c r="E1287" i="3"/>
  <c r="H1286" i="3"/>
  <c r="G1286" i="3"/>
  <c r="E1286" i="3"/>
  <c r="F1286" i="3" s="1"/>
  <c r="I1286" i="3" s="1"/>
  <c r="I1285" i="3"/>
  <c r="H1285" i="3"/>
  <c r="G1285" i="3"/>
  <c r="F1285" i="3"/>
  <c r="E1285" i="3"/>
  <c r="H1284" i="3"/>
  <c r="G1284" i="3"/>
  <c r="E1284" i="3"/>
  <c r="F1284" i="3" s="1"/>
  <c r="I1283" i="3"/>
  <c r="H1283" i="3"/>
  <c r="G1283" i="3"/>
  <c r="E1283" i="3"/>
  <c r="F1283" i="3" s="1"/>
  <c r="H1278" i="3"/>
  <c r="G1278" i="3"/>
  <c r="F1278" i="3"/>
  <c r="I1278" i="3" s="1"/>
  <c r="E1278" i="3"/>
  <c r="H1277" i="3"/>
  <c r="G1277" i="3"/>
  <c r="E1277" i="3"/>
  <c r="F1277" i="3" s="1"/>
  <c r="I1276" i="3"/>
  <c r="H1276" i="3"/>
  <c r="G1276" i="3"/>
  <c r="E1276" i="3"/>
  <c r="F1276" i="3" s="1"/>
  <c r="H1275" i="3"/>
  <c r="G1275" i="3"/>
  <c r="I1275" i="3" s="1"/>
  <c r="F1275" i="3"/>
  <c r="E1275" i="3"/>
  <c r="H1274" i="3"/>
  <c r="G1274" i="3"/>
  <c r="E1274" i="3"/>
  <c r="F1274" i="3" s="1"/>
  <c r="H1273" i="3"/>
  <c r="G1273" i="3"/>
  <c r="I1273" i="3" s="1"/>
  <c r="F1273" i="3"/>
  <c r="E1273" i="3"/>
  <c r="H1272" i="3"/>
  <c r="G1272" i="3"/>
  <c r="E1272" i="3"/>
  <c r="F1272" i="3" s="1"/>
  <c r="I1272" i="3" s="1"/>
  <c r="H1271" i="3"/>
  <c r="G1271" i="3"/>
  <c r="F1271" i="3"/>
  <c r="I1271" i="3" s="1"/>
  <c r="E1271" i="3"/>
  <c r="H1270" i="3"/>
  <c r="G1270" i="3"/>
  <c r="F1270" i="3"/>
  <c r="E1270" i="3"/>
  <c r="H1269" i="3"/>
  <c r="G1269" i="3"/>
  <c r="I1269" i="3" s="1"/>
  <c r="E1269" i="3"/>
  <c r="F1269" i="3" s="1"/>
  <c r="H1268" i="3"/>
  <c r="G1268" i="3"/>
  <c r="E1268" i="3"/>
  <c r="F1268" i="3" s="1"/>
  <c r="I1268" i="3" s="1"/>
  <c r="I1267" i="3"/>
  <c r="H1267" i="3"/>
  <c r="G1267" i="3"/>
  <c r="F1267" i="3"/>
  <c r="E1267" i="3"/>
  <c r="H1266" i="3"/>
  <c r="G1266" i="3"/>
  <c r="E1266" i="3"/>
  <c r="F1266" i="3" s="1"/>
  <c r="I1265" i="3"/>
  <c r="H1265" i="3"/>
  <c r="G1265" i="3"/>
  <c r="F1265" i="3"/>
  <c r="E1265" i="3"/>
  <c r="H1264" i="3"/>
  <c r="G1264" i="3"/>
  <c r="F1264" i="3"/>
  <c r="I1264" i="3" s="1"/>
  <c r="E1264" i="3"/>
  <c r="H1263" i="3"/>
  <c r="G1263" i="3"/>
  <c r="E1263" i="3"/>
  <c r="F1263" i="3" s="1"/>
  <c r="I1263" i="3" s="1"/>
  <c r="I1262" i="3"/>
  <c r="H1262" i="3"/>
  <c r="G1262" i="3"/>
  <c r="F1262" i="3"/>
  <c r="E1262" i="3"/>
  <c r="H1261" i="3"/>
  <c r="G1261" i="3"/>
  <c r="F1261" i="3"/>
  <c r="E1261" i="3"/>
  <c r="I1260" i="3"/>
  <c r="H1260" i="3"/>
  <c r="G1260" i="3"/>
  <c r="E1260" i="3"/>
  <c r="F1260" i="3" s="1"/>
  <c r="I1255" i="3"/>
  <c r="H1255" i="3"/>
  <c r="G1255" i="3"/>
  <c r="F1255" i="3"/>
  <c r="E1255" i="3"/>
  <c r="H1254" i="3"/>
  <c r="G1254" i="3"/>
  <c r="E1254" i="3"/>
  <c r="F1254" i="3" s="1"/>
  <c r="I1253" i="3"/>
  <c r="H1253" i="3"/>
  <c r="G1253" i="3"/>
  <c r="E1253" i="3"/>
  <c r="F1253" i="3" s="1"/>
  <c r="H1252" i="3"/>
  <c r="G1252" i="3"/>
  <c r="E1252" i="3"/>
  <c r="F1252" i="3" s="1"/>
  <c r="H1251" i="3"/>
  <c r="G1251" i="3"/>
  <c r="E1251" i="3"/>
  <c r="F1251" i="3" s="1"/>
  <c r="H1250" i="3"/>
  <c r="G1250" i="3"/>
  <c r="I1250" i="3" s="1"/>
  <c r="F1250" i="3"/>
  <c r="E1250" i="3"/>
  <c r="I1249" i="3"/>
  <c r="H1249" i="3"/>
  <c r="G1249" i="3"/>
  <c r="E1249" i="3"/>
  <c r="F1249" i="3" s="1"/>
  <c r="H1248" i="3"/>
  <c r="G1248" i="3"/>
  <c r="F1248" i="3"/>
  <c r="I1248" i="3" s="1"/>
  <c r="E1248" i="3"/>
  <c r="H1247" i="3"/>
  <c r="G1247" i="3"/>
  <c r="F1247" i="3"/>
  <c r="E1247" i="3"/>
  <c r="H1246" i="3"/>
  <c r="G1246" i="3"/>
  <c r="E1246" i="3"/>
  <c r="F1246" i="3" s="1"/>
  <c r="H1245" i="3"/>
  <c r="G1245" i="3"/>
  <c r="E1245" i="3"/>
  <c r="F1245" i="3" s="1"/>
  <c r="I1245" i="3" s="1"/>
  <c r="I1244" i="3"/>
  <c r="H1244" i="3"/>
  <c r="G1244" i="3"/>
  <c r="F1244" i="3"/>
  <c r="E1244" i="3"/>
  <c r="H1243" i="3"/>
  <c r="G1243" i="3"/>
  <c r="E1243" i="3"/>
  <c r="F1243" i="3" s="1"/>
  <c r="I1242" i="3"/>
  <c r="H1242" i="3"/>
  <c r="G1242" i="3"/>
  <c r="F1242" i="3"/>
  <c r="E1242" i="3"/>
  <c r="I1241" i="3"/>
  <c r="H1241" i="3"/>
  <c r="G1241" i="3"/>
  <c r="F1241" i="3"/>
  <c r="E1241" i="3"/>
  <c r="H1240" i="3"/>
  <c r="G1240" i="3"/>
  <c r="E1240" i="3"/>
  <c r="F1240" i="3" s="1"/>
  <c r="I1240" i="3" s="1"/>
  <c r="I1239" i="3"/>
  <c r="H1239" i="3"/>
  <c r="G1239" i="3"/>
  <c r="F1239" i="3"/>
  <c r="E1239" i="3"/>
  <c r="H1238" i="3"/>
  <c r="G1238" i="3"/>
  <c r="F1238" i="3"/>
  <c r="E1238" i="3"/>
  <c r="I1237" i="3"/>
  <c r="H1237" i="3"/>
  <c r="G1237" i="3"/>
  <c r="E1237" i="3"/>
  <c r="F1237" i="3" s="1"/>
  <c r="I1232" i="3"/>
  <c r="H1232" i="3"/>
  <c r="G1232" i="3"/>
  <c r="F1232" i="3"/>
  <c r="E1232" i="3"/>
  <c r="H1231" i="3"/>
  <c r="G1231" i="3"/>
  <c r="E1231" i="3"/>
  <c r="F1231" i="3" s="1"/>
  <c r="I1230" i="3"/>
  <c r="H1230" i="3"/>
  <c r="G1230" i="3"/>
  <c r="E1230" i="3"/>
  <c r="F1230" i="3" s="1"/>
  <c r="H1229" i="3"/>
  <c r="G1229" i="3"/>
  <c r="E1229" i="3"/>
  <c r="F1229" i="3" s="1"/>
  <c r="I1228" i="3"/>
  <c r="H1228" i="3"/>
  <c r="G1228" i="3"/>
  <c r="F1228" i="3"/>
  <c r="E1228" i="3"/>
  <c r="H1227" i="3"/>
  <c r="G1227" i="3"/>
  <c r="F1227" i="3"/>
  <c r="E1227" i="3"/>
  <c r="H1226" i="3"/>
  <c r="G1226" i="3"/>
  <c r="I1226" i="3" s="1"/>
  <c r="E1226" i="3"/>
  <c r="F1226" i="3" s="1"/>
  <c r="H1225" i="3"/>
  <c r="G1225" i="3"/>
  <c r="E1225" i="3"/>
  <c r="F1225" i="3" s="1"/>
  <c r="I1225" i="3" s="1"/>
  <c r="H1224" i="3"/>
  <c r="G1224" i="3"/>
  <c r="F1224" i="3"/>
  <c r="E1224" i="3"/>
  <c r="H1223" i="3"/>
  <c r="G1223" i="3"/>
  <c r="F1223" i="3"/>
  <c r="E1223" i="3"/>
  <c r="H1222" i="3"/>
  <c r="G1222" i="3"/>
  <c r="E1222" i="3"/>
  <c r="F1222" i="3" s="1"/>
  <c r="H1221" i="3"/>
  <c r="G1221" i="3"/>
  <c r="E1221" i="3"/>
  <c r="F1221" i="3" s="1"/>
  <c r="I1221" i="3" s="1"/>
  <c r="H1220" i="3"/>
  <c r="G1220" i="3"/>
  <c r="F1220" i="3"/>
  <c r="E1220" i="3"/>
  <c r="H1219" i="3"/>
  <c r="G1219" i="3"/>
  <c r="E1219" i="3"/>
  <c r="F1219" i="3" s="1"/>
  <c r="I1219" i="3" s="1"/>
  <c r="I1218" i="3"/>
  <c r="H1218" i="3"/>
  <c r="G1218" i="3"/>
  <c r="F1218" i="3"/>
  <c r="E1218" i="3"/>
  <c r="H1217" i="3"/>
  <c r="G1217" i="3"/>
  <c r="E1217" i="3"/>
  <c r="F1217" i="3" s="1"/>
  <c r="H1216" i="3"/>
  <c r="G1216" i="3"/>
  <c r="I1216" i="3" s="1"/>
  <c r="E1216" i="3"/>
  <c r="F1216" i="3" s="1"/>
  <c r="H1215" i="3"/>
  <c r="G1215" i="3"/>
  <c r="E1215" i="3"/>
  <c r="F1215" i="3" s="1"/>
  <c r="I1215" i="3" s="1"/>
  <c r="H1214" i="3"/>
  <c r="G1214" i="3"/>
  <c r="F1214" i="3"/>
  <c r="E1214" i="3"/>
  <c r="H1209" i="3"/>
  <c r="G1209" i="3"/>
  <c r="E1209" i="3"/>
  <c r="F1209" i="3" s="1"/>
  <c r="I1208" i="3"/>
  <c r="H1208" i="3"/>
  <c r="G1208" i="3"/>
  <c r="E1208" i="3"/>
  <c r="F1208" i="3" s="1"/>
  <c r="H1207" i="3"/>
  <c r="G1207" i="3"/>
  <c r="E1207" i="3"/>
  <c r="F1207" i="3" s="1"/>
  <c r="I1206" i="3"/>
  <c r="H1206" i="3"/>
  <c r="G1206" i="3"/>
  <c r="E1206" i="3"/>
  <c r="F1206" i="3" s="1"/>
  <c r="H1205" i="3"/>
  <c r="G1205" i="3"/>
  <c r="F1205" i="3"/>
  <c r="I1205" i="3" s="1"/>
  <c r="E1205" i="3"/>
  <c r="H1204" i="3"/>
  <c r="G1204" i="3"/>
  <c r="E1204" i="3"/>
  <c r="F1204" i="3" s="1"/>
  <c r="I1204" i="3" s="1"/>
  <c r="I1203" i="3"/>
  <c r="H1203" i="3"/>
  <c r="G1203" i="3"/>
  <c r="F1203" i="3"/>
  <c r="E1203" i="3"/>
  <c r="H1202" i="3"/>
  <c r="G1202" i="3"/>
  <c r="F1202" i="3"/>
  <c r="E1202" i="3"/>
  <c r="H1201" i="3"/>
  <c r="G1201" i="3"/>
  <c r="E1201" i="3"/>
  <c r="F1201" i="3" s="1"/>
  <c r="I1200" i="3"/>
  <c r="H1200" i="3"/>
  <c r="G1200" i="3"/>
  <c r="E1200" i="3"/>
  <c r="F1200" i="3" s="1"/>
  <c r="H1199" i="3"/>
  <c r="G1199" i="3"/>
  <c r="E1199" i="3"/>
  <c r="F1199" i="3" s="1"/>
  <c r="I1198" i="3"/>
  <c r="H1198" i="3"/>
  <c r="G1198" i="3"/>
  <c r="E1198" i="3"/>
  <c r="F1198" i="3" s="1"/>
  <c r="H1197" i="3"/>
  <c r="G1197" i="3"/>
  <c r="F1197" i="3"/>
  <c r="E1197" i="3"/>
  <c r="H1196" i="3"/>
  <c r="G1196" i="3"/>
  <c r="F1196" i="3"/>
  <c r="I1196" i="3" s="1"/>
  <c r="E1196" i="3"/>
  <c r="I1195" i="3"/>
  <c r="H1195" i="3"/>
  <c r="G1195" i="3"/>
  <c r="F1195" i="3"/>
  <c r="E1195" i="3"/>
  <c r="H1194" i="3"/>
  <c r="G1194" i="3"/>
  <c r="E1194" i="3"/>
  <c r="F1194" i="3" s="1"/>
  <c r="H1193" i="3"/>
  <c r="G1193" i="3"/>
  <c r="E1193" i="3"/>
  <c r="F1193" i="3" s="1"/>
  <c r="I1192" i="3"/>
  <c r="H1192" i="3"/>
  <c r="G1192" i="3"/>
  <c r="E1192" i="3"/>
  <c r="F1192" i="3" s="1"/>
  <c r="H1191" i="3"/>
  <c r="G1191" i="3"/>
  <c r="E1191" i="3"/>
  <c r="F1191" i="3" s="1"/>
  <c r="H1186" i="3"/>
  <c r="G1186" i="3"/>
  <c r="I1186" i="3" s="1"/>
  <c r="E1186" i="3"/>
  <c r="F1186" i="3" s="1"/>
  <c r="H1185" i="3"/>
  <c r="G1185" i="3"/>
  <c r="E1185" i="3"/>
  <c r="F1185" i="3" s="1"/>
  <c r="H1184" i="3"/>
  <c r="G1184" i="3"/>
  <c r="F1184" i="3"/>
  <c r="E1184" i="3"/>
  <c r="H1183" i="3"/>
  <c r="G1183" i="3"/>
  <c r="E1183" i="3"/>
  <c r="F1183" i="3" s="1"/>
  <c r="I1183" i="3" s="1"/>
  <c r="I1182" i="3"/>
  <c r="H1182" i="3"/>
  <c r="G1182" i="3"/>
  <c r="F1182" i="3"/>
  <c r="E1182" i="3"/>
  <c r="H1181" i="3"/>
  <c r="G1181" i="3"/>
  <c r="E1181" i="3"/>
  <c r="F1181" i="3" s="1"/>
  <c r="I1181" i="3" s="1"/>
  <c r="I1180" i="3"/>
  <c r="H1180" i="3"/>
  <c r="G1180" i="3"/>
  <c r="F1180" i="3"/>
  <c r="E1180" i="3"/>
  <c r="H1179" i="3"/>
  <c r="G1179" i="3"/>
  <c r="F1179" i="3"/>
  <c r="E1179" i="3"/>
  <c r="H1178" i="3"/>
  <c r="G1178" i="3"/>
  <c r="E1178" i="3"/>
  <c r="F1178" i="3" s="1"/>
  <c r="H1177" i="3"/>
  <c r="G1177" i="3"/>
  <c r="I1177" i="3" s="1"/>
  <c r="E1177" i="3"/>
  <c r="F1177" i="3" s="1"/>
  <c r="H1176" i="3"/>
  <c r="G1176" i="3"/>
  <c r="E1176" i="3"/>
  <c r="F1176" i="3" s="1"/>
  <c r="H1175" i="3"/>
  <c r="G1175" i="3"/>
  <c r="E1175" i="3"/>
  <c r="F1175" i="3" s="1"/>
  <c r="I1175" i="3" s="1"/>
  <c r="H1174" i="3"/>
  <c r="G1174" i="3"/>
  <c r="I1174" i="3" s="1"/>
  <c r="F1174" i="3"/>
  <c r="E1174" i="3"/>
  <c r="H1173" i="3"/>
  <c r="G1173" i="3"/>
  <c r="F1173" i="3"/>
  <c r="I1173" i="3" s="1"/>
  <c r="E1173" i="3"/>
  <c r="I1172" i="3"/>
  <c r="H1172" i="3"/>
  <c r="G1172" i="3"/>
  <c r="F1172" i="3"/>
  <c r="E1172" i="3"/>
  <c r="H1171" i="3"/>
  <c r="G1171" i="3"/>
  <c r="E1171" i="3"/>
  <c r="F1171" i="3" s="1"/>
  <c r="H1170" i="3"/>
  <c r="G1170" i="3"/>
  <c r="E1170" i="3"/>
  <c r="F1170" i="3" s="1"/>
  <c r="I1169" i="3"/>
  <c r="H1169" i="3"/>
  <c r="G1169" i="3"/>
  <c r="E1169" i="3"/>
  <c r="F1169" i="3" s="1"/>
  <c r="H1168" i="3"/>
  <c r="G1168" i="3"/>
  <c r="E1168" i="3"/>
  <c r="F1168" i="3" s="1"/>
  <c r="H1163" i="3"/>
  <c r="G1163" i="3"/>
  <c r="I1163" i="3" s="1"/>
  <c r="E1163" i="3"/>
  <c r="F1163" i="3" s="1"/>
  <c r="H1162" i="3"/>
  <c r="G1162" i="3"/>
  <c r="E1162" i="3"/>
  <c r="F1162" i="3" s="1"/>
  <c r="I1162" i="3" s="1"/>
  <c r="H1161" i="3"/>
  <c r="G1161" i="3"/>
  <c r="I1161" i="3" s="1"/>
  <c r="F1161" i="3"/>
  <c r="E1161" i="3"/>
  <c r="H1160" i="3"/>
  <c r="G1160" i="3"/>
  <c r="E1160" i="3"/>
  <c r="F1160" i="3" s="1"/>
  <c r="I1160" i="3" s="1"/>
  <c r="I1159" i="3"/>
  <c r="H1159" i="3"/>
  <c r="G1159" i="3"/>
  <c r="F1159" i="3"/>
  <c r="E1159" i="3"/>
  <c r="H1158" i="3"/>
  <c r="G1158" i="3"/>
  <c r="E1158" i="3"/>
  <c r="F1158" i="3" s="1"/>
  <c r="I1158" i="3" s="1"/>
  <c r="I1157" i="3"/>
  <c r="H1157" i="3"/>
  <c r="G1157" i="3"/>
  <c r="F1157" i="3"/>
  <c r="E1157" i="3"/>
  <c r="H1156" i="3"/>
  <c r="G1156" i="3"/>
  <c r="E1156" i="3"/>
  <c r="F1156" i="3" s="1"/>
  <c r="H1155" i="3"/>
  <c r="G1155" i="3"/>
  <c r="E1155" i="3"/>
  <c r="F1155" i="3" s="1"/>
  <c r="H1154" i="3"/>
  <c r="G1154" i="3"/>
  <c r="E1154" i="3"/>
  <c r="F1154" i="3" s="1"/>
  <c r="H1153" i="3"/>
  <c r="G1153" i="3"/>
  <c r="I1153" i="3" s="1"/>
  <c r="E1153" i="3"/>
  <c r="F1153" i="3" s="1"/>
  <c r="H1152" i="3"/>
  <c r="G1152" i="3"/>
  <c r="E1152" i="3"/>
  <c r="F1152" i="3" s="1"/>
  <c r="I1152" i="3" s="1"/>
  <c r="I1151" i="3"/>
  <c r="H1151" i="3"/>
  <c r="G1151" i="3"/>
  <c r="F1151" i="3"/>
  <c r="E1151" i="3"/>
  <c r="H1150" i="3"/>
  <c r="G1150" i="3"/>
  <c r="F1150" i="3"/>
  <c r="I1150" i="3" s="1"/>
  <c r="E1150" i="3"/>
  <c r="I1149" i="3"/>
  <c r="H1149" i="3"/>
  <c r="G1149" i="3"/>
  <c r="F1149" i="3"/>
  <c r="E1149" i="3"/>
  <c r="H1148" i="3"/>
  <c r="G1148" i="3"/>
  <c r="E1148" i="3"/>
  <c r="F1148" i="3" s="1"/>
  <c r="H1147" i="3"/>
  <c r="G1147" i="3"/>
  <c r="I1147" i="3" s="1"/>
  <c r="E1147" i="3"/>
  <c r="F1147" i="3" s="1"/>
  <c r="H1146" i="3"/>
  <c r="G1146" i="3"/>
  <c r="E1146" i="3"/>
  <c r="F1146" i="3" s="1"/>
  <c r="H1145" i="3"/>
  <c r="G1145" i="3"/>
  <c r="F1145" i="3"/>
  <c r="E1145" i="3"/>
  <c r="H1140" i="3"/>
  <c r="G1140" i="3"/>
  <c r="I1140" i="3" s="1"/>
  <c r="E1140" i="3"/>
  <c r="F1140" i="3" s="1"/>
  <c r="I1139" i="3"/>
  <c r="H1139" i="3"/>
  <c r="G1139" i="3"/>
  <c r="E1139" i="3"/>
  <c r="F1139" i="3" s="1"/>
  <c r="H1138" i="3"/>
  <c r="G1138" i="3"/>
  <c r="F1138" i="3"/>
  <c r="E1138" i="3"/>
  <c r="I1137" i="3"/>
  <c r="H1137" i="3"/>
  <c r="G1137" i="3"/>
  <c r="E1137" i="3"/>
  <c r="F1137" i="3" s="1"/>
  <c r="H1136" i="3"/>
  <c r="G1136" i="3"/>
  <c r="F1136" i="3"/>
  <c r="E1136" i="3"/>
  <c r="H1135" i="3"/>
  <c r="G1135" i="3"/>
  <c r="E1135" i="3"/>
  <c r="F1135" i="3" s="1"/>
  <c r="I1135" i="3" s="1"/>
  <c r="I1134" i="3"/>
  <c r="H1134" i="3"/>
  <c r="G1134" i="3"/>
  <c r="F1134" i="3"/>
  <c r="E1134" i="3"/>
  <c r="H1133" i="3"/>
  <c r="G1133" i="3"/>
  <c r="E1133" i="3"/>
  <c r="F1133" i="3" s="1"/>
  <c r="H1132" i="3"/>
  <c r="G1132" i="3"/>
  <c r="I1132" i="3" s="1"/>
  <c r="E1132" i="3"/>
  <c r="F1132" i="3" s="1"/>
  <c r="H1131" i="3"/>
  <c r="G1131" i="3"/>
  <c r="I1131" i="3" s="1"/>
  <c r="E1131" i="3"/>
  <c r="F1131" i="3" s="1"/>
  <c r="H1130" i="3"/>
  <c r="G1130" i="3"/>
  <c r="E1130" i="3"/>
  <c r="F1130" i="3" s="1"/>
  <c r="H1129" i="3"/>
  <c r="G1129" i="3"/>
  <c r="E1129" i="3"/>
  <c r="F1129" i="3" s="1"/>
  <c r="I1129" i="3" s="1"/>
  <c r="H1128" i="3"/>
  <c r="G1128" i="3"/>
  <c r="F1128" i="3"/>
  <c r="E1128" i="3"/>
  <c r="H1127" i="3"/>
  <c r="G1127" i="3"/>
  <c r="E1127" i="3"/>
  <c r="F1127" i="3" s="1"/>
  <c r="I1127" i="3" s="1"/>
  <c r="I1126" i="3"/>
  <c r="H1126" i="3"/>
  <c r="G1126" i="3"/>
  <c r="F1126" i="3"/>
  <c r="E1126" i="3"/>
  <c r="H1125" i="3"/>
  <c r="G1125" i="3"/>
  <c r="E1125" i="3"/>
  <c r="F1125" i="3" s="1"/>
  <c r="H1124" i="3"/>
  <c r="G1124" i="3"/>
  <c r="I1124" i="3" s="1"/>
  <c r="E1124" i="3"/>
  <c r="F1124" i="3" s="1"/>
  <c r="H1123" i="3"/>
  <c r="G1123" i="3"/>
  <c r="E1123" i="3"/>
  <c r="F1123" i="3" s="1"/>
  <c r="I1123" i="3" s="1"/>
  <c r="H1122" i="3"/>
  <c r="G1122" i="3"/>
  <c r="I1122" i="3" s="1"/>
  <c r="F1122" i="3"/>
  <c r="E1122" i="3"/>
  <c r="H1121" i="3"/>
  <c r="G1121" i="3"/>
  <c r="E1121" i="3"/>
  <c r="F1121" i="3" s="1"/>
  <c r="I1121" i="3" s="1"/>
  <c r="I1116" i="3"/>
  <c r="H1116" i="3"/>
  <c r="G1116" i="3"/>
  <c r="E1116" i="3"/>
  <c r="F1116" i="3" s="1"/>
  <c r="H1115" i="3"/>
  <c r="G1115" i="3"/>
  <c r="E1115" i="3"/>
  <c r="F1115" i="3" s="1"/>
  <c r="I1114" i="3"/>
  <c r="H1114" i="3"/>
  <c r="G1114" i="3"/>
  <c r="E1114" i="3"/>
  <c r="F1114" i="3" s="1"/>
  <c r="H1113" i="3"/>
  <c r="G1113" i="3"/>
  <c r="F1113" i="3"/>
  <c r="E1113" i="3"/>
  <c r="H1112" i="3"/>
  <c r="G1112" i="3"/>
  <c r="F1112" i="3"/>
  <c r="I1112" i="3" s="1"/>
  <c r="E1112" i="3"/>
  <c r="I1111" i="3"/>
  <c r="H1111" i="3"/>
  <c r="G1111" i="3"/>
  <c r="F1111" i="3"/>
  <c r="E1111" i="3"/>
  <c r="H1110" i="3"/>
  <c r="G1110" i="3"/>
  <c r="E1110" i="3"/>
  <c r="F1110" i="3" s="1"/>
  <c r="H1109" i="3"/>
  <c r="G1109" i="3"/>
  <c r="E1109" i="3"/>
  <c r="F1109" i="3" s="1"/>
  <c r="I1108" i="3"/>
  <c r="H1108" i="3"/>
  <c r="G1108" i="3"/>
  <c r="E1108" i="3"/>
  <c r="F1108" i="3" s="1"/>
  <c r="H1107" i="3"/>
  <c r="G1107" i="3"/>
  <c r="E1107" i="3"/>
  <c r="F1107" i="3" s="1"/>
  <c r="I1106" i="3"/>
  <c r="H1106" i="3"/>
  <c r="G1106" i="3"/>
  <c r="E1106" i="3"/>
  <c r="F1106" i="3" s="1"/>
  <c r="H1105" i="3"/>
  <c r="G1105" i="3"/>
  <c r="I1105" i="3" s="1"/>
  <c r="F1105" i="3"/>
  <c r="E1105" i="3"/>
  <c r="H1104" i="3"/>
  <c r="G1104" i="3"/>
  <c r="E1104" i="3"/>
  <c r="F1104" i="3" s="1"/>
  <c r="I1104" i="3" s="1"/>
  <c r="I1103" i="3"/>
  <c r="H1103" i="3"/>
  <c r="G1103" i="3"/>
  <c r="F1103" i="3"/>
  <c r="E1103" i="3"/>
  <c r="H1102" i="3"/>
  <c r="G1102" i="3"/>
  <c r="E1102" i="3"/>
  <c r="F1102" i="3" s="1"/>
  <c r="H1101" i="3"/>
  <c r="G1101" i="3"/>
  <c r="E1101" i="3"/>
  <c r="F1101" i="3" s="1"/>
  <c r="H1100" i="3"/>
  <c r="G1100" i="3"/>
  <c r="I1100" i="3" s="1"/>
  <c r="E1100" i="3"/>
  <c r="F1100" i="3" s="1"/>
  <c r="H1099" i="3"/>
  <c r="G1099" i="3"/>
  <c r="F1099" i="3"/>
  <c r="E1099" i="3"/>
  <c r="H1098" i="3"/>
  <c r="G1098" i="3"/>
  <c r="E1098" i="3"/>
  <c r="F1098" i="3" s="1"/>
  <c r="I1098" i="3" s="1"/>
  <c r="H1097" i="3"/>
  <c r="G1097" i="3"/>
  <c r="I1097" i="3" s="1"/>
  <c r="F1097" i="3"/>
  <c r="E1097" i="3"/>
  <c r="H1096" i="3"/>
  <c r="G1096" i="3"/>
  <c r="E1096" i="3"/>
  <c r="F1096" i="3" s="1"/>
  <c r="I1096" i="3" s="1"/>
  <c r="I1095" i="3"/>
  <c r="H1095" i="3"/>
  <c r="G1095" i="3"/>
  <c r="F1095" i="3"/>
  <c r="E1095" i="3"/>
  <c r="H1094" i="3"/>
  <c r="G1094" i="3"/>
  <c r="E1094" i="3"/>
  <c r="F1094" i="3" s="1"/>
  <c r="H1093" i="3"/>
  <c r="G1093" i="3"/>
  <c r="I1093" i="3" s="1"/>
  <c r="E1093" i="3"/>
  <c r="F1093" i="3" s="1"/>
  <c r="I1088" i="3"/>
  <c r="H1088" i="3"/>
  <c r="G1088" i="3"/>
  <c r="F1088" i="3"/>
  <c r="E1088" i="3"/>
  <c r="H1087" i="3"/>
  <c r="G1087" i="3"/>
  <c r="F1087" i="3"/>
  <c r="E1087" i="3"/>
  <c r="H1086" i="3"/>
  <c r="G1086" i="3"/>
  <c r="E1086" i="3"/>
  <c r="F1086" i="3" s="1"/>
  <c r="I1085" i="3"/>
  <c r="H1085" i="3"/>
  <c r="G1085" i="3"/>
  <c r="E1085" i="3"/>
  <c r="F1085" i="3" s="1"/>
  <c r="H1084" i="3"/>
  <c r="G1084" i="3"/>
  <c r="E1084" i="3"/>
  <c r="F1084" i="3" s="1"/>
  <c r="I1083" i="3"/>
  <c r="H1083" i="3"/>
  <c r="G1083" i="3"/>
  <c r="E1083" i="3"/>
  <c r="F1083" i="3" s="1"/>
  <c r="H1082" i="3"/>
  <c r="G1082" i="3"/>
  <c r="F1082" i="3"/>
  <c r="E1082" i="3"/>
  <c r="H1081" i="3"/>
  <c r="G1081" i="3"/>
  <c r="F1081" i="3"/>
  <c r="I1081" i="3" s="1"/>
  <c r="E1081" i="3"/>
  <c r="I1080" i="3"/>
  <c r="H1080" i="3"/>
  <c r="G1080" i="3"/>
  <c r="F1080" i="3"/>
  <c r="E1080" i="3"/>
  <c r="H1079" i="3"/>
  <c r="G1079" i="3"/>
  <c r="E1079" i="3"/>
  <c r="F1079" i="3" s="1"/>
  <c r="H1078" i="3"/>
  <c r="G1078" i="3"/>
  <c r="E1078" i="3"/>
  <c r="F1078" i="3" s="1"/>
  <c r="I1077" i="3"/>
  <c r="H1077" i="3"/>
  <c r="G1077" i="3"/>
  <c r="E1077" i="3"/>
  <c r="F1077" i="3" s="1"/>
  <c r="H1076" i="3"/>
  <c r="G1076" i="3"/>
  <c r="E1076" i="3"/>
  <c r="F1076" i="3" s="1"/>
  <c r="I1075" i="3"/>
  <c r="H1075" i="3"/>
  <c r="G1075" i="3"/>
  <c r="E1075" i="3"/>
  <c r="F1075" i="3" s="1"/>
  <c r="H1074" i="3"/>
  <c r="G1074" i="3"/>
  <c r="I1074" i="3" s="1"/>
  <c r="F1074" i="3"/>
  <c r="E1074" i="3"/>
  <c r="H1073" i="3"/>
  <c r="G1073" i="3"/>
  <c r="E1073" i="3"/>
  <c r="F1073" i="3" s="1"/>
  <c r="I1073" i="3" s="1"/>
  <c r="I1072" i="3"/>
  <c r="H1072" i="3"/>
  <c r="G1072" i="3"/>
  <c r="F1072" i="3"/>
  <c r="E1072" i="3"/>
  <c r="H1071" i="3"/>
  <c r="G1071" i="3"/>
  <c r="E1071" i="3"/>
  <c r="F1071" i="3" s="1"/>
  <c r="H1070" i="3"/>
  <c r="G1070" i="3"/>
  <c r="E1070" i="3"/>
  <c r="F1070" i="3" s="1"/>
  <c r="H1069" i="3"/>
  <c r="G1069" i="3"/>
  <c r="I1069" i="3" s="1"/>
  <c r="E1069" i="3"/>
  <c r="F1069" i="3" s="1"/>
  <c r="H1068" i="3"/>
  <c r="G1068" i="3"/>
  <c r="F1068" i="3"/>
  <c r="E1068" i="3"/>
  <c r="H1067" i="3"/>
  <c r="G1067" i="3"/>
  <c r="E1067" i="3"/>
  <c r="F1067" i="3" s="1"/>
  <c r="I1067" i="3" s="1"/>
  <c r="H1066" i="3"/>
  <c r="G1066" i="3"/>
  <c r="I1066" i="3" s="1"/>
  <c r="F1066" i="3"/>
  <c r="E1066" i="3"/>
  <c r="H1065" i="3"/>
  <c r="G1065" i="3"/>
  <c r="E1065" i="3"/>
  <c r="F1065" i="3" s="1"/>
  <c r="I1065" i="3" s="1"/>
  <c r="I1060" i="3"/>
  <c r="H1060" i="3"/>
  <c r="G1060" i="3"/>
  <c r="E1060" i="3"/>
  <c r="F1060" i="3" s="1"/>
  <c r="H1059" i="3"/>
  <c r="G1059" i="3"/>
  <c r="I1059" i="3" s="1"/>
  <c r="F1059" i="3"/>
  <c r="E1059" i="3"/>
  <c r="H1058" i="3"/>
  <c r="G1058" i="3"/>
  <c r="F1058" i="3"/>
  <c r="I1058" i="3" s="1"/>
  <c r="E1058" i="3"/>
  <c r="H1057" i="3"/>
  <c r="G1057" i="3"/>
  <c r="F1057" i="3"/>
  <c r="I1057" i="3" s="1"/>
  <c r="E1057" i="3"/>
  <c r="H1056" i="3"/>
  <c r="G1056" i="3"/>
  <c r="E1056" i="3"/>
  <c r="F1056" i="3" s="1"/>
  <c r="H1055" i="3"/>
  <c r="G1055" i="3"/>
  <c r="I1055" i="3" s="1"/>
  <c r="E1055" i="3"/>
  <c r="F1055" i="3" s="1"/>
  <c r="I1054" i="3"/>
  <c r="H1054" i="3"/>
  <c r="G1054" i="3"/>
  <c r="E1054" i="3"/>
  <c r="F1054" i="3" s="1"/>
  <c r="H1053" i="3"/>
  <c r="G1053" i="3"/>
  <c r="F1053" i="3"/>
  <c r="E1053" i="3"/>
  <c r="I1052" i="3"/>
  <c r="H1052" i="3"/>
  <c r="G1052" i="3"/>
  <c r="E1052" i="3"/>
  <c r="F1052" i="3" s="1"/>
  <c r="H1051" i="3"/>
  <c r="G1051" i="3"/>
  <c r="F1051" i="3"/>
  <c r="E1051" i="3"/>
  <c r="H1050" i="3"/>
  <c r="G1050" i="3"/>
  <c r="E1050" i="3"/>
  <c r="F1050" i="3" s="1"/>
  <c r="I1050" i="3" s="1"/>
  <c r="I1049" i="3"/>
  <c r="H1049" i="3"/>
  <c r="G1049" i="3"/>
  <c r="F1049" i="3"/>
  <c r="E1049" i="3"/>
  <c r="H1048" i="3"/>
  <c r="G1048" i="3"/>
  <c r="E1048" i="3"/>
  <c r="F1048" i="3" s="1"/>
  <c r="H1047" i="3"/>
  <c r="G1047" i="3"/>
  <c r="I1047" i="3" s="1"/>
  <c r="E1047" i="3"/>
  <c r="F1047" i="3" s="1"/>
  <c r="H1046" i="3"/>
  <c r="G1046" i="3"/>
  <c r="E1046" i="3"/>
  <c r="F1046" i="3" s="1"/>
  <c r="I1046" i="3" s="1"/>
  <c r="H1045" i="3"/>
  <c r="G1045" i="3"/>
  <c r="F1045" i="3"/>
  <c r="E1045" i="3"/>
  <c r="H1044" i="3"/>
  <c r="G1044" i="3"/>
  <c r="E1044" i="3"/>
  <c r="F1044" i="3" s="1"/>
  <c r="I1044" i="3" s="1"/>
  <c r="H1043" i="3"/>
  <c r="G1043" i="3"/>
  <c r="I1043" i="3" s="1"/>
  <c r="F1043" i="3"/>
  <c r="E1043" i="3"/>
  <c r="H1042" i="3"/>
  <c r="G1042" i="3"/>
  <c r="F1042" i="3"/>
  <c r="I1042" i="3" s="1"/>
  <c r="E1042" i="3"/>
  <c r="I1041" i="3"/>
  <c r="H1041" i="3"/>
  <c r="G1041" i="3"/>
  <c r="F1041" i="3"/>
  <c r="E1041" i="3"/>
  <c r="H1040" i="3"/>
  <c r="G1040" i="3"/>
  <c r="I1040" i="3" s="1"/>
  <c r="E1040" i="3"/>
  <c r="F1040" i="3" s="1"/>
  <c r="H1039" i="3"/>
  <c r="G1039" i="3"/>
  <c r="I1039" i="3" s="1"/>
  <c r="E1039" i="3"/>
  <c r="F1039" i="3" s="1"/>
  <c r="H1038" i="3"/>
  <c r="G1038" i="3"/>
  <c r="E1038" i="3"/>
  <c r="F1038" i="3" s="1"/>
  <c r="H1037" i="3"/>
  <c r="G1037" i="3"/>
  <c r="F1037" i="3"/>
  <c r="E1037" i="3"/>
  <c r="H1032" i="3"/>
  <c r="G1032" i="3"/>
  <c r="I1032" i="3" s="1"/>
  <c r="E1032" i="3"/>
  <c r="F1032" i="3" s="1"/>
  <c r="I1031" i="3"/>
  <c r="H1031" i="3"/>
  <c r="G1031" i="3"/>
  <c r="E1031" i="3"/>
  <c r="F1031" i="3" s="1"/>
  <c r="H1030" i="3"/>
  <c r="G1030" i="3"/>
  <c r="F1030" i="3"/>
  <c r="E1030" i="3"/>
  <c r="I1029" i="3"/>
  <c r="H1029" i="3"/>
  <c r="G1029" i="3"/>
  <c r="F1029" i="3"/>
  <c r="E1029" i="3"/>
  <c r="H1028" i="3"/>
  <c r="G1028" i="3"/>
  <c r="I1028" i="3" s="1"/>
  <c r="F1028" i="3"/>
  <c r="E1028" i="3"/>
  <c r="H1027" i="3"/>
  <c r="G1027" i="3"/>
  <c r="E1027" i="3"/>
  <c r="F1027" i="3" s="1"/>
  <c r="I1027" i="3" s="1"/>
  <c r="I1026" i="3"/>
  <c r="H1026" i="3"/>
  <c r="G1026" i="3"/>
  <c r="F1026" i="3"/>
  <c r="E1026" i="3"/>
  <c r="H1025" i="3"/>
  <c r="G1025" i="3"/>
  <c r="E1025" i="3"/>
  <c r="F1025" i="3" s="1"/>
  <c r="H1024" i="3"/>
  <c r="G1024" i="3"/>
  <c r="E1024" i="3"/>
  <c r="F1024" i="3" s="1"/>
  <c r="H1023" i="3"/>
  <c r="G1023" i="3"/>
  <c r="E1023" i="3"/>
  <c r="F1023" i="3" s="1"/>
  <c r="H1022" i="3"/>
  <c r="G1022" i="3"/>
  <c r="I1022" i="3" s="1"/>
  <c r="E1022" i="3"/>
  <c r="F1022" i="3" s="1"/>
  <c r="H1021" i="3"/>
  <c r="G1021" i="3"/>
  <c r="I1021" i="3" s="1"/>
  <c r="F1021" i="3"/>
  <c r="E1021" i="3"/>
  <c r="I1020" i="3"/>
  <c r="H1020" i="3"/>
  <c r="G1020" i="3"/>
  <c r="F1020" i="3"/>
  <c r="E1020" i="3"/>
  <c r="H1019" i="3"/>
  <c r="G1019" i="3"/>
  <c r="F1019" i="3"/>
  <c r="I1019" i="3" s="1"/>
  <c r="E1019" i="3"/>
  <c r="H1018" i="3"/>
  <c r="G1018" i="3"/>
  <c r="F1018" i="3"/>
  <c r="I1018" i="3" s="1"/>
  <c r="E1018" i="3"/>
  <c r="H1017" i="3"/>
  <c r="G1017" i="3"/>
  <c r="I1017" i="3" s="1"/>
  <c r="E1017" i="3"/>
  <c r="F1017" i="3" s="1"/>
  <c r="H1016" i="3"/>
  <c r="G1016" i="3"/>
  <c r="E1016" i="3"/>
  <c r="F1016" i="3" s="1"/>
  <c r="H1015" i="3"/>
  <c r="G1015" i="3"/>
  <c r="I1015" i="3" s="1"/>
  <c r="E1015" i="3"/>
  <c r="F1015" i="3" s="1"/>
  <c r="H1014" i="3"/>
  <c r="G1014" i="3"/>
  <c r="E1014" i="3"/>
  <c r="F1014" i="3" s="1"/>
  <c r="I1014" i="3" s="1"/>
  <c r="I1013" i="3"/>
  <c r="H1013" i="3"/>
  <c r="G1013" i="3"/>
  <c r="F1013" i="3"/>
  <c r="E1013" i="3"/>
  <c r="H1012" i="3"/>
  <c r="G1012" i="3"/>
  <c r="F1012" i="3"/>
  <c r="E1012" i="3"/>
  <c r="H1011" i="3"/>
  <c r="G1011" i="3"/>
  <c r="E1011" i="3"/>
  <c r="F1011" i="3" s="1"/>
  <c r="I1010" i="3"/>
  <c r="H1010" i="3"/>
  <c r="G1010" i="3"/>
  <c r="E1010" i="3"/>
  <c r="F1010" i="3" s="1"/>
  <c r="H1009" i="3"/>
  <c r="G1009" i="3"/>
  <c r="E1009" i="3"/>
  <c r="F1009" i="3" s="1"/>
  <c r="I1008" i="3"/>
  <c r="H1008" i="3"/>
  <c r="G1008" i="3"/>
  <c r="E1008" i="3"/>
  <c r="F1008" i="3" s="1"/>
  <c r="H1003" i="3"/>
  <c r="G1003" i="3"/>
  <c r="I1003" i="3" s="1"/>
  <c r="E1003" i="3"/>
  <c r="F1003" i="3" s="1"/>
  <c r="H1002" i="3"/>
  <c r="G1002" i="3"/>
  <c r="E1002" i="3"/>
  <c r="F1002" i="3" s="1"/>
  <c r="H1001" i="3"/>
  <c r="G1001" i="3"/>
  <c r="E1001" i="3"/>
  <c r="F1001" i="3" s="1"/>
  <c r="I1001" i="3" s="1"/>
  <c r="I1000" i="3"/>
  <c r="H1000" i="3"/>
  <c r="G1000" i="3"/>
  <c r="F1000" i="3"/>
  <c r="E1000" i="3"/>
  <c r="H999" i="3"/>
  <c r="G999" i="3"/>
  <c r="E999" i="3"/>
  <c r="F999" i="3" s="1"/>
  <c r="I999" i="3" s="1"/>
  <c r="I998" i="3"/>
  <c r="H998" i="3"/>
  <c r="G998" i="3"/>
  <c r="F998" i="3"/>
  <c r="E998" i="3"/>
  <c r="H997" i="3"/>
  <c r="G997" i="3"/>
  <c r="F997" i="3"/>
  <c r="E997" i="3"/>
  <c r="H996" i="3"/>
  <c r="G996" i="3"/>
  <c r="E996" i="3"/>
  <c r="F996" i="3" s="1"/>
  <c r="H995" i="3"/>
  <c r="G995" i="3"/>
  <c r="E995" i="3"/>
  <c r="F995" i="3" s="1"/>
  <c r="H994" i="3"/>
  <c r="G994" i="3"/>
  <c r="E994" i="3"/>
  <c r="F994" i="3" s="1"/>
  <c r="H993" i="3"/>
  <c r="G993" i="3"/>
  <c r="E993" i="3"/>
  <c r="F993" i="3" s="1"/>
  <c r="I993" i="3" s="1"/>
  <c r="H992" i="3"/>
  <c r="G992" i="3"/>
  <c r="F992" i="3"/>
  <c r="E992" i="3"/>
  <c r="H991" i="3"/>
  <c r="G991" i="3"/>
  <c r="F991" i="3"/>
  <c r="I991" i="3" s="1"/>
  <c r="E991" i="3"/>
  <c r="I990" i="3"/>
  <c r="H990" i="3"/>
  <c r="G990" i="3"/>
  <c r="F990" i="3"/>
  <c r="E990" i="3"/>
  <c r="H989" i="3"/>
  <c r="G989" i="3"/>
  <c r="I989" i="3" s="1"/>
  <c r="E989" i="3"/>
  <c r="F989" i="3" s="1"/>
  <c r="H988" i="3"/>
  <c r="G988" i="3"/>
  <c r="I988" i="3" s="1"/>
  <c r="E988" i="3"/>
  <c r="F988" i="3" s="1"/>
  <c r="I987" i="3"/>
  <c r="H987" i="3"/>
  <c r="G987" i="3"/>
  <c r="E987" i="3"/>
  <c r="F987" i="3" s="1"/>
  <c r="H986" i="3"/>
  <c r="G986" i="3"/>
  <c r="F986" i="3"/>
  <c r="E986" i="3"/>
  <c r="I985" i="3"/>
  <c r="H985" i="3"/>
  <c r="G985" i="3"/>
  <c r="E985" i="3"/>
  <c r="F985" i="3" s="1"/>
  <c r="H984" i="3"/>
  <c r="G984" i="3"/>
  <c r="I984" i="3" s="1"/>
  <c r="F984" i="3"/>
  <c r="E984" i="3"/>
  <c r="H983" i="3"/>
  <c r="G983" i="3"/>
  <c r="E983" i="3"/>
  <c r="F983" i="3" s="1"/>
  <c r="I983" i="3" s="1"/>
  <c r="I982" i="3"/>
  <c r="H982" i="3"/>
  <c r="G982" i="3"/>
  <c r="F982" i="3"/>
  <c r="E982" i="3"/>
  <c r="H981" i="3"/>
  <c r="G981" i="3"/>
  <c r="E981" i="3"/>
  <c r="F981" i="3" s="1"/>
  <c r="H980" i="3"/>
  <c r="G980" i="3"/>
  <c r="E980" i="3"/>
  <c r="F980" i="3" s="1"/>
  <c r="I979" i="3"/>
  <c r="H979" i="3"/>
  <c r="G979" i="3"/>
  <c r="E979" i="3"/>
  <c r="F979" i="3" s="1"/>
  <c r="H974" i="3"/>
  <c r="G974" i="3"/>
  <c r="I974" i="3" s="1"/>
  <c r="E974" i="3"/>
  <c r="F974" i="3" s="1"/>
  <c r="H973" i="3"/>
  <c r="G973" i="3"/>
  <c r="I973" i="3" s="1"/>
  <c r="E973" i="3"/>
  <c r="F973" i="3" s="1"/>
  <c r="H972" i="3"/>
  <c r="G972" i="3"/>
  <c r="I972" i="3" s="1"/>
  <c r="E972" i="3"/>
  <c r="F972" i="3" s="1"/>
  <c r="H971" i="3"/>
  <c r="G971" i="3"/>
  <c r="F971" i="3"/>
  <c r="E971" i="3"/>
  <c r="I970" i="3"/>
  <c r="H970" i="3"/>
  <c r="G970" i="3"/>
  <c r="E970" i="3"/>
  <c r="F970" i="3" s="1"/>
  <c r="H969" i="3"/>
  <c r="G969" i="3"/>
  <c r="I969" i="3" s="1"/>
  <c r="F969" i="3"/>
  <c r="E969" i="3"/>
  <c r="H968" i="3"/>
  <c r="G968" i="3"/>
  <c r="E968" i="3"/>
  <c r="F968" i="3" s="1"/>
  <c r="I968" i="3" s="1"/>
  <c r="I967" i="3"/>
  <c r="H967" i="3"/>
  <c r="G967" i="3"/>
  <c r="F967" i="3"/>
  <c r="E967" i="3"/>
  <c r="H966" i="3"/>
  <c r="G966" i="3"/>
  <c r="E966" i="3"/>
  <c r="F966" i="3" s="1"/>
  <c r="H965" i="3"/>
  <c r="G965" i="3"/>
  <c r="E965" i="3"/>
  <c r="F965" i="3" s="1"/>
  <c r="H964" i="3"/>
  <c r="G964" i="3"/>
  <c r="E964" i="3"/>
  <c r="F964" i="3" s="1"/>
  <c r="I964" i="3" s="1"/>
  <c r="H963" i="3"/>
  <c r="G963" i="3"/>
  <c r="I963" i="3" s="1"/>
  <c r="E963" i="3"/>
  <c r="F963" i="3" s="1"/>
  <c r="H962" i="3"/>
  <c r="G962" i="3"/>
  <c r="E962" i="3"/>
  <c r="F962" i="3" s="1"/>
  <c r="I962" i="3" s="1"/>
  <c r="I961" i="3"/>
  <c r="H961" i="3"/>
  <c r="G961" i="3"/>
  <c r="F961" i="3"/>
  <c r="E961" i="3"/>
  <c r="H960" i="3"/>
  <c r="G960" i="3"/>
  <c r="E960" i="3"/>
  <c r="F960" i="3" s="1"/>
  <c r="I960" i="3" s="1"/>
  <c r="I959" i="3"/>
  <c r="H959" i="3"/>
  <c r="G959" i="3"/>
  <c r="F959" i="3"/>
  <c r="E959" i="3"/>
  <c r="H958" i="3"/>
  <c r="G958" i="3"/>
  <c r="F958" i="3"/>
  <c r="E958" i="3"/>
  <c r="H957" i="3"/>
  <c r="G957" i="3"/>
  <c r="E957" i="3"/>
  <c r="F957" i="3" s="1"/>
  <c r="I956" i="3"/>
  <c r="H956" i="3"/>
  <c r="G956" i="3"/>
  <c r="E956" i="3"/>
  <c r="F956" i="3" s="1"/>
  <c r="H955" i="3"/>
  <c r="G955" i="3"/>
  <c r="E955" i="3"/>
  <c r="F955" i="3" s="1"/>
  <c r="H954" i="3"/>
  <c r="G954" i="3"/>
  <c r="E954" i="3"/>
  <c r="F954" i="3" s="1"/>
  <c r="I954" i="3" s="1"/>
  <c r="I953" i="3"/>
  <c r="H953" i="3"/>
  <c r="G953" i="3"/>
  <c r="F953" i="3"/>
  <c r="E953" i="3"/>
  <c r="H952" i="3"/>
  <c r="G952" i="3"/>
  <c r="F952" i="3"/>
  <c r="I952" i="3" s="1"/>
  <c r="E952" i="3"/>
  <c r="I951" i="3"/>
  <c r="H951" i="3"/>
  <c r="G951" i="3"/>
  <c r="F951" i="3"/>
  <c r="E951" i="3"/>
  <c r="H950" i="3"/>
  <c r="G950" i="3"/>
  <c r="I950" i="3" s="1"/>
  <c r="F950" i="3"/>
  <c r="E950" i="3"/>
  <c r="H945" i="3"/>
  <c r="G945" i="3"/>
  <c r="F945" i="3"/>
  <c r="I945" i="3" s="1"/>
  <c r="E945" i="3"/>
  <c r="I944" i="3"/>
  <c r="H944" i="3"/>
  <c r="G944" i="3"/>
  <c r="F944" i="3"/>
  <c r="E944" i="3"/>
  <c r="H943" i="3"/>
  <c r="G943" i="3"/>
  <c r="E943" i="3"/>
  <c r="F943" i="3" s="1"/>
  <c r="H942" i="3"/>
  <c r="G942" i="3"/>
  <c r="I942" i="3" s="1"/>
  <c r="E942" i="3"/>
  <c r="F942" i="3" s="1"/>
  <c r="H941" i="3"/>
  <c r="G941" i="3"/>
  <c r="I941" i="3" s="1"/>
  <c r="E941" i="3"/>
  <c r="F941" i="3" s="1"/>
  <c r="H940" i="3"/>
  <c r="G940" i="3"/>
  <c r="F940" i="3"/>
  <c r="E940" i="3"/>
  <c r="I939" i="3"/>
  <c r="H939" i="3"/>
  <c r="G939" i="3"/>
  <c r="E939" i="3"/>
  <c r="F939" i="3" s="1"/>
  <c r="H938" i="3"/>
  <c r="G938" i="3"/>
  <c r="I938" i="3" s="1"/>
  <c r="F938" i="3"/>
  <c r="E938" i="3"/>
  <c r="H937" i="3"/>
  <c r="G937" i="3"/>
  <c r="E937" i="3"/>
  <c r="F937" i="3" s="1"/>
  <c r="I937" i="3" s="1"/>
  <c r="I936" i="3"/>
  <c r="H936" i="3"/>
  <c r="G936" i="3"/>
  <c r="F936" i="3"/>
  <c r="E936" i="3"/>
  <c r="H935" i="3"/>
  <c r="G935" i="3"/>
  <c r="F935" i="3"/>
  <c r="E935" i="3"/>
  <c r="H934" i="3"/>
  <c r="G934" i="3"/>
  <c r="E934" i="3"/>
  <c r="F934" i="3" s="1"/>
  <c r="H933" i="3"/>
  <c r="G933" i="3"/>
  <c r="E933" i="3"/>
  <c r="F933" i="3" s="1"/>
  <c r="I933" i="3" s="1"/>
  <c r="H932" i="3"/>
  <c r="G932" i="3"/>
  <c r="E932" i="3"/>
  <c r="F932" i="3" s="1"/>
  <c r="H931" i="3"/>
  <c r="G931" i="3"/>
  <c r="E931" i="3"/>
  <c r="F931" i="3" s="1"/>
  <c r="I931" i="3" s="1"/>
  <c r="I930" i="3"/>
  <c r="H930" i="3"/>
  <c r="G930" i="3"/>
  <c r="F930" i="3"/>
  <c r="E930" i="3"/>
  <c r="H929" i="3"/>
  <c r="G929" i="3"/>
  <c r="F929" i="3"/>
  <c r="I929" i="3" s="1"/>
  <c r="E929" i="3"/>
  <c r="I928" i="3"/>
  <c r="H928" i="3"/>
  <c r="G928" i="3"/>
  <c r="F928" i="3"/>
  <c r="E928" i="3"/>
  <c r="H927" i="3"/>
  <c r="G927" i="3"/>
  <c r="I927" i="3" s="1"/>
  <c r="E927" i="3"/>
  <c r="F927" i="3" s="1"/>
  <c r="H926" i="3"/>
  <c r="G926" i="3"/>
  <c r="E926" i="3"/>
  <c r="F926" i="3" s="1"/>
  <c r="H925" i="3"/>
  <c r="G925" i="3"/>
  <c r="I925" i="3" s="1"/>
  <c r="E925" i="3"/>
  <c r="F925" i="3" s="1"/>
  <c r="H924" i="3"/>
  <c r="G924" i="3"/>
  <c r="E924" i="3"/>
  <c r="F924" i="3" s="1"/>
  <c r="H923" i="3"/>
  <c r="G923" i="3"/>
  <c r="E923" i="3"/>
  <c r="F923" i="3" s="1"/>
  <c r="I923" i="3" s="1"/>
  <c r="I922" i="3"/>
  <c r="H922" i="3"/>
  <c r="G922" i="3"/>
  <c r="F922" i="3"/>
  <c r="E922" i="3"/>
  <c r="H921" i="3"/>
  <c r="G921" i="3"/>
  <c r="F921" i="3"/>
  <c r="I921" i="3" s="1"/>
  <c r="E921" i="3"/>
  <c r="I916" i="3"/>
  <c r="H916" i="3"/>
  <c r="G916" i="3"/>
  <c r="E916" i="3"/>
  <c r="F916" i="3" s="1"/>
  <c r="H915" i="3"/>
  <c r="G915" i="3"/>
  <c r="I915" i="3" s="1"/>
  <c r="F915" i="3"/>
  <c r="E915" i="3"/>
  <c r="H914" i="3"/>
  <c r="G914" i="3"/>
  <c r="E914" i="3"/>
  <c r="F914" i="3" s="1"/>
  <c r="I914" i="3" s="1"/>
  <c r="I913" i="3"/>
  <c r="H913" i="3"/>
  <c r="G913" i="3"/>
  <c r="F913" i="3"/>
  <c r="E913" i="3"/>
  <c r="H912" i="3"/>
  <c r="G912" i="3"/>
  <c r="E912" i="3"/>
  <c r="F912" i="3" s="1"/>
  <c r="H911" i="3"/>
  <c r="G911" i="3"/>
  <c r="E911" i="3"/>
  <c r="F911" i="3" s="1"/>
  <c r="H910" i="3"/>
  <c r="G910" i="3"/>
  <c r="E910" i="3"/>
  <c r="F910" i="3" s="1"/>
  <c r="I910" i="3" s="1"/>
  <c r="H909" i="3"/>
  <c r="G909" i="3"/>
  <c r="E909" i="3"/>
  <c r="F909" i="3" s="1"/>
  <c r="H908" i="3"/>
  <c r="G908" i="3"/>
  <c r="E908" i="3"/>
  <c r="F908" i="3" s="1"/>
  <c r="I908" i="3" s="1"/>
  <c r="I907" i="3"/>
  <c r="H907" i="3"/>
  <c r="G907" i="3"/>
  <c r="F907" i="3"/>
  <c r="E907" i="3"/>
  <c r="H906" i="3"/>
  <c r="G906" i="3"/>
  <c r="E906" i="3"/>
  <c r="F906" i="3" s="1"/>
  <c r="I906" i="3" s="1"/>
  <c r="I905" i="3"/>
  <c r="H905" i="3"/>
  <c r="G905" i="3"/>
  <c r="F905" i="3"/>
  <c r="E905" i="3"/>
  <c r="H904" i="3"/>
  <c r="G904" i="3"/>
  <c r="F904" i="3"/>
  <c r="E904" i="3"/>
  <c r="H903" i="3"/>
  <c r="G903" i="3"/>
  <c r="I903" i="3" s="1"/>
  <c r="E903" i="3"/>
  <c r="F903" i="3" s="1"/>
  <c r="I902" i="3"/>
  <c r="H902" i="3"/>
  <c r="G902" i="3"/>
  <c r="E902" i="3"/>
  <c r="F902" i="3" s="1"/>
  <c r="H901" i="3"/>
  <c r="G901" i="3"/>
  <c r="F901" i="3"/>
  <c r="E901" i="3"/>
  <c r="I900" i="3"/>
  <c r="H900" i="3"/>
  <c r="G900" i="3"/>
  <c r="E900" i="3"/>
  <c r="F900" i="3" s="1"/>
  <c r="I899" i="3"/>
  <c r="H899" i="3"/>
  <c r="G899" i="3"/>
  <c r="F899" i="3"/>
  <c r="E899" i="3"/>
  <c r="H898" i="3"/>
  <c r="G898" i="3"/>
  <c r="F898" i="3"/>
  <c r="I898" i="3" s="1"/>
  <c r="E898" i="3"/>
  <c r="I897" i="3"/>
  <c r="H897" i="3"/>
  <c r="G897" i="3"/>
  <c r="F897" i="3"/>
  <c r="E897" i="3"/>
  <c r="H896" i="3"/>
  <c r="G896" i="3"/>
  <c r="I896" i="3" s="1"/>
  <c r="F896" i="3"/>
  <c r="E896" i="3"/>
  <c r="H895" i="3"/>
  <c r="G895" i="3"/>
  <c r="E895" i="3"/>
  <c r="F895" i="3" s="1"/>
  <c r="H894" i="3"/>
  <c r="G894" i="3"/>
  <c r="E894" i="3"/>
  <c r="F894" i="3" s="1"/>
  <c r="H893" i="3"/>
  <c r="G893" i="3"/>
  <c r="E893" i="3"/>
  <c r="F893" i="3" s="1"/>
  <c r="H892" i="3"/>
  <c r="G892" i="3"/>
  <c r="E892" i="3"/>
  <c r="F892" i="3" s="1"/>
  <c r="I892" i="3" s="1"/>
  <c r="H887" i="3"/>
  <c r="G887" i="3"/>
  <c r="I887" i="3" s="1"/>
  <c r="E887" i="3"/>
  <c r="F887" i="3" s="1"/>
  <c r="H886" i="3"/>
  <c r="G886" i="3"/>
  <c r="F886" i="3"/>
  <c r="E886" i="3"/>
  <c r="I885" i="3"/>
  <c r="H885" i="3"/>
  <c r="G885" i="3"/>
  <c r="E885" i="3"/>
  <c r="F885" i="3" s="1"/>
  <c r="H884" i="3"/>
  <c r="G884" i="3"/>
  <c r="I884" i="3" s="1"/>
  <c r="F884" i="3"/>
  <c r="E884" i="3"/>
  <c r="H883" i="3"/>
  <c r="G883" i="3"/>
  <c r="E883" i="3"/>
  <c r="F883" i="3" s="1"/>
  <c r="I883" i="3" s="1"/>
  <c r="I882" i="3"/>
  <c r="H882" i="3"/>
  <c r="G882" i="3"/>
  <c r="F882" i="3"/>
  <c r="E882" i="3"/>
  <c r="H881" i="3"/>
  <c r="G881" i="3"/>
  <c r="E881" i="3"/>
  <c r="F881" i="3" s="1"/>
  <c r="H880" i="3"/>
  <c r="G880" i="3"/>
  <c r="E880" i="3"/>
  <c r="F880" i="3" s="1"/>
  <c r="H879" i="3"/>
  <c r="G879" i="3"/>
  <c r="E879" i="3"/>
  <c r="F879" i="3" s="1"/>
  <c r="I879" i="3" s="1"/>
  <c r="H878" i="3"/>
  <c r="G878" i="3"/>
  <c r="E878" i="3"/>
  <c r="F878" i="3" s="1"/>
  <c r="H877" i="3"/>
  <c r="G877" i="3"/>
  <c r="E877" i="3"/>
  <c r="F877" i="3" s="1"/>
  <c r="I877" i="3" s="1"/>
  <c r="I876" i="3"/>
  <c r="H876" i="3"/>
  <c r="G876" i="3"/>
  <c r="F876" i="3"/>
  <c r="E876" i="3"/>
  <c r="H875" i="3"/>
  <c r="G875" i="3"/>
  <c r="E875" i="3"/>
  <c r="F875" i="3" s="1"/>
  <c r="I875" i="3" s="1"/>
  <c r="I874" i="3"/>
  <c r="H874" i="3"/>
  <c r="G874" i="3"/>
  <c r="F874" i="3"/>
  <c r="E874" i="3"/>
  <c r="H873" i="3"/>
  <c r="G873" i="3"/>
  <c r="E873" i="3"/>
  <c r="F873" i="3" s="1"/>
  <c r="H872" i="3"/>
  <c r="G872" i="3"/>
  <c r="I872" i="3" s="1"/>
  <c r="E872" i="3"/>
  <c r="F872" i="3" s="1"/>
  <c r="I871" i="3"/>
  <c r="H871" i="3"/>
  <c r="G871" i="3"/>
  <c r="E871" i="3"/>
  <c r="F871" i="3" s="1"/>
  <c r="H870" i="3"/>
  <c r="G870" i="3"/>
  <c r="F870" i="3"/>
  <c r="E870" i="3"/>
  <c r="I869" i="3"/>
  <c r="H869" i="3"/>
  <c r="G869" i="3"/>
  <c r="E869" i="3"/>
  <c r="F869" i="3" s="1"/>
  <c r="I868" i="3"/>
  <c r="H868" i="3"/>
  <c r="G868" i="3"/>
  <c r="F868" i="3"/>
  <c r="E868" i="3"/>
  <c r="H867" i="3"/>
  <c r="G867" i="3"/>
  <c r="E867" i="3"/>
  <c r="F867" i="3" s="1"/>
  <c r="I867" i="3" s="1"/>
  <c r="I866" i="3"/>
  <c r="H866" i="3"/>
  <c r="G866" i="3"/>
  <c r="F866" i="3"/>
  <c r="E866" i="3"/>
  <c r="H865" i="3"/>
  <c r="G865" i="3"/>
  <c r="F865" i="3"/>
  <c r="E865" i="3"/>
  <c r="H864" i="3"/>
  <c r="G864" i="3"/>
  <c r="E864" i="3"/>
  <c r="F864" i="3" s="1"/>
  <c r="H863" i="3"/>
  <c r="G863" i="3"/>
  <c r="E863" i="3"/>
  <c r="F863" i="3" s="1"/>
  <c r="H862" i="3"/>
  <c r="G862" i="3"/>
  <c r="E862" i="3"/>
  <c r="F862" i="3" s="1"/>
  <c r="H857" i="3"/>
  <c r="G857" i="3"/>
  <c r="E857" i="3"/>
  <c r="F857" i="3" s="1"/>
  <c r="H856" i="3"/>
  <c r="G856" i="3"/>
  <c r="E856" i="3"/>
  <c r="F856" i="3" s="1"/>
  <c r="H855" i="3"/>
  <c r="G855" i="3"/>
  <c r="F855" i="3"/>
  <c r="E855" i="3"/>
  <c r="H854" i="3"/>
  <c r="G854" i="3"/>
  <c r="E854" i="3"/>
  <c r="F854" i="3" s="1"/>
  <c r="I854" i="3" s="1"/>
  <c r="H853" i="3"/>
  <c r="G853" i="3"/>
  <c r="F853" i="3"/>
  <c r="E853" i="3"/>
  <c r="H852" i="3"/>
  <c r="G852" i="3"/>
  <c r="F852" i="3"/>
  <c r="I852" i="3" s="1"/>
  <c r="E852" i="3"/>
  <c r="I851" i="3"/>
  <c r="H851" i="3"/>
  <c r="G851" i="3"/>
  <c r="F851" i="3"/>
  <c r="E851" i="3"/>
  <c r="H850" i="3"/>
  <c r="G850" i="3"/>
  <c r="E850" i="3"/>
  <c r="F850" i="3" s="1"/>
  <c r="H849" i="3"/>
  <c r="G849" i="3"/>
  <c r="I849" i="3" s="1"/>
  <c r="E849" i="3"/>
  <c r="F849" i="3" s="1"/>
  <c r="H848" i="3"/>
  <c r="G848" i="3"/>
  <c r="I848" i="3" s="1"/>
  <c r="E848" i="3"/>
  <c r="F848" i="3" s="1"/>
  <c r="H847" i="3"/>
  <c r="G847" i="3"/>
  <c r="F847" i="3"/>
  <c r="E847" i="3"/>
  <c r="I846" i="3"/>
  <c r="H846" i="3"/>
  <c r="G846" i="3"/>
  <c r="E846" i="3"/>
  <c r="F846" i="3" s="1"/>
  <c r="H845" i="3"/>
  <c r="G845" i="3"/>
  <c r="I845" i="3" s="1"/>
  <c r="F845" i="3"/>
  <c r="E845" i="3"/>
  <c r="H844" i="3"/>
  <c r="G844" i="3"/>
  <c r="E844" i="3"/>
  <c r="F844" i="3" s="1"/>
  <c r="I844" i="3" s="1"/>
  <c r="I843" i="3"/>
  <c r="H843" i="3"/>
  <c r="G843" i="3"/>
  <c r="F843" i="3"/>
  <c r="E843" i="3"/>
  <c r="H842" i="3"/>
  <c r="G842" i="3"/>
  <c r="F842" i="3"/>
  <c r="E842" i="3"/>
  <c r="H841" i="3"/>
  <c r="G841" i="3"/>
  <c r="E841" i="3"/>
  <c r="F841" i="3" s="1"/>
  <c r="H840" i="3"/>
  <c r="G840" i="3"/>
  <c r="E840" i="3"/>
  <c r="F840" i="3" s="1"/>
  <c r="I840" i="3" s="1"/>
  <c r="H839" i="3"/>
  <c r="G839" i="3"/>
  <c r="E839" i="3"/>
  <c r="F839" i="3" s="1"/>
  <c r="H838" i="3"/>
  <c r="G838" i="3"/>
  <c r="E838" i="3"/>
  <c r="F838" i="3" s="1"/>
  <c r="I838" i="3" s="1"/>
  <c r="I837" i="3"/>
  <c r="H837" i="3"/>
  <c r="G837" i="3"/>
  <c r="F837" i="3"/>
  <c r="E837" i="3"/>
  <c r="H836" i="3"/>
  <c r="G836" i="3"/>
  <c r="E836" i="3"/>
  <c r="F836" i="3" s="1"/>
  <c r="I836" i="3" s="1"/>
  <c r="I835" i="3"/>
  <c r="H835" i="3"/>
  <c r="G835" i="3"/>
  <c r="F835" i="3"/>
  <c r="E835" i="3"/>
  <c r="H834" i="3"/>
  <c r="G834" i="3"/>
  <c r="E834" i="3"/>
  <c r="F834" i="3" s="1"/>
  <c r="H833" i="3"/>
  <c r="G833" i="3"/>
  <c r="I833" i="3" s="1"/>
  <c r="E833" i="3"/>
  <c r="F833" i="3" s="1"/>
  <c r="H832" i="3"/>
  <c r="G832" i="3"/>
  <c r="E832" i="3"/>
  <c r="F832" i="3" s="1"/>
  <c r="H827" i="3"/>
  <c r="G827" i="3"/>
  <c r="F827" i="3"/>
  <c r="E827" i="3"/>
  <c r="H826" i="3"/>
  <c r="G826" i="3"/>
  <c r="E826" i="3"/>
  <c r="F826" i="3" s="1"/>
  <c r="I825" i="3"/>
  <c r="H825" i="3"/>
  <c r="G825" i="3"/>
  <c r="E825" i="3"/>
  <c r="F825" i="3" s="1"/>
  <c r="H824" i="3"/>
  <c r="G824" i="3"/>
  <c r="I824" i="3" s="1"/>
  <c r="E824" i="3"/>
  <c r="F824" i="3" s="1"/>
  <c r="I823" i="3"/>
  <c r="H823" i="3"/>
  <c r="G823" i="3"/>
  <c r="E823" i="3"/>
  <c r="F823" i="3" s="1"/>
  <c r="H822" i="3"/>
  <c r="G822" i="3"/>
  <c r="F822" i="3"/>
  <c r="I822" i="3" s="1"/>
  <c r="E822" i="3"/>
  <c r="H821" i="3"/>
  <c r="G821" i="3"/>
  <c r="F821" i="3"/>
  <c r="I821" i="3" s="1"/>
  <c r="E821" i="3"/>
  <c r="I820" i="3"/>
  <c r="H820" i="3"/>
  <c r="G820" i="3"/>
  <c r="F820" i="3"/>
  <c r="E820" i="3"/>
  <c r="H819" i="3"/>
  <c r="G819" i="3"/>
  <c r="E819" i="3"/>
  <c r="F819" i="3" s="1"/>
  <c r="H818" i="3"/>
  <c r="G818" i="3"/>
  <c r="E818" i="3"/>
  <c r="F818" i="3" s="1"/>
  <c r="I817" i="3"/>
  <c r="H817" i="3"/>
  <c r="G817" i="3"/>
  <c r="E817" i="3"/>
  <c r="F817" i="3" s="1"/>
  <c r="H816" i="3"/>
  <c r="G816" i="3"/>
  <c r="E816" i="3"/>
  <c r="F816" i="3" s="1"/>
  <c r="I815" i="3"/>
  <c r="H815" i="3"/>
  <c r="G815" i="3"/>
  <c r="E815" i="3"/>
  <c r="F815" i="3" s="1"/>
  <c r="I814" i="3"/>
  <c r="H814" i="3"/>
  <c r="G814" i="3"/>
  <c r="F814" i="3"/>
  <c r="E814" i="3"/>
  <c r="H813" i="3"/>
  <c r="G813" i="3"/>
  <c r="E813" i="3"/>
  <c r="F813" i="3" s="1"/>
  <c r="I813" i="3" s="1"/>
  <c r="I812" i="3"/>
  <c r="H812" i="3"/>
  <c r="G812" i="3"/>
  <c r="F812" i="3"/>
  <c r="E812" i="3"/>
  <c r="H811" i="3"/>
  <c r="G811" i="3"/>
  <c r="F811" i="3"/>
  <c r="E811" i="3"/>
  <c r="H810" i="3"/>
  <c r="G810" i="3"/>
  <c r="E810" i="3"/>
  <c r="F810" i="3" s="1"/>
  <c r="H809" i="3"/>
  <c r="G809" i="3"/>
  <c r="E809" i="3"/>
  <c r="F809" i="3" s="1"/>
  <c r="H808" i="3"/>
  <c r="G808" i="3"/>
  <c r="E808" i="3"/>
  <c r="F808" i="3" s="1"/>
  <c r="H807" i="3"/>
  <c r="G807" i="3"/>
  <c r="E807" i="3"/>
  <c r="F807" i="3" s="1"/>
  <c r="I807" i="3" s="1"/>
  <c r="H806" i="3"/>
  <c r="G806" i="3"/>
  <c r="F806" i="3"/>
  <c r="E806" i="3"/>
  <c r="H805" i="3"/>
  <c r="G805" i="3"/>
  <c r="F805" i="3"/>
  <c r="I805" i="3" s="1"/>
  <c r="E805" i="3"/>
  <c r="I804" i="3"/>
  <c r="H804" i="3"/>
  <c r="G804" i="3"/>
  <c r="F804" i="3"/>
  <c r="E804" i="3"/>
  <c r="H803" i="3"/>
  <c r="G803" i="3"/>
  <c r="E803" i="3"/>
  <c r="F803" i="3" s="1"/>
  <c r="H802" i="3"/>
  <c r="G802" i="3"/>
  <c r="I802" i="3" s="1"/>
  <c r="E802" i="3"/>
  <c r="F802" i="3" s="1"/>
  <c r="I797" i="3"/>
  <c r="H797" i="3"/>
  <c r="G797" i="3"/>
  <c r="F797" i="3"/>
  <c r="E797" i="3"/>
  <c r="H796" i="3"/>
  <c r="G796" i="3"/>
  <c r="F796" i="3"/>
  <c r="E796" i="3"/>
  <c r="H795" i="3"/>
  <c r="G795" i="3"/>
  <c r="E795" i="3"/>
  <c r="F795" i="3" s="1"/>
  <c r="I794" i="3"/>
  <c r="H794" i="3"/>
  <c r="G794" i="3"/>
  <c r="E794" i="3"/>
  <c r="F794" i="3" s="1"/>
  <c r="H793" i="3"/>
  <c r="G793" i="3"/>
  <c r="E793" i="3"/>
  <c r="F793" i="3" s="1"/>
  <c r="I792" i="3"/>
  <c r="H792" i="3"/>
  <c r="G792" i="3"/>
  <c r="E792" i="3"/>
  <c r="F792" i="3" s="1"/>
  <c r="H791" i="3"/>
  <c r="G791" i="3"/>
  <c r="F791" i="3"/>
  <c r="I791" i="3" s="1"/>
  <c r="E791" i="3"/>
  <c r="H790" i="3"/>
  <c r="G790" i="3"/>
  <c r="F790" i="3"/>
  <c r="I790" i="3" s="1"/>
  <c r="E790" i="3"/>
  <c r="I789" i="3"/>
  <c r="H789" i="3"/>
  <c r="G789" i="3"/>
  <c r="F789" i="3"/>
  <c r="E789" i="3"/>
  <c r="H788" i="3"/>
  <c r="G788" i="3"/>
  <c r="E788" i="3"/>
  <c r="F788" i="3" s="1"/>
  <c r="H787" i="3"/>
  <c r="G787" i="3"/>
  <c r="E787" i="3"/>
  <c r="F787" i="3" s="1"/>
  <c r="I786" i="3"/>
  <c r="H786" i="3"/>
  <c r="G786" i="3"/>
  <c r="E786" i="3"/>
  <c r="F786" i="3" s="1"/>
  <c r="H785" i="3"/>
  <c r="G785" i="3"/>
  <c r="E785" i="3"/>
  <c r="F785" i="3" s="1"/>
  <c r="I784" i="3"/>
  <c r="H784" i="3"/>
  <c r="G784" i="3"/>
  <c r="E784" i="3"/>
  <c r="F784" i="3" s="1"/>
  <c r="I783" i="3"/>
  <c r="H783" i="3"/>
  <c r="G783" i="3"/>
  <c r="F783" i="3"/>
  <c r="E783" i="3"/>
  <c r="H782" i="3"/>
  <c r="G782" i="3"/>
  <c r="E782" i="3"/>
  <c r="F782" i="3" s="1"/>
  <c r="I782" i="3" s="1"/>
  <c r="I781" i="3"/>
  <c r="H781" i="3"/>
  <c r="G781" i="3"/>
  <c r="F781" i="3"/>
  <c r="E781" i="3"/>
  <c r="H780" i="3"/>
  <c r="G780" i="3"/>
  <c r="F780" i="3"/>
  <c r="E780" i="3"/>
  <c r="H779" i="3"/>
  <c r="G779" i="3"/>
  <c r="E779" i="3"/>
  <c r="F779" i="3" s="1"/>
  <c r="H778" i="3"/>
  <c r="G778" i="3"/>
  <c r="E778" i="3"/>
  <c r="F778" i="3" s="1"/>
  <c r="H777" i="3"/>
  <c r="G777" i="3"/>
  <c r="F777" i="3"/>
  <c r="E777" i="3"/>
  <c r="H776" i="3"/>
  <c r="G776" i="3"/>
  <c r="E776" i="3"/>
  <c r="F776" i="3" s="1"/>
  <c r="I776" i="3" s="1"/>
  <c r="H775" i="3"/>
  <c r="G775" i="3"/>
  <c r="F775" i="3"/>
  <c r="E775" i="3"/>
  <c r="H774" i="3"/>
  <c r="G774" i="3"/>
  <c r="F774" i="3"/>
  <c r="I774" i="3" s="1"/>
  <c r="E774" i="3"/>
  <c r="I773" i="3"/>
  <c r="H773" i="3"/>
  <c r="G773" i="3"/>
  <c r="F773" i="3"/>
  <c r="E773" i="3"/>
  <c r="H772" i="3"/>
  <c r="G772" i="3"/>
  <c r="I772" i="3" s="1"/>
  <c r="E772" i="3"/>
  <c r="F772" i="3" s="1"/>
  <c r="H767" i="3"/>
  <c r="G767" i="3"/>
  <c r="E767" i="3"/>
  <c r="F767" i="3" s="1"/>
  <c r="I767" i="3" s="1"/>
  <c r="I766" i="3"/>
  <c r="H766" i="3"/>
  <c r="G766" i="3"/>
  <c r="F766" i="3"/>
  <c r="E766" i="3"/>
  <c r="H765" i="3"/>
  <c r="G765" i="3"/>
  <c r="F765" i="3"/>
  <c r="E765" i="3"/>
  <c r="H764" i="3"/>
  <c r="G764" i="3"/>
  <c r="E764" i="3"/>
  <c r="F764" i="3" s="1"/>
  <c r="I763" i="3"/>
  <c r="H763" i="3"/>
  <c r="G763" i="3"/>
  <c r="E763" i="3"/>
  <c r="F763" i="3" s="1"/>
  <c r="H762" i="3"/>
  <c r="G762" i="3"/>
  <c r="E762" i="3"/>
  <c r="F762" i="3" s="1"/>
  <c r="I761" i="3"/>
  <c r="H761" i="3"/>
  <c r="G761" i="3"/>
  <c r="E761" i="3"/>
  <c r="F761" i="3" s="1"/>
  <c r="H760" i="3"/>
  <c r="G760" i="3"/>
  <c r="F760" i="3"/>
  <c r="I760" i="3" s="1"/>
  <c r="E760" i="3"/>
  <c r="H759" i="3"/>
  <c r="G759" i="3"/>
  <c r="F759" i="3"/>
  <c r="I759" i="3" s="1"/>
  <c r="E759" i="3"/>
  <c r="I758" i="3"/>
  <c r="H758" i="3"/>
  <c r="G758" i="3"/>
  <c r="F758" i="3"/>
  <c r="E758" i="3"/>
  <c r="H757" i="3"/>
  <c r="G757" i="3"/>
  <c r="E757" i="3"/>
  <c r="F757" i="3" s="1"/>
  <c r="H756" i="3"/>
  <c r="G756" i="3"/>
  <c r="I756" i="3" s="1"/>
  <c r="E756" i="3"/>
  <c r="F756" i="3" s="1"/>
  <c r="I755" i="3"/>
  <c r="H755" i="3"/>
  <c r="G755" i="3"/>
  <c r="E755" i="3"/>
  <c r="F755" i="3" s="1"/>
  <c r="H754" i="3"/>
  <c r="G754" i="3"/>
  <c r="F754" i="3"/>
  <c r="E754" i="3"/>
  <c r="I753" i="3"/>
  <c r="H753" i="3"/>
  <c r="G753" i="3"/>
  <c r="E753" i="3"/>
  <c r="F753" i="3" s="1"/>
  <c r="H752" i="3"/>
  <c r="G752" i="3"/>
  <c r="I752" i="3" s="1"/>
  <c r="F752" i="3"/>
  <c r="E752" i="3"/>
  <c r="H751" i="3"/>
  <c r="G751" i="3"/>
  <c r="E751" i="3"/>
  <c r="F751" i="3" s="1"/>
  <c r="I751" i="3" s="1"/>
  <c r="I750" i="3"/>
  <c r="H750" i="3"/>
  <c r="G750" i="3"/>
  <c r="F750" i="3"/>
  <c r="E750" i="3"/>
  <c r="H749" i="3"/>
  <c r="G749" i="3"/>
  <c r="F749" i="3"/>
  <c r="E749" i="3"/>
  <c r="H748" i="3"/>
  <c r="G748" i="3"/>
  <c r="I748" i="3" s="1"/>
  <c r="E748" i="3"/>
  <c r="F748" i="3" s="1"/>
  <c r="H747" i="3"/>
  <c r="G747" i="3"/>
  <c r="I747" i="3" s="1"/>
  <c r="E747" i="3"/>
  <c r="F747" i="3" s="1"/>
  <c r="H746" i="3"/>
  <c r="G746" i="3"/>
  <c r="E746" i="3"/>
  <c r="F746" i="3" s="1"/>
  <c r="H745" i="3"/>
  <c r="G745" i="3"/>
  <c r="E745" i="3"/>
  <c r="F745" i="3" s="1"/>
  <c r="I745" i="3" s="1"/>
  <c r="H744" i="3"/>
  <c r="G744" i="3"/>
  <c r="F744" i="3"/>
  <c r="E744" i="3"/>
  <c r="H743" i="3"/>
  <c r="G743" i="3"/>
  <c r="F743" i="3"/>
  <c r="I743" i="3" s="1"/>
  <c r="E743" i="3"/>
  <c r="I742" i="3"/>
  <c r="H742" i="3"/>
  <c r="G742" i="3"/>
  <c r="F742" i="3"/>
  <c r="E742" i="3"/>
  <c r="H737" i="3"/>
  <c r="G737" i="3"/>
  <c r="F737" i="3"/>
  <c r="E737" i="3"/>
  <c r="H736" i="3"/>
  <c r="G736" i="3"/>
  <c r="F736" i="3"/>
  <c r="I736" i="3" s="1"/>
  <c r="E736" i="3"/>
  <c r="I735" i="3"/>
  <c r="H735" i="3"/>
  <c r="G735" i="3"/>
  <c r="F735" i="3"/>
  <c r="E735" i="3"/>
  <c r="H734" i="3"/>
  <c r="G734" i="3"/>
  <c r="E734" i="3"/>
  <c r="F734" i="3" s="1"/>
  <c r="H733" i="3"/>
  <c r="G733" i="3"/>
  <c r="E733" i="3"/>
  <c r="F733" i="3" s="1"/>
  <c r="I733" i="3" s="1"/>
  <c r="I732" i="3"/>
  <c r="H732" i="3"/>
  <c r="G732" i="3"/>
  <c r="E732" i="3"/>
  <c r="F732" i="3" s="1"/>
  <c r="H731" i="3"/>
  <c r="G731" i="3"/>
  <c r="E731" i="3"/>
  <c r="F731" i="3" s="1"/>
  <c r="I730" i="3"/>
  <c r="H730" i="3"/>
  <c r="G730" i="3"/>
  <c r="E730" i="3"/>
  <c r="F730" i="3" s="1"/>
  <c r="I729" i="3"/>
  <c r="H729" i="3"/>
  <c r="G729" i="3"/>
  <c r="F729" i="3"/>
  <c r="E729" i="3"/>
  <c r="H728" i="3"/>
  <c r="G728" i="3"/>
  <c r="E728" i="3"/>
  <c r="F728" i="3" s="1"/>
  <c r="I728" i="3" s="1"/>
  <c r="I727" i="3"/>
  <c r="H727" i="3"/>
  <c r="G727" i="3"/>
  <c r="F727" i="3"/>
  <c r="E727" i="3"/>
  <c r="H726" i="3"/>
  <c r="G726" i="3"/>
  <c r="F726" i="3"/>
  <c r="E726" i="3"/>
  <c r="H725" i="3"/>
  <c r="G725" i="3"/>
  <c r="E725" i="3"/>
  <c r="F725" i="3" s="1"/>
  <c r="I725" i="3" s="1"/>
  <c r="H724" i="3"/>
  <c r="G724" i="3"/>
  <c r="E724" i="3"/>
  <c r="F724" i="3" s="1"/>
  <c r="H723" i="3"/>
  <c r="G723" i="3"/>
  <c r="E723" i="3"/>
  <c r="F723" i="3" s="1"/>
  <c r="H722" i="3"/>
  <c r="G722" i="3"/>
  <c r="E722" i="3"/>
  <c r="F722" i="3" s="1"/>
  <c r="I722" i="3" s="1"/>
  <c r="H721" i="3"/>
  <c r="G721" i="3"/>
  <c r="F721" i="3"/>
  <c r="E721" i="3"/>
  <c r="H720" i="3"/>
  <c r="G720" i="3"/>
  <c r="F720" i="3"/>
  <c r="I720" i="3" s="1"/>
  <c r="E720" i="3"/>
  <c r="I719" i="3"/>
  <c r="H719" i="3"/>
  <c r="G719" i="3"/>
  <c r="F719" i="3"/>
  <c r="E719" i="3"/>
  <c r="H718" i="3"/>
  <c r="G718" i="3"/>
  <c r="E718" i="3"/>
  <c r="F718" i="3" s="1"/>
  <c r="H717" i="3"/>
  <c r="G717" i="3"/>
  <c r="E717" i="3"/>
  <c r="F717" i="3" s="1"/>
  <c r="I717" i="3" s="1"/>
  <c r="H716" i="3"/>
  <c r="G716" i="3"/>
  <c r="I716" i="3" s="1"/>
  <c r="E716" i="3"/>
  <c r="F716" i="3" s="1"/>
  <c r="H715" i="3"/>
  <c r="G715" i="3"/>
  <c r="I715" i="3" s="1"/>
  <c r="F715" i="3"/>
  <c r="E715" i="3"/>
  <c r="H714" i="3"/>
  <c r="G714" i="3"/>
  <c r="E714" i="3"/>
  <c r="F714" i="3" s="1"/>
  <c r="I714" i="3" s="1"/>
  <c r="H713" i="3"/>
  <c r="G713" i="3"/>
  <c r="I713" i="3" s="1"/>
  <c r="F713" i="3"/>
  <c r="E713" i="3"/>
  <c r="H712" i="3"/>
  <c r="G712" i="3"/>
  <c r="E712" i="3"/>
  <c r="F712" i="3" s="1"/>
  <c r="I712" i="3" s="1"/>
  <c r="I711" i="3"/>
  <c r="H711" i="3"/>
  <c r="G711" i="3"/>
  <c r="F711" i="3"/>
  <c r="E711" i="3"/>
  <c r="I706" i="3"/>
  <c r="H706" i="3"/>
  <c r="G706" i="3"/>
  <c r="F706" i="3"/>
  <c r="E706" i="3"/>
  <c r="H705" i="3"/>
  <c r="G705" i="3"/>
  <c r="E705" i="3"/>
  <c r="F705" i="3" s="1"/>
  <c r="I705" i="3" s="1"/>
  <c r="I704" i="3"/>
  <c r="H704" i="3"/>
  <c r="G704" i="3"/>
  <c r="F704" i="3"/>
  <c r="E704" i="3"/>
  <c r="H703" i="3"/>
  <c r="G703" i="3"/>
  <c r="F703" i="3"/>
  <c r="E703" i="3"/>
  <c r="H702" i="3"/>
  <c r="G702" i="3"/>
  <c r="E702" i="3"/>
  <c r="F702" i="3" s="1"/>
  <c r="I702" i="3" s="1"/>
  <c r="H701" i="3"/>
  <c r="G701" i="3"/>
  <c r="E701" i="3"/>
  <c r="F701" i="3" s="1"/>
  <c r="H700" i="3"/>
  <c r="G700" i="3"/>
  <c r="E700" i="3"/>
  <c r="F700" i="3" s="1"/>
  <c r="H699" i="3"/>
  <c r="G699" i="3"/>
  <c r="E699" i="3"/>
  <c r="F699" i="3" s="1"/>
  <c r="I699" i="3" s="1"/>
  <c r="H698" i="3"/>
  <c r="G698" i="3"/>
  <c r="I698" i="3" s="1"/>
  <c r="F698" i="3"/>
  <c r="E698" i="3"/>
  <c r="H697" i="3"/>
  <c r="G697" i="3"/>
  <c r="F697" i="3"/>
  <c r="I697" i="3" s="1"/>
  <c r="E697" i="3"/>
  <c r="I696" i="3"/>
  <c r="H696" i="3"/>
  <c r="G696" i="3"/>
  <c r="F696" i="3"/>
  <c r="E696" i="3"/>
  <c r="H695" i="3"/>
  <c r="G695" i="3"/>
  <c r="E695" i="3"/>
  <c r="F695" i="3" s="1"/>
  <c r="H694" i="3"/>
  <c r="G694" i="3"/>
  <c r="E694" i="3"/>
  <c r="F694" i="3" s="1"/>
  <c r="I694" i="3" s="1"/>
  <c r="H693" i="3"/>
  <c r="G693" i="3"/>
  <c r="I693" i="3" s="1"/>
  <c r="E693" i="3"/>
  <c r="F693" i="3" s="1"/>
  <c r="H692" i="3"/>
  <c r="G692" i="3"/>
  <c r="F692" i="3"/>
  <c r="E692" i="3"/>
  <c r="H691" i="3"/>
  <c r="G691" i="3"/>
  <c r="E691" i="3"/>
  <c r="F691" i="3" s="1"/>
  <c r="I691" i="3" s="1"/>
  <c r="H690" i="3"/>
  <c r="G690" i="3"/>
  <c r="I690" i="3" s="1"/>
  <c r="F690" i="3"/>
  <c r="E690" i="3"/>
  <c r="H689" i="3"/>
  <c r="G689" i="3"/>
  <c r="E689" i="3"/>
  <c r="F689" i="3" s="1"/>
  <c r="I689" i="3" s="1"/>
  <c r="I688" i="3"/>
  <c r="H688" i="3"/>
  <c r="G688" i="3"/>
  <c r="F688" i="3"/>
  <c r="E688" i="3"/>
  <c r="H687" i="3"/>
  <c r="G687" i="3"/>
  <c r="E687" i="3"/>
  <c r="F687" i="3" s="1"/>
  <c r="H686" i="3"/>
  <c r="G686" i="3"/>
  <c r="E686" i="3"/>
  <c r="F686" i="3" s="1"/>
  <c r="I686" i="3" s="1"/>
  <c r="H685" i="3"/>
  <c r="G685" i="3"/>
  <c r="I685" i="3" s="1"/>
  <c r="E685" i="3"/>
  <c r="F685" i="3" s="1"/>
  <c r="H684" i="3"/>
  <c r="G684" i="3"/>
  <c r="I684" i="3" s="1"/>
  <c r="E684" i="3"/>
  <c r="F684" i="3" s="1"/>
  <c r="H683" i="3"/>
  <c r="G683" i="3"/>
  <c r="E683" i="3"/>
  <c r="F683" i="3" s="1"/>
  <c r="I683" i="3" s="1"/>
  <c r="I682" i="3"/>
  <c r="H682" i="3"/>
  <c r="G682" i="3"/>
  <c r="F682" i="3"/>
  <c r="E682" i="3"/>
  <c r="H681" i="3"/>
  <c r="G681" i="3"/>
  <c r="E681" i="3"/>
  <c r="F681" i="3" s="1"/>
  <c r="I681" i="3" s="1"/>
  <c r="I680" i="3"/>
  <c r="H680" i="3"/>
  <c r="G680" i="3"/>
  <c r="F680" i="3"/>
  <c r="E680" i="3"/>
  <c r="H675" i="3"/>
  <c r="G675" i="3"/>
  <c r="F675" i="3"/>
  <c r="E675" i="3"/>
  <c r="H674" i="3"/>
  <c r="G674" i="3"/>
  <c r="F674" i="3"/>
  <c r="I674" i="3" s="1"/>
  <c r="E674" i="3"/>
  <c r="I673" i="3"/>
  <c r="H673" i="3"/>
  <c r="G673" i="3"/>
  <c r="F673" i="3"/>
  <c r="E673" i="3"/>
  <c r="H672" i="3"/>
  <c r="G672" i="3"/>
  <c r="E672" i="3"/>
  <c r="F672" i="3" s="1"/>
  <c r="H671" i="3"/>
  <c r="G671" i="3"/>
  <c r="E671" i="3"/>
  <c r="F671" i="3" s="1"/>
  <c r="I671" i="3" s="1"/>
  <c r="H670" i="3"/>
  <c r="G670" i="3"/>
  <c r="I670" i="3" s="1"/>
  <c r="E670" i="3"/>
  <c r="F670" i="3" s="1"/>
  <c r="H669" i="3"/>
  <c r="G669" i="3"/>
  <c r="F669" i="3"/>
  <c r="E669" i="3"/>
  <c r="H668" i="3"/>
  <c r="G668" i="3"/>
  <c r="E668" i="3"/>
  <c r="F668" i="3" s="1"/>
  <c r="I668" i="3" s="1"/>
  <c r="H667" i="3"/>
  <c r="G667" i="3"/>
  <c r="I667" i="3" s="1"/>
  <c r="F667" i="3"/>
  <c r="E667" i="3"/>
  <c r="H666" i="3"/>
  <c r="G666" i="3"/>
  <c r="E666" i="3"/>
  <c r="F666" i="3" s="1"/>
  <c r="I666" i="3" s="1"/>
  <c r="I665" i="3"/>
  <c r="H665" i="3"/>
  <c r="G665" i="3"/>
  <c r="F665" i="3"/>
  <c r="E665" i="3"/>
  <c r="H664" i="3"/>
  <c r="G664" i="3"/>
  <c r="E664" i="3"/>
  <c r="F664" i="3" s="1"/>
  <c r="H663" i="3"/>
  <c r="G663" i="3"/>
  <c r="E663" i="3"/>
  <c r="F663" i="3" s="1"/>
  <c r="I663" i="3" s="1"/>
  <c r="H662" i="3"/>
  <c r="G662" i="3"/>
  <c r="I662" i="3" s="1"/>
  <c r="E662" i="3"/>
  <c r="F662" i="3" s="1"/>
  <c r="H661" i="3"/>
  <c r="G661" i="3"/>
  <c r="I661" i="3" s="1"/>
  <c r="E661" i="3"/>
  <c r="F661" i="3" s="1"/>
  <c r="H660" i="3"/>
  <c r="G660" i="3"/>
  <c r="E660" i="3"/>
  <c r="F660" i="3" s="1"/>
  <c r="I660" i="3" s="1"/>
  <c r="I659" i="3"/>
  <c r="H659" i="3"/>
  <c r="G659" i="3"/>
  <c r="F659" i="3"/>
  <c r="E659" i="3"/>
  <c r="H658" i="3"/>
  <c r="G658" i="3"/>
  <c r="E658" i="3"/>
  <c r="F658" i="3" s="1"/>
  <c r="I658" i="3" s="1"/>
  <c r="I657" i="3"/>
  <c r="H657" i="3"/>
  <c r="G657" i="3"/>
  <c r="F657" i="3"/>
  <c r="E657" i="3"/>
  <c r="H656" i="3"/>
  <c r="G656" i="3"/>
  <c r="F656" i="3"/>
  <c r="E656" i="3"/>
  <c r="H655" i="3"/>
  <c r="G655" i="3"/>
  <c r="E655" i="3"/>
  <c r="F655" i="3" s="1"/>
  <c r="I655" i="3" s="1"/>
  <c r="H654" i="3"/>
  <c r="G654" i="3"/>
  <c r="I654" i="3" s="1"/>
  <c r="E654" i="3"/>
  <c r="F654" i="3" s="1"/>
  <c r="H653" i="3"/>
  <c r="G653" i="3"/>
  <c r="F653" i="3"/>
  <c r="E653" i="3"/>
  <c r="H652" i="3"/>
  <c r="G652" i="3"/>
  <c r="E652" i="3"/>
  <c r="F652" i="3" s="1"/>
  <c r="I652" i="3" s="1"/>
  <c r="I651" i="3"/>
  <c r="H651" i="3"/>
  <c r="G651" i="3"/>
  <c r="F651" i="3"/>
  <c r="E651" i="3"/>
  <c r="H650" i="3"/>
  <c r="G650" i="3"/>
  <c r="F650" i="3"/>
  <c r="I650" i="3" s="1"/>
  <c r="E650" i="3"/>
  <c r="H649" i="3"/>
  <c r="G649" i="3"/>
  <c r="F649" i="3"/>
  <c r="I649" i="3" s="1"/>
  <c r="E649" i="3"/>
  <c r="I644" i="3"/>
  <c r="H644" i="3"/>
  <c r="G644" i="3"/>
  <c r="F644" i="3"/>
  <c r="E644" i="3"/>
  <c r="H643" i="3"/>
  <c r="G643" i="3"/>
  <c r="E643" i="3"/>
  <c r="F643" i="3" s="1"/>
  <c r="I643" i="3" s="1"/>
  <c r="H642" i="3"/>
  <c r="G642" i="3"/>
  <c r="F642" i="3"/>
  <c r="I642" i="3" s="1"/>
  <c r="E642" i="3"/>
  <c r="H641" i="3"/>
  <c r="G641" i="3"/>
  <c r="F641" i="3"/>
  <c r="E641" i="3"/>
  <c r="H640" i="3"/>
  <c r="G640" i="3"/>
  <c r="E640" i="3"/>
  <c r="F640" i="3" s="1"/>
  <c r="I640" i="3" s="1"/>
  <c r="H639" i="3"/>
  <c r="G639" i="3"/>
  <c r="E639" i="3"/>
  <c r="F639" i="3" s="1"/>
  <c r="H638" i="3"/>
  <c r="G638" i="3"/>
  <c r="E638" i="3"/>
  <c r="F638" i="3" s="1"/>
  <c r="H637" i="3"/>
  <c r="G637" i="3"/>
  <c r="E637" i="3"/>
  <c r="F637" i="3" s="1"/>
  <c r="H636" i="3"/>
  <c r="G636" i="3"/>
  <c r="I636" i="3" s="1"/>
  <c r="F636" i="3"/>
  <c r="E636" i="3"/>
  <c r="I635" i="3"/>
  <c r="H635" i="3"/>
  <c r="G635" i="3"/>
  <c r="E635" i="3"/>
  <c r="F635" i="3" s="1"/>
  <c r="H634" i="3"/>
  <c r="G634" i="3"/>
  <c r="F634" i="3"/>
  <c r="I634" i="3" s="1"/>
  <c r="E634" i="3"/>
  <c r="H633" i="3"/>
  <c r="G633" i="3"/>
  <c r="F633" i="3"/>
  <c r="E633" i="3"/>
  <c r="H632" i="3"/>
  <c r="G632" i="3"/>
  <c r="E632" i="3"/>
  <c r="F632" i="3" s="1"/>
  <c r="I632" i="3" s="1"/>
  <c r="I631" i="3"/>
  <c r="H631" i="3"/>
  <c r="G631" i="3"/>
  <c r="E631" i="3"/>
  <c r="F631" i="3" s="1"/>
  <c r="H630" i="3"/>
  <c r="G630" i="3"/>
  <c r="E630" i="3"/>
  <c r="F630" i="3" s="1"/>
  <c r="I629" i="3"/>
  <c r="H629" i="3"/>
  <c r="G629" i="3"/>
  <c r="E629" i="3"/>
  <c r="F629" i="3" s="1"/>
  <c r="H628" i="3"/>
  <c r="G628" i="3"/>
  <c r="I628" i="3" s="1"/>
  <c r="F628" i="3"/>
  <c r="E628" i="3"/>
  <c r="I627" i="3"/>
  <c r="H627" i="3"/>
  <c r="G627" i="3"/>
  <c r="E627" i="3"/>
  <c r="F627" i="3" s="1"/>
  <c r="H626" i="3"/>
  <c r="G626" i="3"/>
  <c r="F626" i="3"/>
  <c r="I626" i="3" s="1"/>
  <c r="E626" i="3"/>
  <c r="H625" i="3"/>
  <c r="G625" i="3"/>
  <c r="F625" i="3"/>
  <c r="E625" i="3"/>
  <c r="H624" i="3"/>
  <c r="G624" i="3"/>
  <c r="E624" i="3"/>
  <c r="F624" i="3" s="1"/>
  <c r="I624" i="3" s="1"/>
  <c r="H623" i="3"/>
  <c r="G623" i="3"/>
  <c r="E623" i="3"/>
  <c r="F623" i="3" s="1"/>
  <c r="H622" i="3"/>
  <c r="G622" i="3"/>
  <c r="E622" i="3"/>
  <c r="F622" i="3" s="1"/>
  <c r="H621" i="3"/>
  <c r="G621" i="3"/>
  <c r="I621" i="3" s="1"/>
  <c r="E621" i="3"/>
  <c r="F621" i="3" s="1"/>
  <c r="H620" i="3"/>
  <c r="G620" i="3"/>
  <c r="I620" i="3" s="1"/>
  <c r="F620" i="3"/>
  <c r="E620" i="3"/>
  <c r="H619" i="3"/>
  <c r="G619" i="3"/>
  <c r="E619" i="3"/>
  <c r="F619" i="3" s="1"/>
  <c r="I619" i="3" s="1"/>
  <c r="I618" i="3"/>
  <c r="H618" i="3"/>
  <c r="G618" i="3"/>
  <c r="F618" i="3"/>
  <c r="E618" i="3"/>
  <c r="H613" i="3"/>
  <c r="G613" i="3"/>
  <c r="F613" i="3"/>
  <c r="E613" i="3"/>
  <c r="H612" i="3"/>
  <c r="G612" i="3"/>
  <c r="F612" i="3"/>
  <c r="I612" i="3" s="1"/>
  <c r="E612" i="3"/>
  <c r="I611" i="3"/>
  <c r="H611" i="3"/>
  <c r="G611" i="3"/>
  <c r="F611" i="3"/>
  <c r="E611" i="3"/>
  <c r="H610" i="3"/>
  <c r="G610" i="3"/>
  <c r="E610" i="3"/>
  <c r="F610" i="3" s="1"/>
  <c r="H609" i="3"/>
  <c r="G609" i="3"/>
  <c r="E609" i="3"/>
  <c r="F609" i="3" s="1"/>
  <c r="I609" i="3" s="1"/>
  <c r="H608" i="3"/>
  <c r="G608" i="3"/>
  <c r="I608" i="3" s="1"/>
  <c r="E608" i="3"/>
  <c r="F608" i="3" s="1"/>
  <c r="H607" i="3"/>
  <c r="G607" i="3"/>
  <c r="I607" i="3" s="1"/>
  <c r="F607" i="3"/>
  <c r="E607" i="3"/>
  <c r="H606" i="3"/>
  <c r="G606" i="3"/>
  <c r="I606" i="3" s="1"/>
  <c r="E606" i="3"/>
  <c r="F606" i="3" s="1"/>
  <c r="H605" i="3"/>
  <c r="G605" i="3"/>
  <c r="I605" i="3" s="1"/>
  <c r="F605" i="3"/>
  <c r="E605" i="3"/>
  <c r="H604" i="3"/>
  <c r="G604" i="3"/>
  <c r="F604" i="3"/>
  <c r="I604" i="3" s="1"/>
  <c r="E604" i="3"/>
  <c r="I603" i="3"/>
  <c r="H603" i="3"/>
  <c r="G603" i="3"/>
  <c r="F603" i="3"/>
  <c r="E603" i="3"/>
  <c r="H602" i="3"/>
  <c r="G602" i="3"/>
  <c r="I602" i="3" s="1"/>
  <c r="E602" i="3"/>
  <c r="F602" i="3" s="1"/>
  <c r="H601" i="3"/>
  <c r="G601" i="3"/>
  <c r="E601" i="3"/>
  <c r="F601" i="3" s="1"/>
  <c r="I601" i="3" s="1"/>
  <c r="H600" i="3"/>
  <c r="G600" i="3"/>
  <c r="I600" i="3" s="1"/>
  <c r="E600" i="3"/>
  <c r="F600" i="3" s="1"/>
  <c r="H599" i="3"/>
  <c r="G599" i="3"/>
  <c r="F599" i="3"/>
  <c r="E599" i="3"/>
  <c r="H598" i="3"/>
  <c r="G598" i="3"/>
  <c r="I598" i="3" s="1"/>
  <c r="E598" i="3"/>
  <c r="F598" i="3" s="1"/>
  <c r="I597" i="3"/>
  <c r="H597" i="3"/>
  <c r="G597" i="3"/>
  <c r="F597" i="3"/>
  <c r="E597" i="3"/>
  <c r="H596" i="3"/>
  <c r="G596" i="3"/>
  <c r="F596" i="3"/>
  <c r="I596" i="3" s="1"/>
  <c r="E596" i="3"/>
  <c r="H595" i="3"/>
  <c r="G595" i="3"/>
  <c r="F595" i="3"/>
  <c r="I595" i="3" s="1"/>
  <c r="E595" i="3"/>
  <c r="H594" i="3"/>
  <c r="G594" i="3"/>
  <c r="I594" i="3" s="1"/>
  <c r="E594" i="3"/>
  <c r="F594" i="3" s="1"/>
  <c r="H593" i="3"/>
  <c r="G593" i="3"/>
  <c r="E593" i="3"/>
  <c r="F593" i="3" s="1"/>
  <c r="I593" i="3" s="1"/>
  <c r="H592" i="3"/>
  <c r="G592" i="3"/>
  <c r="I592" i="3" s="1"/>
  <c r="E592" i="3"/>
  <c r="F592" i="3" s="1"/>
  <c r="H591" i="3"/>
  <c r="G591" i="3"/>
  <c r="F591" i="3"/>
  <c r="E591" i="3"/>
  <c r="H590" i="3"/>
  <c r="G590" i="3"/>
  <c r="I590" i="3" s="1"/>
  <c r="E590" i="3"/>
  <c r="F590" i="3" s="1"/>
  <c r="H589" i="3"/>
  <c r="G589" i="3"/>
  <c r="I589" i="3" s="1"/>
  <c r="F589" i="3"/>
  <c r="E589" i="3"/>
  <c r="I588" i="3"/>
  <c r="H588" i="3"/>
  <c r="G588" i="3"/>
  <c r="F588" i="3"/>
  <c r="E588" i="3"/>
  <c r="H587" i="3"/>
  <c r="G587" i="3"/>
  <c r="F587" i="3"/>
  <c r="I587" i="3" s="1"/>
  <c r="E587" i="3"/>
  <c r="H582" i="3"/>
  <c r="G582" i="3"/>
  <c r="I582" i="3" s="1"/>
  <c r="F582" i="3"/>
  <c r="E582" i="3"/>
  <c r="H581" i="3"/>
  <c r="G581" i="3"/>
  <c r="E581" i="3"/>
  <c r="F581" i="3" s="1"/>
  <c r="I581" i="3" s="1"/>
  <c r="H580" i="3"/>
  <c r="G580" i="3"/>
  <c r="F580" i="3"/>
  <c r="I580" i="3" s="1"/>
  <c r="E580" i="3"/>
  <c r="H579" i="3"/>
  <c r="G579" i="3"/>
  <c r="F579" i="3"/>
  <c r="E579" i="3"/>
  <c r="H578" i="3"/>
  <c r="G578" i="3"/>
  <c r="E578" i="3"/>
  <c r="F578" i="3" s="1"/>
  <c r="I578" i="3" s="1"/>
  <c r="I577" i="3"/>
  <c r="H577" i="3"/>
  <c r="G577" i="3"/>
  <c r="E577" i="3"/>
  <c r="F577" i="3" s="1"/>
  <c r="H576" i="3"/>
  <c r="G576" i="3"/>
  <c r="E576" i="3"/>
  <c r="F576" i="3" s="1"/>
  <c r="I575" i="3"/>
  <c r="H575" i="3"/>
  <c r="G575" i="3"/>
  <c r="E575" i="3"/>
  <c r="F575" i="3" s="1"/>
  <c r="H574" i="3"/>
  <c r="G574" i="3"/>
  <c r="F574" i="3"/>
  <c r="E574" i="3"/>
  <c r="H573" i="3"/>
  <c r="G573" i="3"/>
  <c r="E573" i="3"/>
  <c r="F573" i="3" s="1"/>
  <c r="I573" i="3" s="1"/>
  <c r="H572" i="3"/>
  <c r="G572" i="3"/>
  <c r="F572" i="3"/>
  <c r="I572" i="3" s="1"/>
  <c r="E572" i="3"/>
  <c r="H571" i="3"/>
  <c r="G571" i="3"/>
  <c r="F571" i="3"/>
  <c r="E571" i="3"/>
  <c r="H570" i="3"/>
  <c r="G570" i="3"/>
  <c r="E570" i="3"/>
  <c r="F570" i="3" s="1"/>
  <c r="I570" i="3" s="1"/>
  <c r="H569" i="3"/>
  <c r="G569" i="3"/>
  <c r="E569" i="3"/>
  <c r="F569" i="3" s="1"/>
  <c r="H568" i="3"/>
  <c r="G568" i="3"/>
  <c r="E568" i="3"/>
  <c r="F568" i="3" s="1"/>
  <c r="H567" i="3"/>
  <c r="G567" i="3"/>
  <c r="I567" i="3" s="1"/>
  <c r="E567" i="3"/>
  <c r="F567" i="3" s="1"/>
  <c r="H566" i="3"/>
  <c r="G566" i="3"/>
  <c r="I566" i="3" s="1"/>
  <c r="F566" i="3"/>
  <c r="E566" i="3"/>
  <c r="H565" i="3"/>
  <c r="G565" i="3"/>
  <c r="E565" i="3"/>
  <c r="F565" i="3" s="1"/>
  <c r="I565" i="3" s="1"/>
  <c r="I564" i="3"/>
  <c r="H564" i="3"/>
  <c r="G564" i="3"/>
  <c r="F564" i="3"/>
  <c r="E564" i="3"/>
  <c r="H563" i="3"/>
  <c r="G563" i="3"/>
  <c r="F563" i="3"/>
  <c r="E563" i="3"/>
  <c r="H562" i="3"/>
  <c r="G562" i="3"/>
  <c r="E562" i="3"/>
  <c r="F562" i="3" s="1"/>
  <c r="I562" i="3" s="1"/>
  <c r="H561" i="3"/>
  <c r="G561" i="3"/>
  <c r="E561" i="3"/>
  <c r="F561" i="3" s="1"/>
  <c r="H560" i="3"/>
  <c r="G560" i="3"/>
  <c r="E560" i="3"/>
  <c r="F560" i="3" s="1"/>
  <c r="H559" i="3"/>
  <c r="G559" i="3"/>
  <c r="E559" i="3"/>
  <c r="F559" i="3" s="1"/>
  <c r="I558" i="3"/>
  <c r="H558" i="3"/>
  <c r="G558" i="3"/>
  <c r="F558" i="3"/>
  <c r="E558" i="3"/>
  <c r="H557" i="3"/>
  <c r="G557" i="3"/>
  <c r="E557" i="3"/>
  <c r="F557" i="3" s="1"/>
  <c r="I557" i="3" s="1"/>
  <c r="H556" i="3"/>
  <c r="G556" i="3"/>
  <c r="F556" i="3"/>
  <c r="I556" i="3" s="1"/>
  <c r="E556" i="3"/>
  <c r="H551" i="3"/>
  <c r="G551" i="3"/>
  <c r="I551" i="3" s="1"/>
  <c r="F551" i="3"/>
  <c r="E551" i="3"/>
  <c r="H550" i="3"/>
  <c r="G550" i="3"/>
  <c r="F550" i="3"/>
  <c r="I550" i="3" s="1"/>
  <c r="E550" i="3"/>
  <c r="I549" i="3"/>
  <c r="H549" i="3"/>
  <c r="G549" i="3"/>
  <c r="F549" i="3"/>
  <c r="E549" i="3"/>
  <c r="H548" i="3"/>
  <c r="G548" i="3"/>
  <c r="E548" i="3"/>
  <c r="F548" i="3" s="1"/>
  <c r="H547" i="3"/>
  <c r="G547" i="3"/>
  <c r="E547" i="3"/>
  <c r="F547" i="3" s="1"/>
  <c r="I547" i="3" s="1"/>
  <c r="H546" i="3"/>
  <c r="G546" i="3"/>
  <c r="I546" i="3" s="1"/>
  <c r="E546" i="3"/>
  <c r="F546" i="3" s="1"/>
  <c r="H545" i="3"/>
  <c r="G545" i="3"/>
  <c r="F545" i="3"/>
  <c r="E545" i="3"/>
  <c r="H544" i="3"/>
  <c r="G544" i="3"/>
  <c r="I544" i="3" s="1"/>
  <c r="E544" i="3"/>
  <c r="F544" i="3" s="1"/>
  <c r="I543" i="3"/>
  <c r="H543" i="3"/>
  <c r="G543" i="3"/>
  <c r="F543" i="3"/>
  <c r="E543" i="3"/>
  <c r="H542" i="3"/>
  <c r="G542" i="3"/>
  <c r="F542" i="3"/>
  <c r="I542" i="3" s="1"/>
  <c r="E542" i="3"/>
  <c r="H541" i="3"/>
  <c r="G541" i="3"/>
  <c r="F541" i="3"/>
  <c r="I541" i="3" s="1"/>
  <c r="E541" i="3"/>
  <c r="H540" i="3"/>
  <c r="G540" i="3"/>
  <c r="E540" i="3"/>
  <c r="F540" i="3" s="1"/>
  <c r="H539" i="3"/>
  <c r="G539" i="3"/>
  <c r="E539" i="3"/>
  <c r="F539" i="3" s="1"/>
  <c r="I539" i="3" s="1"/>
  <c r="H538" i="3"/>
  <c r="G538" i="3"/>
  <c r="I538" i="3" s="1"/>
  <c r="E538" i="3"/>
  <c r="F538" i="3" s="1"/>
  <c r="H537" i="3"/>
  <c r="G537" i="3"/>
  <c r="E537" i="3"/>
  <c r="F537" i="3" s="1"/>
  <c r="H536" i="3"/>
  <c r="G536" i="3"/>
  <c r="I536" i="3" s="1"/>
  <c r="E536" i="3"/>
  <c r="F536" i="3" s="1"/>
  <c r="H535" i="3"/>
  <c r="G535" i="3"/>
  <c r="F535" i="3"/>
  <c r="E535" i="3"/>
  <c r="I534" i="3"/>
  <c r="H534" i="3"/>
  <c r="G534" i="3"/>
  <c r="F534" i="3"/>
  <c r="E534" i="3"/>
  <c r="I533" i="3"/>
  <c r="H533" i="3"/>
  <c r="G533" i="3"/>
  <c r="F533" i="3"/>
  <c r="E533" i="3"/>
  <c r="H532" i="3"/>
  <c r="G532" i="3"/>
  <c r="E532" i="3"/>
  <c r="F532" i="3" s="1"/>
  <c r="H531" i="3"/>
  <c r="G531" i="3"/>
  <c r="E531" i="3"/>
  <c r="F531" i="3" s="1"/>
  <c r="I531" i="3" s="1"/>
  <c r="I530" i="3"/>
  <c r="H530" i="3"/>
  <c r="G530" i="3"/>
  <c r="E530" i="3"/>
  <c r="F530" i="3" s="1"/>
  <c r="H529" i="3"/>
  <c r="G529" i="3"/>
  <c r="E529" i="3"/>
  <c r="F529" i="3" s="1"/>
  <c r="I528" i="3"/>
  <c r="H528" i="3"/>
  <c r="G528" i="3"/>
  <c r="E528" i="3"/>
  <c r="F528" i="3" s="1"/>
  <c r="H527" i="3"/>
  <c r="G527" i="3"/>
  <c r="I527" i="3" s="1"/>
  <c r="F527" i="3"/>
  <c r="E527" i="3"/>
  <c r="H526" i="3"/>
  <c r="G526" i="3"/>
  <c r="E526" i="3"/>
  <c r="F526" i="3" s="1"/>
  <c r="I526" i="3" s="1"/>
  <c r="I525" i="3"/>
  <c r="H525" i="3"/>
  <c r="G525" i="3"/>
  <c r="F525" i="3"/>
  <c r="E525" i="3"/>
  <c r="H524" i="3"/>
  <c r="G524" i="3"/>
  <c r="F524" i="3"/>
  <c r="E524" i="3"/>
  <c r="I519" i="3"/>
  <c r="H519" i="3"/>
  <c r="G519" i="3"/>
  <c r="F519" i="3"/>
  <c r="E519" i="3"/>
  <c r="H518" i="3"/>
  <c r="G518" i="3"/>
  <c r="F518" i="3"/>
  <c r="I518" i="3" s="1"/>
  <c r="E518" i="3"/>
  <c r="H517" i="3"/>
  <c r="G517" i="3"/>
  <c r="E517" i="3"/>
  <c r="F517" i="3" s="1"/>
  <c r="H516" i="3"/>
  <c r="G516" i="3"/>
  <c r="E516" i="3"/>
  <c r="F516" i="3" s="1"/>
  <c r="I516" i="3" s="1"/>
  <c r="I515" i="3"/>
  <c r="H515" i="3"/>
  <c r="G515" i="3"/>
  <c r="E515" i="3"/>
  <c r="F515" i="3" s="1"/>
  <c r="H514" i="3"/>
  <c r="G514" i="3"/>
  <c r="F514" i="3"/>
  <c r="E514" i="3"/>
  <c r="I513" i="3"/>
  <c r="H513" i="3"/>
  <c r="G513" i="3"/>
  <c r="E513" i="3"/>
  <c r="F513" i="3" s="1"/>
  <c r="H512" i="3"/>
  <c r="G512" i="3"/>
  <c r="F512" i="3"/>
  <c r="E512" i="3"/>
  <c r="H511" i="3"/>
  <c r="G511" i="3"/>
  <c r="E511" i="3"/>
  <c r="F511" i="3" s="1"/>
  <c r="I511" i="3" s="1"/>
  <c r="I510" i="3"/>
  <c r="H510" i="3"/>
  <c r="G510" i="3"/>
  <c r="F510" i="3"/>
  <c r="E510" i="3"/>
  <c r="H509" i="3"/>
  <c r="G509" i="3"/>
  <c r="F509" i="3"/>
  <c r="E509" i="3"/>
  <c r="H508" i="3"/>
  <c r="G508" i="3"/>
  <c r="E508" i="3"/>
  <c r="F508" i="3" s="1"/>
  <c r="I508" i="3" s="1"/>
  <c r="H507" i="3"/>
  <c r="G507" i="3"/>
  <c r="E507" i="3"/>
  <c r="F507" i="3" s="1"/>
  <c r="H506" i="3"/>
  <c r="G506" i="3"/>
  <c r="F506" i="3"/>
  <c r="E506" i="3"/>
  <c r="H505" i="3"/>
  <c r="G505" i="3"/>
  <c r="I505" i="3" s="1"/>
  <c r="E505" i="3"/>
  <c r="F505" i="3" s="1"/>
  <c r="H504" i="3"/>
  <c r="G504" i="3"/>
  <c r="I504" i="3" s="1"/>
  <c r="F504" i="3"/>
  <c r="E504" i="3"/>
  <c r="H503" i="3"/>
  <c r="G503" i="3"/>
  <c r="E503" i="3"/>
  <c r="F503" i="3" s="1"/>
  <c r="I503" i="3" s="1"/>
  <c r="I502" i="3"/>
  <c r="H502" i="3"/>
  <c r="G502" i="3"/>
  <c r="F502" i="3"/>
  <c r="E502" i="3"/>
  <c r="H501" i="3"/>
  <c r="G501" i="3"/>
  <c r="E501" i="3"/>
  <c r="F501" i="3" s="1"/>
  <c r="H500" i="3"/>
  <c r="G500" i="3"/>
  <c r="E500" i="3"/>
  <c r="F500" i="3" s="1"/>
  <c r="I500" i="3" s="1"/>
  <c r="I499" i="3"/>
  <c r="H499" i="3"/>
  <c r="G499" i="3"/>
  <c r="E499" i="3"/>
  <c r="F499" i="3" s="1"/>
  <c r="H498" i="3"/>
  <c r="G498" i="3"/>
  <c r="F498" i="3"/>
  <c r="E498" i="3"/>
  <c r="I497" i="3"/>
  <c r="H497" i="3"/>
  <c r="G497" i="3"/>
  <c r="E497" i="3"/>
  <c r="F497" i="3" s="1"/>
  <c r="I496" i="3"/>
  <c r="H496" i="3"/>
  <c r="G496" i="3"/>
  <c r="F496" i="3"/>
  <c r="E496" i="3"/>
  <c r="I495" i="3"/>
  <c r="H495" i="3"/>
  <c r="G495" i="3"/>
  <c r="F495" i="3"/>
  <c r="E495" i="3"/>
  <c r="H494" i="3"/>
  <c r="G494" i="3"/>
  <c r="F494" i="3"/>
  <c r="I494" i="3" s="1"/>
  <c r="E494" i="3"/>
  <c r="H493" i="3"/>
  <c r="G493" i="3"/>
  <c r="E493" i="3"/>
  <c r="F493" i="3" s="1"/>
  <c r="H492" i="3"/>
  <c r="G492" i="3"/>
  <c r="E492" i="3"/>
  <c r="F492" i="3" s="1"/>
  <c r="I492" i="3" s="1"/>
  <c r="I487" i="3"/>
  <c r="H487" i="3"/>
  <c r="G487" i="3"/>
  <c r="F487" i="3"/>
  <c r="E487" i="3"/>
  <c r="H486" i="3"/>
  <c r="G486" i="3"/>
  <c r="E486" i="3"/>
  <c r="F486" i="3" s="1"/>
  <c r="H485" i="3"/>
  <c r="G485" i="3"/>
  <c r="F485" i="3"/>
  <c r="I485" i="3" s="1"/>
  <c r="E485" i="3"/>
  <c r="H484" i="3"/>
  <c r="G484" i="3"/>
  <c r="I484" i="3" s="1"/>
  <c r="E484" i="3"/>
  <c r="F484" i="3" s="1"/>
  <c r="H483" i="3"/>
  <c r="G483" i="3"/>
  <c r="F483" i="3"/>
  <c r="E483" i="3"/>
  <c r="H482" i="3"/>
  <c r="G482" i="3"/>
  <c r="I482" i="3" s="1"/>
  <c r="E482" i="3"/>
  <c r="F482" i="3" s="1"/>
  <c r="I481" i="3"/>
  <c r="H481" i="3"/>
  <c r="G481" i="3"/>
  <c r="F481" i="3"/>
  <c r="E481" i="3"/>
  <c r="H480" i="3"/>
  <c r="G480" i="3"/>
  <c r="I480" i="3" s="1"/>
  <c r="F480" i="3"/>
  <c r="E480" i="3"/>
  <c r="H479" i="3"/>
  <c r="G479" i="3"/>
  <c r="F479" i="3"/>
  <c r="I479" i="3" s="1"/>
  <c r="E479" i="3"/>
  <c r="I478" i="3"/>
  <c r="H478" i="3"/>
  <c r="G478" i="3"/>
  <c r="F478" i="3"/>
  <c r="E478" i="3"/>
  <c r="H477" i="3"/>
  <c r="G477" i="3"/>
  <c r="E477" i="3"/>
  <c r="F477" i="3" s="1"/>
  <c r="I477" i="3" s="1"/>
  <c r="I476" i="3"/>
  <c r="H476" i="3"/>
  <c r="G476" i="3"/>
  <c r="E476" i="3"/>
  <c r="F476" i="3" s="1"/>
  <c r="H475" i="3"/>
  <c r="G475" i="3"/>
  <c r="E475" i="3"/>
  <c r="F475" i="3" s="1"/>
  <c r="I474" i="3"/>
  <c r="H474" i="3"/>
  <c r="G474" i="3"/>
  <c r="E474" i="3"/>
  <c r="F474" i="3" s="1"/>
  <c r="H473" i="3"/>
  <c r="G473" i="3"/>
  <c r="F473" i="3"/>
  <c r="E473" i="3"/>
  <c r="H472" i="3"/>
  <c r="G472" i="3"/>
  <c r="F472" i="3"/>
  <c r="E472" i="3"/>
  <c r="I471" i="3"/>
  <c r="H471" i="3"/>
  <c r="G471" i="3"/>
  <c r="F471" i="3"/>
  <c r="E471" i="3"/>
  <c r="H470" i="3"/>
  <c r="G470" i="3"/>
  <c r="E470" i="3"/>
  <c r="F470" i="3" s="1"/>
  <c r="H469" i="3"/>
  <c r="G469" i="3"/>
  <c r="F469" i="3"/>
  <c r="I469" i="3" s="1"/>
  <c r="E469" i="3"/>
  <c r="H468" i="3"/>
  <c r="G468" i="3"/>
  <c r="E468" i="3"/>
  <c r="F468" i="3" s="1"/>
  <c r="H467" i="3"/>
  <c r="G467" i="3"/>
  <c r="F467" i="3"/>
  <c r="E467" i="3"/>
  <c r="H466" i="3"/>
  <c r="G466" i="3"/>
  <c r="E466" i="3"/>
  <c r="F466" i="3" s="1"/>
  <c r="I465" i="3"/>
  <c r="H465" i="3"/>
  <c r="G465" i="3"/>
  <c r="F465" i="3"/>
  <c r="E465" i="3"/>
  <c r="H464" i="3"/>
  <c r="G464" i="3"/>
  <c r="F464" i="3"/>
  <c r="E464" i="3"/>
  <c r="H463" i="3"/>
  <c r="G463" i="3"/>
  <c r="F463" i="3"/>
  <c r="I463" i="3" s="1"/>
  <c r="E463" i="3"/>
  <c r="I462" i="3"/>
  <c r="H462" i="3"/>
  <c r="G462" i="3"/>
  <c r="F462" i="3"/>
  <c r="E462" i="3"/>
  <c r="H461" i="3"/>
  <c r="G461" i="3"/>
  <c r="E461" i="3"/>
  <c r="F461" i="3" s="1"/>
  <c r="I461" i="3" s="1"/>
  <c r="H460" i="3"/>
  <c r="G460" i="3"/>
  <c r="F460" i="3"/>
  <c r="E460" i="3"/>
  <c r="H455" i="3"/>
  <c r="G455" i="3"/>
  <c r="E455" i="3"/>
  <c r="F455" i="3" s="1"/>
  <c r="H454" i="3"/>
  <c r="G454" i="3"/>
  <c r="F454" i="3"/>
  <c r="E454" i="3"/>
  <c r="H453" i="3"/>
  <c r="G453" i="3"/>
  <c r="E453" i="3"/>
  <c r="F453" i="3" s="1"/>
  <c r="I453" i="3" s="1"/>
  <c r="H452" i="3"/>
  <c r="G452" i="3"/>
  <c r="I452" i="3" s="1"/>
  <c r="F452" i="3"/>
  <c r="E452" i="3"/>
  <c r="H451" i="3"/>
  <c r="G451" i="3"/>
  <c r="E451" i="3"/>
  <c r="F451" i="3" s="1"/>
  <c r="I450" i="3"/>
  <c r="H450" i="3"/>
  <c r="G450" i="3"/>
  <c r="F450" i="3"/>
  <c r="E450" i="3"/>
  <c r="H449" i="3"/>
  <c r="G449" i="3"/>
  <c r="E449" i="3"/>
  <c r="F449" i="3" s="1"/>
  <c r="H448" i="3"/>
  <c r="G448" i="3"/>
  <c r="F448" i="3"/>
  <c r="E448" i="3"/>
  <c r="H447" i="3"/>
  <c r="G447" i="3"/>
  <c r="I447" i="3" s="1"/>
  <c r="E447" i="3"/>
  <c r="F447" i="3" s="1"/>
  <c r="H446" i="3"/>
  <c r="G446" i="3"/>
  <c r="F446" i="3"/>
  <c r="E446" i="3"/>
  <c r="H445" i="3"/>
  <c r="G445" i="3"/>
  <c r="E445" i="3"/>
  <c r="F445" i="3" s="1"/>
  <c r="I445" i="3" s="1"/>
  <c r="H444" i="3"/>
  <c r="G444" i="3"/>
  <c r="I444" i="3" s="1"/>
  <c r="F444" i="3"/>
  <c r="E444" i="3"/>
  <c r="H443" i="3"/>
  <c r="G443" i="3"/>
  <c r="F443" i="3"/>
  <c r="E443" i="3"/>
  <c r="I442" i="3"/>
  <c r="H442" i="3"/>
  <c r="G442" i="3"/>
  <c r="F442" i="3"/>
  <c r="E442" i="3"/>
  <c r="H441" i="3"/>
  <c r="G441" i="3"/>
  <c r="E441" i="3"/>
  <c r="F441" i="3" s="1"/>
  <c r="I441" i="3" s="1"/>
  <c r="H440" i="3"/>
  <c r="G440" i="3"/>
  <c r="F440" i="3"/>
  <c r="E440" i="3"/>
  <c r="I439" i="3"/>
  <c r="H439" i="3"/>
  <c r="G439" i="3"/>
  <c r="E439" i="3"/>
  <c r="F439" i="3" s="1"/>
  <c r="H438" i="3"/>
  <c r="G438" i="3"/>
  <c r="F438" i="3"/>
  <c r="E438" i="3"/>
  <c r="I437" i="3"/>
  <c r="H437" i="3"/>
  <c r="G437" i="3"/>
  <c r="E437" i="3"/>
  <c r="F437" i="3" s="1"/>
  <c r="H436" i="3"/>
  <c r="G436" i="3"/>
  <c r="F436" i="3"/>
  <c r="E436" i="3"/>
  <c r="H435" i="3"/>
  <c r="G435" i="3"/>
  <c r="F435" i="3"/>
  <c r="E435" i="3"/>
  <c r="I434" i="3"/>
  <c r="H434" i="3"/>
  <c r="G434" i="3"/>
  <c r="F434" i="3"/>
  <c r="E434" i="3"/>
  <c r="H433" i="3"/>
  <c r="G433" i="3"/>
  <c r="E433" i="3"/>
  <c r="F433" i="3" s="1"/>
  <c r="H432" i="3"/>
  <c r="G432" i="3"/>
  <c r="I432" i="3" s="1"/>
  <c r="E432" i="3"/>
  <c r="F432" i="3" s="1"/>
  <c r="H431" i="3"/>
  <c r="G431" i="3"/>
  <c r="E431" i="3"/>
  <c r="F431" i="3" s="1"/>
  <c r="H430" i="3"/>
  <c r="G430" i="3"/>
  <c r="E430" i="3"/>
  <c r="F430" i="3" s="1"/>
  <c r="H429" i="3"/>
  <c r="G429" i="3"/>
  <c r="E429" i="3"/>
  <c r="F429" i="3" s="1"/>
  <c r="I429" i="3" s="1"/>
  <c r="I428" i="3"/>
  <c r="H428" i="3"/>
  <c r="G428" i="3"/>
  <c r="F428" i="3"/>
  <c r="E428" i="3"/>
  <c r="H423" i="3"/>
  <c r="G423" i="3"/>
  <c r="E423" i="3"/>
  <c r="F423" i="3" s="1"/>
  <c r="I422" i="3"/>
  <c r="H422" i="3"/>
  <c r="G422" i="3"/>
  <c r="E422" i="3"/>
  <c r="F422" i="3" s="1"/>
  <c r="H421" i="3"/>
  <c r="G421" i="3"/>
  <c r="I421" i="3" s="1"/>
  <c r="F421" i="3"/>
  <c r="E421" i="3"/>
  <c r="H420" i="3"/>
  <c r="G420" i="3"/>
  <c r="F420" i="3"/>
  <c r="E420" i="3"/>
  <c r="I419" i="3"/>
  <c r="H419" i="3"/>
  <c r="G419" i="3"/>
  <c r="F419" i="3"/>
  <c r="E419" i="3"/>
  <c r="H418" i="3"/>
  <c r="G418" i="3"/>
  <c r="E418" i="3"/>
  <c r="F418" i="3" s="1"/>
  <c r="H417" i="3"/>
  <c r="G417" i="3"/>
  <c r="E417" i="3"/>
  <c r="F417" i="3" s="1"/>
  <c r="H416" i="3"/>
  <c r="G416" i="3"/>
  <c r="E416" i="3"/>
  <c r="F416" i="3" s="1"/>
  <c r="H415" i="3"/>
  <c r="G415" i="3"/>
  <c r="I415" i="3" s="1"/>
  <c r="E415" i="3"/>
  <c r="F415" i="3" s="1"/>
  <c r="H414" i="3"/>
  <c r="G414" i="3"/>
  <c r="E414" i="3"/>
  <c r="F414" i="3" s="1"/>
  <c r="I414" i="3" s="1"/>
  <c r="I413" i="3"/>
  <c r="H413" i="3"/>
  <c r="G413" i="3"/>
  <c r="F413" i="3"/>
  <c r="E413" i="3"/>
  <c r="H412" i="3"/>
  <c r="G412" i="3"/>
  <c r="E412" i="3"/>
  <c r="F412" i="3" s="1"/>
  <c r="I411" i="3"/>
  <c r="H411" i="3"/>
  <c r="G411" i="3"/>
  <c r="F411" i="3"/>
  <c r="E411" i="3"/>
  <c r="H410" i="3"/>
  <c r="G410" i="3"/>
  <c r="I410" i="3" s="1"/>
  <c r="F410" i="3"/>
  <c r="E410" i="3"/>
  <c r="H409" i="3"/>
  <c r="G409" i="3"/>
  <c r="E409" i="3"/>
  <c r="F409" i="3" s="1"/>
  <c r="H408" i="3"/>
  <c r="G408" i="3"/>
  <c r="I408" i="3" s="1"/>
  <c r="E408" i="3"/>
  <c r="F408" i="3" s="1"/>
  <c r="H407" i="3"/>
  <c r="G407" i="3"/>
  <c r="E407" i="3"/>
  <c r="F407" i="3" s="1"/>
  <c r="I406" i="3"/>
  <c r="H406" i="3"/>
  <c r="G406" i="3"/>
  <c r="E406" i="3"/>
  <c r="F406" i="3" s="1"/>
  <c r="H405" i="3"/>
  <c r="G405" i="3"/>
  <c r="F405" i="3"/>
  <c r="E405" i="3"/>
  <c r="H404" i="3"/>
  <c r="G404" i="3"/>
  <c r="E404" i="3"/>
  <c r="F404" i="3" s="1"/>
  <c r="I403" i="3"/>
  <c r="H403" i="3"/>
  <c r="G403" i="3"/>
  <c r="F403" i="3"/>
  <c r="E403" i="3"/>
  <c r="I402" i="3"/>
  <c r="H402" i="3"/>
  <c r="G402" i="3"/>
  <c r="F402" i="3"/>
  <c r="E402" i="3"/>
  <c r="H401" i="3"/>
  <c r="G401" i="3"/>
  <c r="I401" i="3" s="1"/>
  <c r="F401" i="3"/>
  <c r="E401" i="3"/>
  <c r="H400" i="3"/>
  <c r="G400" i="3"/>
  <c r="I400" i="3" s="1"/>
  <c r="E400" i="3"/>
  <c r="F400" i="3" s="1"/>
  <c r="H399" i="3"/>
  <c r="G399" i="3"/>
  <c r="F399" i="3"/>
  <c r="E399" i="3"/>
  <c r="H398" i="3"/>
  <c r="G398" i="3"/>
  <c r="E398" i="3"/>
  <c r="F398" i="3" s="1"/>
  <c r="I398" i="3" s="1"/>
  <c r="H397" i="3"/>
  <c r="G397" i="3"/>
  <c r="I397" i="3" s="1"/>
  <c r="F397" i="3"/>
  <c r="E397" i="3"/>
  <c r="H396" i="3"/>
  <c r="G396" i="3"/>
  <c r="E396" i="3"/>
  <c r="F396" i="3" s="1"/>
  <c r="I391" i="3"/>
  <c r="H391" i="3"/>
  <c r="G391" i="3"/>
  <c r="E391" i="3"/>
  <c r="F391" i="3" s="1"/>
  <c r="H390" i="3"/>
  <c r="G390" i="3"/>
  <c r="F390" i="3"/>
  <c r="E390" i="3"/>
  <c r="H389" i="3"/>
  <c r="G389" i="3"/>
  <c r="E389" i="3"/>
  <c r="F389" i="3" s="1"/>
  <c r="I388" i="3"/>
  <c r="H388" i="3"/>
  <c r="G388" i="3"/>
  <c r="F388" i="3"/>
  <c r="E388" i="3"/>
  <c r="H387" i="3"/>
  <c r="G387" i="3"/>
  <c r="E387" i="3"/>
  <c r="F387" i="3" s="1"/>
  <c r="H386" i="3"/>
  <c r="G386" i="3"/>
  <c r="F386" i="3"/>
  <c r="E386" i="3"/>
  <c r="H385" i="3"/>
  <c r="G385" i="3"/>
  <c r="E385" i="3"/>
  <c r="F385" i="3" s="1"/>
  <c r="H384" i="3"/>
  <c r="G384" i="3"/>
  <c r="I384" i="3" s="1"/>
  <c r="F384" i="3"/>
  <c r="E384" i="3"/>
  <c r="H383" i="3"/>
  <c r="G383" i="3"/>
  <c r="E383" i="3"/>
  <c r="F383" i="3" s="1"/>
  <c r="I383" i="3" s="1"/>
  <c r="I382" i="3"/>
  <c r="H382" i="3"/>
  <c r="G382" i="3"/>
  <c r="F382" i="3"/>
  <c r="E382" i="3"/>
  <c r="H381" i="3"/>
  <c r="G381" i="3"/>
  <c r="E381" i="3"/>
  <c r="F381" i="3" s="1"/>
  <c r="I380" i="3"/>
  <c r="H380" i="3"/>
  <c r="G380" i="3"/>
  <c r="F380" i="3"/>
  <c r="E380" i="3"/>
  <c r="H379" i="3"/>
  <c r="G379" i="3"/>
  <c r="E379" i="3"/>
  <c r="F379" i="3" s="1"/>
  <c r="H378" i="3"/>
  <c r="G378" i="3"/>
  <c r="F378" i="3"/>
  <c r="E378" i="3"/>
  <c r="H377" i="3"/>
  <c r="G377" i="3"/>
  <c r="I377" i="3" s="1"/>
  <c r="E377" i="3"/>
  <c r="F377" i="3" s="1"/>
  <c r="H376" i="3"/>
  <c r="G376" i="3"/>
  <c r="F376" i="3"/>
  <c r="E376" i="3"/>
  <c r="H375" i="3"/>
  <c r="G375" i="3"/>
  <c r="E375" i="3"/>
  <c r="F375" i="3" s="1"/>
  <c r="I375" i="3" s="1"/>
  <c r="H374" i="3"/>
  <c r="G374" i="3"/>
  <c r="I374" i="3" s="1"/>
  <c r="F374" i="3"/>
  <c r="E374" i="3"/>
  <c r="H373" i="3"/>
  <c r="G373" i="3"/>
  <c r="F373" i="3"/>
  <c r="E373" i="3"/>
  <c r="I372" i="3"/>
  <c r="H372" i="3"/>
  <c r="G372" i="3"/>
  <c r="F372" i="3"/>
  <c r="E372" i="3"/>
  <c r="I371" i="3"/>
  <c r="H371" i="3"/>
  <c r="G371" i="3"/>
  <c r="E371" i="3"/>
  <c r="F371" i="3" s="1"/>
  <c r="H370" i="3"/>
  <c r="G370" i="3"/>
  <c r="E370" i="3"/>
  <c r="F370" i="3" s="1"/>
  <c r="I369" i="3"/>
  <c r="H369" i="3"/>
  <c r="G369" i="3"/>
  <c r="E369" i="3"/>
  <c r="F369" i="3" s="1"/>
  <c r="H368" i="3"/>
  <c r="G368" i="3"/>
  <c r="E368" i="3"/>
  <c r="F368" i="3" s="1"/>
  <c r="I367" i="3"/>
  <c r="H367" i="3"/>
  <c r="G367" i="3"/>
  <c r="E367" i="3"/>
  <c r="F367" i="3" s="1"/>
  <c r="H366" i="3"/>
  <c r="G366" i="3"/>
  <c r="F366" i="3"/>
  <c r="E366" i="3"/>
  <c r="H365" i="3"/>
  <c r="G365" i="3"/>
  <c r="F365" i="3"/>
  <c r="E365" i="3"/>
  <c r="I364" i="3"/>
  <c r="H364" i="3"/>
  <c r="G364" i="3"/>
  <c r="F364" i="3"/>
  <c r="E364" i="3"/>
  <c r="H359" i="3"/>
  <c r="G359" i="3"/>
  <c r="I359" i="3" s="1"/>
  <c r="F359" i="3"/>
  <c r="E359" i="3"/>
  <c r="H358" i="3"/>
  <c r="G358" i="3"/>
  <c r="E358" i="3"/>
  <c r="F358" i="3" s="1"/>
  <c r="I357" i="3"/>
  <c r="H357" i="3"/>
  <c r="G357" i="3"/>
  <c r="F357" i="3"/>
  <c r="E357" i="3"/>
  <c r="H356" i="3"/>
  <c r="G356" i="3"/>
  <c r="E356" i="3"/>
  <c r="F356" i="3" s="1"/>
  <c r="H355" i="3"/>
  <c r="G355" i="3"/>
  <c r="F355" i="3"/>
  <c r="E355" i="3"/>
  <c r="H354" i="3"/>
  <c r="G354" i="3"/>
  <c r="E354" i="3"/>
  <c r="F354" i="3" s="1"/>
  <c r="H353" i="3"/>
  <c r="G353" i="3"/>
  <c r="F353" i="3"/>
  <c r="E353" i="3"/>
  <c r="H352" i="3"/>
  <c r="G352" i="3"/>
  <c r="E352" i="3"/>
  <c r="F352" i="3" s="1"/>
  <c r="I352" i="3" s="1"/>
  <c r="H351" i="3"/>
  <c r="G351" i="3"/>
  <c r="I351" i="3" s="1"/>
  <c r="F351" i="3"/>
  <c r="E351" i="3"/>
  <c r="H350" i="3"/>
  <c r="G350" i="3"/>
  <c r="E350" i="3"/>
  <c r="F350" i="3" s="1"/>
  <c r="I349" i="3"/>
  <c r="H349" i="3"/>
  <c r="G349" i="3"/>
  <c r="F349" i="3"/>
  <c r="E349" i="3"/>
  <c r="H348" i="3"/>
  <c r="G348" i="3"/>
  <c r="E348" i="3"/>
  <c r="F348" i="3" s="1"/>
  <c r="H347" i="3"/>
  <c r="G347" i="3"/>
  <c r="F347" i="3"/>
  <c r="E347" i="3"/>
  <c r="H346" i="3"/>
  <c r="G346" i="3"/>
  <c r="I346" i="3" s="1"/>
  <c r="E346" i="3"/>
  <c r="F346" i="3" s="1"/>
  <c r="H345" i="3"/>
  <c r="G345" i="3"/>
  <c r="F345" i="3"/>
  <c r="E345" i="3"/>
  <c r="H344" i="3"/>
  <c r="G344" i="3"/>
  <c r="E344" i="3"/>
  <c r="F344" i="3" s="1"/>
  <c r="I344" i="3" s="1"/>
  <c r="H343" i="3"/>
  <c r="G343" i="3"/>
  <c r="I343" i="3" s="1"/>
  <c r="F343" i="3"/>
  <c r="E343" i="3"/>
  <c r="H342" i="3"/>
  <c r="G342" i="3"/>
  <c r="F342" i="3"/>
  <c r="E342" i="3"/>
  <c r="I341" i="3"/>
  <c r="H341" i="3"/>
  <c r="G341" i="3"/>
  <c r="F341" i="3"/>
  <c r="E341" i="3"/>
  <c r="H340" i="3"/>
  <c r="G340" i="3"/>
  <c r="E340" i="3"/>
  <c r="F340" i="3" s="1"/>
  <c r="I340" i="3" s="1"/>
  <c r="H339" i="3"/>
  <c r="G339" i="3"/>
  <c r="I339" i="3" s="1"/>
  <c r="F339" i="3"/>
  <c r="E339" i="3"/>
  <c r="I338" i="3"/>
  <c r="H338" i="3"/>
  <c r="G338" i="3"/>
  <c r="E338" i="3"/>
  <c r="F338" i="3" s="1"/>
  <c r="H337" i="3"/>
  <c r="G337" i="3"/>
  <c r="I337" i="3" s="1"/>
  <c r="F337" i="3"/>
  <c r="E337" i="3"/>
  <c r="I336" i="3"/>
  <c r="H336" i="3"/>
  <c r="G336" i="3"/>
  <c r="E336" i="3"/>
  <c r="F336" i="3" s="1"/>
  <c r="H335" i="3"/>
  <c r="G335" i="3"/>
  <c r="I335" i="3" s="1"/>
  <c r="F335" i="3"/>
  <c r="E335" i="3"/>
  <c r="H334" i="3"/>
  <c r="G334" i="3"/>
  <c r="F334" i="3"/>
  <c r="E334" i="3"/>
  <c r="I333" i="3"/>
  <c r="H333" i="3"/>
  <c r="G333" i="3"/>
  <c r="F333" i="3"/>
  <c r="E333" i="3"/>
  <c r="H332" i="3"/>
  <c r="G332" i="3"/>
  <c r="E332" i="3"/>
  <c r="F332" i="3" s="1"/>
  <c r="H327" i="3"/>
  <c r="G327" i="3"/>
  <c r="I327" i="3" s="1"/>
  <c r="E327" i="3"/>
  <c r="F327" i="3" s="1"/>
  <c r="I326" i="3"/>
  <c r="H326" i="3"/>
  <c r="G326" i="3"/>
  <c r="F326" i="3"/>
  <c r="E326" i="3"/>
  <c r="I325" i="3"/>
  <c r="H325" i="3"/>
  <c r="G325" i="3"/>
  <c r="F325" i="3"/>
  <c r="E325" i="3"/>
  <c r="H324" i="3"/>
  <c r="G324" i="3"/>
  <c r="E324" i="3"/>
  <c r="F324" i="3" s="1"/>
  <c r="H323" i="3"/>
  <c r="G323" i="3"/>
  <c r="I323" i="3" s="1"/>
  <c r="E323" i="3"/>
  <c r="F323" i="3" s="1"/>
  <c r="H322" i="3"/>
  <c r="G322" i="3"/>
  <c r="E322" i="3"/>
  <c r="F322" i="3" s="1"/>
  <c r="H321" i="3"/>
  <c r="G321" i="3"/>
  <c r="E321" i="3"/>
  <c r="F321" i="3" s="1"/>
  <c r="I321" i="3" s="1"/>
  <c r="H320" i="3"/>
  <c r="G320" i="3"/>
  <c r="I320" i="3" s="1"/>
  <c r="F320" i="3"/>
  <c r="E320" i="3"/>
  <c r="H319" i="3"/>
  <c r="G319" i="3"/>
  <c r="E319" i="3"/>
  <c r="F319" i="3" s="1"/>
  <c r="I318" i="3"/>
  <c r="H318" i="3"/>
  <c r="G318" i="3"/>
  <c r="F318" i="3"/>
  <c r="E318" i="3"/>
  <c r="H317" i="3"/>
  <c r="G317" i="3"/>
  <c r="E317" i="3"/>
  <c r="F317" i="3" s="1"/>
  <c r="H316" i="3"/>
  <c r="G316" i="3"/>
  <c r="F316" i="3"/>
  <c r="E316" i="3"/>
  <c r="H315" i="3"/>
  <c r="G315" i="3"/>
  <c r="I315" i="3" s="1"/>
  <c r="E315" i="3"/>
  <c r="F315" i="3" s="1"/>
  <c r="H314" i="3"/>
  <c r="G314" i="3"/>
  <c r="F314" i="3"/>
  <c r="E314" i="3"/>
  <c r="H313" i="3"/>
  <c r="G313" i="3"/>
  <c r="I313" i="3" s="1"/>
  <c r="E313" i="3"/>
  <c r="F313" i="3" s="1"/>
  <c r="H312" i="3"/>
  <c r="G312" i="3"/>
  <c r="I312" i="3" s="1"/>
  <c r="F312" i="3"/>
  <c r="E312" i="3"/>
  <c r="H311" i="3"/>
  <c r="G311" i="3"/>
  <c r="I311" i="3" s="1"/>
  <c r="E311" i="3"/>
  <c r="F311" i="3" s="1"/>
  <c r="H310" i="3"/>
  <c r="G310" i="3"/>
  <c r="F310" i="3"/>
  <c r="I310" i="3" s="1"/>
  <c r="E310" i="3"/>
  <c r="I309" i="3"/>
  <c r="H309" i="3"/>
  <c r="G309" i="3"/>
  <c r="F309" i="3"/>
  <c r="E309" i="3"/>
  <c r="H308" i="3"/>
  <c r="G308" i="3"/>
  <c r="F308" i="3"/>
  <c r="E308" i="3"/>
  <c r="H307" i="3"/>
  <c r="G307" i="3"/>
  <c r="I307" i="3" s="1"/>
  <c r="E307" i="3"/>
  <c r="F307" i="3" s="1"/>
  <c r="H306" i="3"/>
  <c r="G306" i="3"/>
  <c r="E306" i="3"/>
  <c r="F306" i="3" s="1"/>
  <c r="H305" i="3"/>
  <c r="G305" i="3"/>
  <c r="I305" i="3" s="1"/>
  <c r="E305" i="3"/>
  <c r="F305" i="3" s="1"/>
  <c r="H304" i="3"/>
  <c r="G304" i="3"/>
  <c r="I304" i="3" s="1"/>
  <c r="F304" i="3"/>
  <c r="E304" i="3"/>
  <c r="H303" i="3"/>
  <c r="G303" i="3"/>
  <c r="E303" i="3"/>
  <c r="F303" i="3" s="1"/>
  <c r="I302" i="3"/>
  <c r="H302" i="3"/>
  <c r="G302" i="3"/>
  <c r="F302" i="3"/>
  <c r="E302" i="3"/>
  <c r="H301" i="3"/>
  <c r="G301" i="3"/>
  <c r="E301" i="3"/>
  <c r="F301" i="3" s="1"/>
  <c r="H300" i="3"/>
  <c r="G300" i="3"/>
  <c r="F300" i="3"/>
  <c r="E300" i="3"/>
  <c r="H299" i="3"/>
  <c r="G299" i="3"/>
  <c r="I299" i="3" s="1"/>
  <c r="E299" i="3"/>
  <c r="F299" i="3" s="1"/>
  <c r="H294" i="3"/>
  <c r="G294" i="3"/>
  <c r="E294" i="3"/>
  <c r="F294" i="3" s="1"/>
  <c r="H293" i="3"/>
  <c r="G293" i="3"/>
  <c r="F293" i="3"/>
  <c r="E293" i="3"/>
  <c r="H292" i="3"/>
  <c r="G292" i="3"/>
  <c r="E292" i="3"/>
  <c r="F292" i="3" s="1"/>
  <c r="H291" i="3"/>
  <c r="G291" i="3"/>
  <c r="I291" i="3" s="1"/>
  <c r="F291" i="3"/>
  <c r="E291" i="3"/>
  <c r="H290" i="3"/>
  <c r="G290" i="3"/>
  <c r="E290" i="3"/>
  <c r="F290" i="3" s="1"/>
  <c r="I289" i="3"/>
  <c r="H289" i="3"/>
  <c r="G289" i="3"/>
  <c r="F289" i="3"/>
  <c r="E289" i="3"/>
  <c r="H288" i="3"/>
  <c r="G288" i="3"/>
  <c r="E288" i="3"/>
  <c r="F288" i="3" s="1"/>
  <c r="I287" i="3"/>
  <c r="H287" i="3"/>
  <c r="G287" i="3"/>
  <c r="F287" i="3"/>
  <c r="E287" i="3"/>
  <c r="H286" i="3"/>
  <c r="G286" i="3"/>
  <c r="I286" i="3" s="1"/>
  <c r="F286" i="3"/>
  <c r="E286" i="3"/>
  <c r="H285" i="3"/>
  <c r="G285" i="3"/>
  <c r="E285" i="3"/>
  <c r="F285" i="3" s="1"/>
  <c r="H284" i="3"/>
  <c r="G284" i="3"/>
  <c r="I284" i="3" s="1"/>
  <c r="E284" i="3"/>
  <c r="F284" i="3" s="1"/>
  <c r="H283" i="3"/>
  <c r="G283" i="3"/>
  <c r="E283" i="3"/>
  <c r="F283" i="3" s="1"/>
  <c r="H282" i="3"/>
  <c r="G282" i="3"/>
  <c r="I282" i="3" s="1"/>
  <c r="E282" i="3"/>
  <c r="F282" i="3" s="1"/>
  <c r="H281" i="3"/>
  <c r="G281" i="3"/>
  <c r="I281" i="3" s="1"/>
  <c r="F281" i="3"/>
  <c r="E281" i="3"/>
  <c r="H280" i="3"/>
  <c r="G280" i="3"/>
  <c r="E280" i="3"/>
  <c r="F280" i="3" s="1"/>
  <c r="I280" i="3" s="1"/>
  <c r="H279" i="3"/>
  <c r="G279" i="3"/>
  <c r="F279" i="3"/>
  <c r="I279" i="3" s="1"/>
  <c r="E279" i="3"/>
  <c r="H278" i="3"/>
  <c r="G278" i="3"/>
  <c r="E278" i="3"/>
  <c r="F278" i="3" s="1"/>
  <c r="H277" i="3"/>
  <c r="G277" i="3"/>
  <c r="I277" i="3" s="1"/>
  <c r="F277" i="3"/>
  <c r="E277" i="3"/>
  <c r="H276" i="3"/>
  <c r="G276" i="3"/>
  <c r="E276" i="3"/>
  <c r="F276" i="3" s="1"/>
  <c r="H275" i="3"/>
  <c r="G275" i="3"/>
  <c r="F275" i="3"/>
  <c r="E275" i="3"/>
  <c r="H274" i="3"/>
  <c r="G274" i="3"/>
  <c r="E274" i="3"/>
  <c r="F274" i="3" s="1"/>
  <c r="H273" i="3"/>
  <c r="G273" i="3"/>
  <c r="I273" i="3" s="1"/>
  <c r="F273" i="3"/>
  <c r="E273" i="3"/>
  <c r="H272" i="3"/>
  <c r="G272" i="3"/>
  <c r="I272" i="3" s="1"/>
  <c r="E272" i="3"/>
  <c r="F272" i="3" s="1"/>
  <c r="I271" i="3"/>
  <c r="H271" i="3"/>
  <c r="G271" i="3"/>
  <c r="F271" i="3"/>
  <c r="E271" i="3"/>
  <c r="H270" i="3"/>
  <c r="G270" i="3"/>
  <c r="I270" i="3" s="1"/>
  <c r="F270" i="3"/>
  <c r="E270" i="3"/>
  <c r="H269" i="3"/>
  <c r="G269" i="3"/>
  <c r="E269" i="3"/>
  <c r="F269" i="3" s="1"/>
  <c r="H268" i="3"/>
  <c r="G268" i="3"/>
  <c r="I268" i="3" s="1"/>
  <c r="E268" i="3"/>
  <c r="F268" i="3" s="1"/>
  <c r="H267" i="3"/>
  <c r="G267" i="3"/>
  <c r="I267" i="3" s="1"/>
  <c r="E267" i="3"/>
  <c r="F267" i="3" s="1"/>
  <c r="H266" i="3"/>
  <c r="G266" i="3"/>
  <c r="I266" i="3" s="1"/>
  <c r="E266" i="3"/>
  <c r="F266" i="3" s="1"/>
  <c r="I261" i="3"/>
  <c r="H261" i="3"/>
  <c r="G261" i="3"/>
  <c r="E261" i="3"/>
  <c r="F261" i="3" s="1"/>
  <c r="H260" i="3"/>
  <c r="G260" i="3"/>
  <c r="E260" i="3"/>
  <c r="F260" i="3" s="1"/>
  <c r="H259" i="3"/>
  <c r="G259" i="3"/>
  <c r="I259" i="3" s="1"/>
  <c r="E259" i="3"/>
  <c r="F259" i="3" s="1"/>
  <c r="I258" i="3"/>
  <c r="H258" i="3"/>
  <c r="G258" i="3"/>
  <c r="F258" i="3"/>
  <c r="E258" i="3"/>
  <c r="H257" i="3"/>
  <c r="G257" i="3"/>
  <c r="I257" i="3" s="1"/>
  <c r="F257" i="3"/>
  <c r="E257" i="3"/>
  <c r="H256" i="3"/>
  <c r="G256" i="3"/>
  <c r="F256" i="3"/>
  <c r="I256" i="3" s="1"/>
  <c r="E256" i="3"/>
  <c r="I255" i="3"/>
  <c r="H255" i="3"/>
  <c r="G255" i="3"/>
  <c r="E255" i="3"/>
  <c r="F255" i="3" s="1"/>
  <c r="H254" i="3"/>
  <c r="G254" i="3"/>
  <c r="E254" i="3"/>
  <c r="F254" i="3" s="1"/>
  <c r="I253" i="3"/>
  <c r="H253" i="3"/>
  <c r="G253" i="3"/>
  <c r="E253" i="3"/>
  <c r="F253" i="3" s="1"/>
  <c r="H252" i="3"/>
  <c r="G252" i="3"/>
  <c r="E252" i="3"/>
  <c r="F252" i="3" s="1"/>
  <c r="I251" i="3"/>
  <c r="H251" i="3"/>
  <c r="G251" i="3"/>
  <c r="E251" i="3"/>
  <c r="F251" i="3" s="1"/>
  <c r="H250" i="3"/>
  <c r="G250" i="3"/>
  <c r="I250" i="3" s="1"/>
  <c r="F250" i="3"/>
  <c r="E250" i="3"/>
  <c r="I249" i="3"/>
  <c r="H249" i="3"/>
  <c r="G249" i="3"/>
  <c r="F249" i="3"/>
  <c r="E249" i="3"/>
  <c r="H248" i="3"/>
  <c r="G248" i="3"/>
  <c r="F248" i="3"/>
  <c r="I248" i="3" s="1"/>
  <c r="E248" i="3"/>
  <c r="H247" i="3"/>
  <c r="G247" i="3"/>
  <c r="E247" i="3"/>
  <c r="F247" i="3" s="1"/>
  <c r="H246" i="3"/>
  <c r="G246" i="3"/>
  <c r="E246" i="3"/>
  <c r="F246" i="3" s="1"/>
  <c r="H245" i="3"/>
  <c r="G245" i="3"/>
  <c r="I245" i="3" s="1"/>
  <c r="E245" i="3"/>
  <c r="F245" i="3" s="1"/>
  <c r="H244" i="3"/>
  <c r="G244" i="3"/>
  <c r="E244" i="3"/>
  <c r="F244" i="3" s="1"/>
  <c r="I244" i="3" s="1"/>
  <c r="H243" i="3"/>
  <c r="G243" i="3"/>
  <c r="E243" i="3"/>
  <c r="F243" i="3" s="1"/>
  <c r="H242" i="3"/>
  <c r="G242" i="3"/>
  <c r="I242" i="3" s="1"/>
  <c r="F242" i="3"/>
  <c r="E242" i="3"/>
  <c r="H241" i="3"/>
  <c r="G241" i="3"/>
  <c r="I241" i="3" s="1"/>
  <c r="E241" i="3"/>
  <c r="F241" i="3" s="1"/>
  <c r="H240" i="3"/>
  <c r="G240" i="3"/>
  <c r="F240" i="3"/>
  <c r="I240" i="3" s="1"/>
  <c r="E240" i="3"/>
  <c r="H239" i="3"/>
  <c r="G239" i="3"/>
  <c r="F239" i="3"/>
  <c r="I239" i="3" s="1"/>
  <c r="E239" i="3"/>
  <c r="H238" i="3"/>
  <c r="G238" i="3"/>
  <c r="I238" i="3" s="1"/>
  <c r="F238" i="3"/>
  <c r="E238" i="3"/>
  <c r="H237" i="3"/>
  <c r="G237" i="3"/>
  <c r="I237" i="3" s="1"/>
  <c r="E237" i="3"/>
  <c r="F237" i="3" s="1"/>
  <c r="H236" i="3"/>
  <c r="G236" i="3"/>
  <c r="I236" i="3" s="1"/>
  <c r="F236" i="3"/>
  <c r="E236" i="3"/>
  <c r="H235" i="3"/>
  <c r="G235" i="3"/>
  <c r="E235" i="3"/>
  <c r="F235" i="3" s="1"/>
  <c r="I234" i="3"/>
  <c r="H234" i="3"/>
  <c r="G234" i="3"/>
  <c r="F234" i="3"/>
  <c r="E234" i="3"/>
  <c r="H233" i="3"/>
  <c r="G233" i="3"/>
  <c r="E233" i="3"/>
  <c r="F233" i="3" s="1"/>
  <c r="H228" i="3"/>
  <c r="G228" i="3"/>
  <c r="E228" i="3"/>
  <c r="F228" i="3" s="1"/>
  <c r="I227" i="3"/>
  <c r="H227" i="3"/>
  <c r="G227" i="3"/>
  <c r="F227" i="3"/>
  <c r="E227" i="3"/>
  <c r="H226" i="3"/>
  <c r="G226" i="3"/>
  <c r="E226" i="3"/>
  <c r="F226" i="3" s="1"/>
  <c r="H225" i="3"/>
  <c r="G225" i="3"/>
  <c r="E225" i="3"/>
  <c r="F225" i="3" s="1"/>
  <c r="I225" i="3" s="1"/>
  <c r="I224" i="3"/>
  <c r="H224" i="3"/>
  <c r="G224" i="3"/>
  <c r="E224" i="3"/>
  <c r="F224" i="3" s="1"/>
  <c r="H223" i="3"/>
  <c r="G223" i="3"/>
  <c r="E223" i="3"/>
  <c r="F223" i="3" s="1"/>
  <c r="I222" i="3"/>
  <c r="H222" i="3"/>
  <c r="G222" i="3"/>
  <c r="E222" i="3"/>
  <c r="F222" i="3" s="1"/>
  <c r="H221" i="3"/>
  <c r="G221" i="3"/>
  <c r="E221" i="3"/>
  <c r="F221" i="3" s="1"/>
  <c r="H220" i="3"/>
  <c r="G220" i="3"/>
  <c r="F220" i="3"/>
  <c r="I220" i="3" s="1"/>
  <c r="E220" i="3"/>
  <c r="H219" i="3"/>
  <c r="G219" i="3"/>
  <c r="I219" i="3" s="1"/>
  <c r="F219" i="3"/>
  <c r="E219" i="3"/>
  <c r="H218" i="3"/>
  <c r="G218" i="3"/>
  <c r="E218" i="3"/>
  <c r="F218" i="3" s="1"/>
  <c r="I217" i="3"/>
  <c r="H217" i="3"/>
  <c r="G217" i="3"/>
  <c r="E217" i="3"/>
  <c r="F217" i="3" s="1"/>
  <c r="H216" i="3"/>
  <c r="G216" i="3"/>
  <c r="E216" i="3"/>
  <c r="F216" i="3" s="1"/>
  <c r="H215" i="3"/>
  <c r="G215" i="3"/>
  <c r="F215" i="3"/>
  <c r="E215" i="3"/>
  <c r="H214" i="3"/>
  <c r="G214" i="3"/>
  <c r="I214" i="3" s="1"/>
  <c r="E214" i="3"/>
  <c r="F214" i="3" s="1"/>
  <c r="H213" i="3"/>
  <c r="G213" i="3"/>
  <c r="I213" i="3" s="1"/>
  <c r="E213" i="3"/>
  <c r="F213" i="3" s="1"/>
  <c r="H212" i="3"/>
  <c r="G212" i="3"/>
  <c r="I212" i="3" s="1"/>
  <c r="E212" i="3"/>
  <c r="F212" i="3" s="1"/>
  <c r="H211" i="3"/>
  <c r="G211" i="3"/>
  <c r="I211" i="3" s="1"/>
  <c r="F211" i="3"/>
  <c r="E211" i="3"/>
  <c r="H210" i="3"/>
  <c r="G210" i="3"/>
  <c r="F210" i="3"/>
  <c r="I210" i="3" s="1"/>
  <c r="E210" i="3"/>
  <c r="I209" i="3"/>
  <c r="H209" i="3"/>
  <c r="G209" i="3"/>
  <c r="F209" i="3"/>
  <c r="E209" i="3"/>
  <c r="H208" i="3"/>
  <c r="G208" i="3"/>
  <c r="E208" i="3"/>
  <c r="F208" i="3" s="1"/>
  <c r="H207" i="3"/>
  <c r="G207" i="3"/>
  <c r="E207" i="3"/>
  <c r="F207" i="3" s="1"/>
  <c r="H206" i="3"/>
  <c r="G206" i="3"/>
  <c r="I206" i="3" s="1"/>
  <c r="E206" i="3"/>
  <c r="F206" i="3" s="1"/>
  <c r="I205" i="3"/>
  <c r="H205" i="3"/>
  <c r="G205" i="3"/>
  <c r="E205" i="3"/>
  <c r="F205" i="3" s="1"/>
  <c r="H204" i="3"/>
  <c r="G204" i="3"/>
  <c r="E204" i="3"/>
  <c r="F204" i="3" s="1"/>
  <c r="H203" i="3"/>
  <c r="G203" i="3"/>
  <c r="I203" i="3" s="1"/>
  <c r="F203" i="3"/>
  <c r="E203" i="3"/>
  <c r="H202" i="3"/>
  <c r="G202" i="3"/>
  <c r="I202" i="3" s="1"/>
  <c r="E202" i="3"/>
  <c r="F202" i="3" s="1"/>
  <c r="H201" i="3"/>
  <c r="G201" i="3"/>
  <c r="E201" i="3"/>
  <c r="F201" i="3" s="1"/>
  <c r="I201" i="3" s="1"/>
  <c r="H200" i="3"/>
  <c r="G200" i="3"/>
  <c r="F200" i="3"/>
  <c r="I200" i="3" s="1"/>
  <c r="E200" i="3"/>
  <c r="H195" i="3"/>
  <c r="G195" i="3"/>
  <c r="I195" i="3" s="1"/>
  <c r="F195" i="3"/>
  <c r="E195" i="3"/>
  <c r="H194" i="3"/>
  <c r="G194" i="3"/>
  <c r="F194" i="3"/>
  <c r="I194" i="3" s="1"/>
  <c r="E194" i="3"/>
  <c r="H193" i="3"/>
  <c r="G193" i="3"/>
  <c r="E193" i="3"/>
  <c r="F193" i="3" s="1"/>
  <c r="I193" i="3" s="1"/>
  <c r="H192" i="3"/>
  <c r="G192" i="3"/>
  <c r="I192" i="3" s="1"/>
  <c r="F192" i="3"/>
  <c r="E192" i="3"/>
  <c r="H191" i="3"/>
  <c r="G191" i="3"/>
  <c r="E191" i="3"/>
  <c r="F191" i="3" s="1"/>
  <c r="I191" i="3" s="1"/>
  <c r="H190" i="3"/>
  <c r="G190" i="3"/>
  <c r="E190" i="3"/>
  <c r="F190" i="3" s="1"/>
  <c r="I190" i="3" s="1"/>
  <c r="H189" i="3"/>
  <c r="G189" i="3"/>
  <c r="E189" i="3"/>
  <c r="F189" i="3" s="1"/>
  <c r="I188" i="3"/>
  <c r="H188" i="3"/>
  <c r="G188" i="3"/>
  <c r="F188" i="3"/>
  <c r="E188" i="3"/>
  <c r="H187" i="3"/>
  <c r="G187" i="3"/>
  <c r="I187" i="3" s="1"/>
  <c r="F187" i="3"/>
  <c r="E187" i="3"/>
  <c r="H186" i="3"/>
  <c r="G186" i="3"/>
  <c r="E186" i="3"/>
  <c r="F186" i="3" s="1"/>
  <c r="I186" i="3" s="1"/>
  <c r="I185" i="3"/>
  <c r="H185" i="3"/>
  <c r="G185" i="3"/>
  <c r="F185" i="3"/>
  <c r="E185" i="3"/>
  <c r="H184" i="3"/>
  <c r="G184" i="3"/>
  <c r="E184" i="3"/>
  <c r="F184" i="3" s="1"/>
  <c r="I183" i="3"/>
  <c r="H183" i="3"/>
  <c r="G183" i="3"/>
  <c r="E183" i="3"/>
  <c r="F183" i="3" s="1"/>
  <c r="H182" i="3"/>
  <c r="G182" i="3"/>
  <c r="E182" i="3"/>
  <c r="F182" i="3" s="1"/>
  <c r="I181" i="3"/>
  <c r="H181" i="3"/>
  <c r="G181" i="3"/>
  <c r="E181" i="3"/>
  <c r="F181" i="3" s="1"/>
  <c r="H180" i="3"/>
  <c r="G180" i="3"/>
  <c r="I180" i="3" s="1"/>
  <c r="F180" i="3"/>
  <c r="E180" i="3"/>
  <c r="H179" i="3"/>
  <c r="G179" i="3"/>
  <c r="E179" i="3"/>
  <c r="F179" i="3" s="1"/>
  <c r="H178" i="3"/>
  <c r="G178" i="3"/>
  <c r="E178" i="3"/>
  <c r="F178" i="3" s="1"/>
  <c r="I178" i="3" s="1"/>
  <c r="H177" i="3"/>
  <c r="G177" i="3"/>
  <c r="E177" i="3"/>
  <c r="F177" i="3" s="1"/>
  <c r="H176" i="3"/>
  <c r="G176" i="3"/>
  <c r="F176" i="3"/>
  <c r="E176" i="3"/>
  <c r="H175" i="3"/>
  <c r="G175" i="3"/>
  <c r="I175" i="3" s="1"/>
  <c r="E175" i="3"/>
  <c r="F175" i="3" s="1"/>
  <c r="H174" i="3"/>
  <c r="G174" i="3"/>
  <c r="I174" i="3" s="1"/>
  <c r="F174" i="3"/>
  <c r="E174" i="3"/>
  <c r="H173" i="3"/>
  <c r="G173" i="3"/>
  <c r="I173" i="3" s="1"/>
  <c r="F173" i="3"/>
  <c r="E173" i="3"/>
  <c r="I172" i="3"/>
  <c r="H172" i="3"/>
  <c r="G172" i="3"/>
  <c r="F172" i="3"/>
  <c r="E172" i="3"/>
  <c r="H171" i="3"/>
  <c r="G171" i="3"/>
  <c r="F171" i="3"/>
  <c r="I171" i="3" s="1"/>
  <c r="E171" i="3"/>
  <c r="H170" i="3"/>
  <c r="G170" i="3"/>
  <c r="E170" i="3"/>
  <c r="F170" i="3" s="1"/>
  <c r="I170" i="3" s="1"/>
  <c r="H169" i="3"/>
  <c r="G169" i="3"/>
  <c r="I169" i="3" s="1"/>
  <c r="F169" i="3"/>
  <c r="E169" i="3"/>
  <c r="H168" i="3"/>
  <c r="G168" i="3"/>
  <c r="F168" i="3"/>
  <c r="E168" i="3"/>
  <c r="I167" i="3"/>
  <c r="H167" i="3"/>
  <c r="G167" i="3"/>
  <c r="E167" i="3"/>
  <c r="F167" i="3" s="1"/>
  <c r="H162" i="3"/>
  <c r="G162" i="3"/>
  <c r="E162" i="3"/>
  <c r="F162" i="3" s="1"/>
  <c r="I162" i="3" s="1"/>
  <c r="H161" i="3"/>
  <c r="G161" i="3"/>
  <c r="E161" i="3"/>
  <c r="F161" i="3" s="1"/>
  <c r="H160" i="3"/>
  <c r="G160" i="3"/>
  <c r="I160" i="3" s="1"/>
  <c r="E160" i="3"/>
  <c r="F160" i="3" s="1"/>
  <c r="H159" i="3"/>
  <c r="G159" i="3"/>
  <c r="I159" i="3" s="1"/>
  <c r="E159" i="3"/>
  <c r="F159" i="3" s="1"/>
  <c r="H158" i="3"/>
  <c r="G158" i="3"/>
  <c r="F158" i="3"/>
  <c r="E158" i="3"/>
  <c r="H157" i="3"/>
  <c r="G157" i="3"/>
  <c r="I157" i="3" s="1"/>
  <c r="F157" i="3"/>
  <c r="E157" i="3"/>
  <c r="H156" i="3"/>
  <c r="G156" i="3"/>
  <c r="E156" i="3"/>
  <c r="F156" i="3" s="1"/>
  <c r="I156" i="3" s="1"/>
  <c r="H155" i="3"/>
  <c r="G155" i="3"/>
  <c r="E155" i="3"/>
  <c r="F155" i="3" s="1"/>
  <c r="I155" i="3" s="1"/>
  <c r="H154" i="3"/>
  <c r="G154" i="3"/>
  <c r="I154" i="3" s="1"/>
  <c r="F154" i="3"/>
  <c r="E154" i="3"/>
  <c r="H153" i="3"/>
  <c r="G153" i="3"/>
  <c r="F153" i="3"/>
  <c r="E153" i="3"/>
  <c r="H152" i="3"/>
  <c r="G152" i="3"/>
  <c r="I152" i="3" s="1"/>
  <c r="E152" i="3"/>
  <c r="F152" i="3" s="1"/>
  <c r="H151" i="3"/>
  <c r="G151" i="3"/>
  <c r="I151" i="3" s="1"/>
  <c r="F151" i="3"/>
  <c r="E151" i="3"/>
  <c r="H150" i="3"/>
  <c r="G150" i="3"/>
  <c r="E150" i="3"/>
  <c r="F150" i="3" s="1"/>
  <c r="I150" i="3" s="1"/>
  <c r="I149" i="3"/>
  <c r="H149" i="3"/>
  <c r="G149" i="3"/>
  <c r="F149" i="3"/>
  <c r="E149" i="3"/>
  <c r="H148" i="3"/>
  <c r="G148" i="3"/>
  <c r="E148" i="3"/>
  <c r="F148" i="3" s="1"/>
  <c r="H147" i="3"/>
  <c r="G147" i="3"/>
  <c r="E147" i="3"/>
  <c r="F147" i="3" s="1"/>
  <c r="I147" i="3" s="1"/>
  <c r="H146" i="3"/>
  <c r="G146" i="3"/>
  <c r="I146" i="3" s="1"/>
  <c r="F146" i="3"/>
  <c r="E146" i="3"/>
  <c r="H145" i="3"/>
  <c r="G145" i="3"/>
  <c r="E145" i="3"/>
  <c r="F145" i="3" s="1"/>
  <c r="H144" i="3"/>
  <c r="G144" i="3"/>
  <c r="I144" i="3" s="1"/>
  <c r="E144" i="3"/>
  <c r="F144" i="3" s="1"/>
  <c r="H143" i="3"/>
  <c r="G143" i="3"/>
  <c r="I143" i="3" s="1"/>
  <c r="E143" i="3"/>
  <c r="F143" i="3" s="1"/>
  <c r="I142" i="3"/>
  <c r="H142" i="3"/>
  <c r="G142" i="3"/>
  <c r="F142" i="3"/>
  <c r="E142" i="3"/>
  <c r="H141" i="3"/>
  <c r="G141" i="3"/>
  <c r="I141" i="3" s="1"/>
  <c r="F141" i="3"/>
  <c r="E141" i="3"/>
  <c r="H140" i="3"/>
  <c r="G140" i="3"/>
  <c r="E140" i="3"/>
  <c r="F140" i="3" s="1"/>
  <c r="I140" i="3" s="1"/>
  <c r="I139" i="3"/>
  <c r="H139" i="3"/>
  <c r="G139" i="3"/>
  <c r="F139" i="3"/>
  <c r="E139" i="3"/>
  <c r="H138" i="3"/>
  <c r="G138" i="3"/>
  <c r="E138" i="3"/>
  <c r="F138" i="3" s="1"/>
  <c r="H137" i="3"/>
  <c r="G137" i="3"/>
  <c r="I137" i="3" s="1"/>
  <c r="F137" i="3"/>
  <c r="E137" i="3"/>
  <c r="H136" i="3"/>
  <c r="G136" i="3"/>
  <c r="I136" i="3" s="1"/>
  <c r="E136" i="3"/>
  <c r="F136" i="3" s="1"/>
  <c r="I135" i="3"/>
  <c r="H135" i="3"/>
  <c r="G135" i="3"/>
  <c r="E135" i="3"/>
  <c r="F135" i="3" s="1"/>
  <c r="H134" i="3"/>
  <c r="G134" i="3"/>
  <c r="E134" i="3"/>
  <c r="F134" i="3" s="1"/>
  <c r="H129" i="3"/>
  <c r="G129" i="3"/>
  <c r="E129" i="3"/>
  <c r="F129" i="3" s="1"/>
  <c r="H128" i="3"/>
  <c r="G128" i="3"/>
  <c r="I128" i="3" s="1"/>
  <c r="F128" i="3"/>
  <c r="E128" i="3"/>
  <c r="H127" i="3"/>
  <c r="G127" i="3"/>
  <c r="E127" i="3"/>
  <c r="F127" i="3" s="1"/>
  <c r="I127" i="3" s="1"/>
  <c r="I126" i="3"/>
  <c r="H126" i="3"/>
  <c r="G126" i="3"/>
  <c r="F126" i="3"/>
  <c r="E126" i="3"/>
  <c r="H125" i="3"/>
  <c r="G125" i="3"/>
  <c r="I125" i="3" s="1"/>
  <c r="E125" i="3"/>
  <c r="F125" i="3" s="1"/>
  <c r="H124" i="3"/>
  <c r="G124" i="3"/>
  <c r="E124" i="3"/>
  <c r="F124" i="3" s="1"/>
  <c r="I124" i="3" s="1"/>
  <c r="H123" i="3"/>
  <c r="G123" i="3"/>
  <c r="I123" i="3" s="1"/>
  <c r="E123" i="3"/>
  <c r="F123" i="3" s="1"/>
  <c r="H122" i="3"/>
  <c r="G122" i="3"/>
  <c r="E122" i="3"/>
  <c r="F122" i="3" s="1"/>
  <c r="H121" i="3"/>
  <c r="G121" i="3"/>
  <c r="E121" i="3"/>
  <c r="F121" i="3" s="1"/>
  <c r="I121" i="3" s="1"/>
  <c r="H120" i="3"/>
  <c r="G120" i="3"/>
  <c r="E120" i="3"/>
  <c r="F120" i="3" s="1"/>
  <c r="I120" i="3" s="1"/>
  <c r="H119" i="3"/>
  <c r="G119" i="3"/>
  <c r="I119" i="3" s="1"/>
  <c r="F119" i="3"/>
  <c r="E119" i="3"/>
  <c r="H118" i="3"/>
  <c r="G118" i="3"/>
  <c r="I118" i="3" s="1"/>
  <c r="F118" i="3"/>
  <c r="E118" i="3"/>
  <c r="H117" i="3"/>
  <c r="G117" i="3"/>
  <c r="E117" i="3"/>
  <c r="F117" i="3" s="1"/>
  <c r="I117" i="3" s="1"/>
  <c r="H116" i="3"/>
  <c r="G116" i="3"/>
  <c r="E116" i="3"/>
  <c r="F116" i="3" s="1"/>
  <c r="I116" i="3" s="1"/>
  <c r="H115" i="3"/>
  <c r="G115" i="3"/>
  <c r="E115" i="3"/>
  <c r="F115" i="3" s="1"/>
  <c r="I115" i="3" s="1"/>
  <c r="H114" i="3"/>
  <c r="G114" i="3"/>
  <c r="F114" i="3"/>
  <c r="E114" i="3"/>
  <c r="H113" i="3"/>
  <c r="G113" i="3"/>
  <c r="I113" i="3" s="1"/>
  <c r="E113" i="3"/>
  <c r="F113" i="3" s="1"/>
  <c r="H112" i="3"/>
  <c r="G112" i="3"/>
  <c r="F112" i="3"/>
  <c r="E112" i="3"/>
  <c r="H111" i="3"/>
  <c r="G111" i="3"/>
  <c r="I111" i="3" s="1"/>
  <c r="E111" i="3"/>
  <c r="F111" i="3" s="1"/>
  <c r="H110" i="3"/>
  <c r="G110" i="3"/>
  <c r="I110" i="3" s="1"/>
  <c r="F110" i="3"/>
  <c r="E110" i="3"/>
  <c r="H109" i="3"/>
  <c r="G109" i="3"/>
  <c r="E109" i="3"/>
  <c r="F109" i="3" s="1"/>
  <c r="I108" i="3"/>
  <c r="H108" i="3"/>
  <c r="G108" i="3"/>
  <c r="F108" i="3"/>
  <c r="E108" i="3"/>
  <c r="H107" i="3"/>
  <c r="G107" i="3"/>
  <c r="I107" i="3" s="1"/>
  <c r="F107" i="3"/>
  <c r="E107" i="3"/>
  <c r="H106" i="3"/>
  <c r="G106" i="3"/>
  <c r="E106" i="3"/>
  <c r="F106" i="3" s="1"/>
  <c r="H105" i="3"/>
  <c r="G105" i="3"/>
  <c r="I105" i="3" s="1"/>
  <c r="E105" i="3"/>
  <c r="F105" i="3" s="1"/>
  <c r="H104" i="3"/>
  <c r="G104" i="3"/>
  <c r="E104" i="3"/>
  <c r="F104" i="3" s="1"/>
  <c r="I104" i="3" s="1"/>
  <c r="H103" i="3"/>
  <c r="G103" i="3"/>
  <c r="I103" i="3" s="1"/>
  <c r="F103" i="3"/>
  <c r="E103" i="3"/>
  <c r="H102" i="3"/>
  <c r="G102" i="3"/>
  <c r="F102" i="3"/>
  <c r="E102" i="3"/>
  <c r="I101" i="3"/>
  <c r="H101" i="3"/>
  <c r="G101" i="3"/>
  <c r="E101" i="3"/>
  <c r="F101" i="3" s="1"/>
  <c r="H96" i="3"/>
  <c r="G96" i="3"/>
  <c r="E96" i="3"/>
  <c r="F96" i="3" s="1"/>
  <c r="H95" i="3"/>
  <c r="G95" i="3"/>
  <c r="F95" i="3"/>
  <c r="E95" i="3"/>
  <c r="H94" i="3"/>
  <c r="G94" i="3"/>
  <c r="I94" i="3" s="1"/>
  <c r="E94" i="3"/>
  <c r="F94" i="3" s="1"/>
  <c r="H93" i="3"/>
  <c r="G93" i="3"/>
  <c r="E93" i="3"/>
  <c r="F93" i="3" s="1"/>
  <c r="I93" i="3" s="1"/>
  <c r="H92" i="3"/>
  <c r="G92" i="3"/>
  <c r="I92" i="3" s="1"/>
  <c r="F92" i="3"/>
  <c r="E92" i="3"/>
  <c r="H91" i="3"/>
  <c r="G91" i="3"/>
  <c r="E91" i="3"/>
  <c r="F91" i="3" s="1"/>
  <c r="H90" i="3"/>
  <c r="G90" i="3"/>
  <c r="I90" i="3" s="1"/>
  <c r="E90" i="3"/>
  <c r="F90" i="3" s="1"/>
  <c r="H89" i="3"/>
  <c r="G89" i="3"/>
  <c r="I89" i="3" s="1"/>
  <c r="F89" i="3"/>
  <c r="E89" i="3"/>
  <c r="H88" i="3"/>
  <c r="G88" i="3"/>
  <c r="E88" i="3"/>
  <c r="F88" i="3" s="1"/>
  <c r="I88" i="3" s="1"/>
  <c r="H87" i="3"/>
  <c r="G87" i="3"/>
  <c r="F87" i="3"/>
  <c r="I87" i="3" s="1"/>
  <c r="E87" i="3"/>
  <c r="H86" i="3"/>
  <c r="G86" i="3"/>
  <c r="E86" i="3"/>
  <c r="F86" i="3" s="1"/>
  <c r="I86" i="3" s="1"/>
  <c r="H85" i="3"/>
  <c r="G85" i="3"/>
  <c r="F85" i="3"/>
  <c r="I85" i="3" s="1"/>
  <c r="E85" i="3"/>
  <c r="H84" i="3"/>
  <c r="G84" i="3"/>
  <c r="I84" i="3" s="1"/>
  <c r="E84" i="3"/>
  <c r="F84" i="3" s="1"/>
  <c r="H83" i="3"/>
  <c r="G83" i="3"/>
  <c r="F83" i="3"/>
  <c r="E83" i="3"/>
  <c r="H82" i="3"/>
  <c r="G82" i="3"/>
  <c r="E82" i="3"/>
  <c r="F82" i="3" s="1"/>
  <c r="I82" i="3" s="1"/>
  <c r="H81" i="3"/>
  <c r="G81" i="3"/>
  <c r="I81" i="3" s="1"/>
  <c r="F81" i="3"/>
  <c r="E81" i="3"/>
  <c r="H80" i="3"/>
  <c r="G80" i="3"/>
  <c r="E80" i="3"/>
  <c r="F80" i="3" s="1"/>
  <c r="I79" i="3"/>
  <c r="H79" i="3"/>
  <c r="G79" i="3"/>
  <c r="F79" i="3"/>
  <c r="E79" i="3"/>
  <c r="H78" i="3"/>
  <c r="G78" i="3"/>
  <c r="I78" i="3" s="1"/>
  <c r="F78" i="3"/>
  <c r="E78" i="3"/>
  <c r="H77" i="3"/>
  <c r="G77" i="3"/>
  <c r="E77" i="3"/>
  <c r="F77" i="3" s="1"/>
  <c r="I77" i="3" s="1"/>
  <c r="H76" i="3"/>
  <c r="G76" i="3"/>
  <c r="E76" i="3"/>
  <c r="F76" i="3" s="1"/>
  <c r="I76" i="3" s="1"/>
  <c r="H75" i="3"/>
  <c r="G75" i="3"/>
  <c r="E75" i="3"/>
  <c r="F75" i="3" s="1"/>
  <c r="I74" i="3"/>
  <c r="H74" i="3"/>
  <c r="G74" i="3"/>
  <c r="E74" i="3"/>
  <c r="F74" i="3" s="1"/>
  <c r="H73" i="3"/>
  <c r="G73" i="3"/>
  <c r="E73" i="3"/>
  <c r="F73" i="3" s="1"/>
  <c r="I72" i="3"/>
  <c r="H72" i="3"/>
  <c r="G72" i="3"/>
  <c r="E72" i="3"/>
  <c r="F72" i="3" s="1"/>
  <c r="H71" i="3"/>
  <c r="G71" i="3"/>
  <c r="I71" i="3" s="1"/>
  <c r="F71" i="3"/>
  <c r="E71" i="3"/>
  <c r="H70" i="3"/>
  <c r="G70" i="3"/>
  <c r="E70" i="3"/>
  <c r="F70" i="3" s="1"/>
  <c r="I70" i="3" s="1"/>
  <c r="I69" i="3"/>
  <c r="H69" i="3"/>
  <c r="G69" i="3"/>
  <c r="F69" i="3"/>
  <c r="E69" i="3"/>
  <c r="H68" i="3"/>
  <c r="G68" i="3"/>
  <c r="E68" i="3"/>
  <c r="F68" i="3" s="1"/>
  <c r="H63" i="3"/>
  <c r="G63" i="3"/>
  <c r="E63" i="3"/>
  <c r="F63" i="3" s="1"/>
  <c r="I63" i="3" s="1"/>
  <c r="H62" i="3"/>
  <c r="G62" i="3"/>
  <c r="I62" i="3" s="1"/>
  <c r="F62" i="3"/>
  <c r="E62" i="3"/>
  <c r="H61" i="3"/>
  <c r="G61" i="3"/>
  <c r="E61" i="3"/>
  <c r="F61" i="3" s="1"/>
  <c r="H60" i="3"/>
  <c r="G60" i="3"/>
  <c r="I60" i="3" s="1"/>
  <c r="E60" i="3"/>
  <c r="F60" i="3" s="1"/>
  <c r="H59" i="3"/>
  <c r="G59" i="3"/>
  <c r="E59" i="3"/>
  <c r="F59" i="3" s="1"/>
  <c r="H58" i="3"/>
  <c r="G58" i="3"/>
  <c r="E58" i="3"/>
  <c r="F58" i="3" s="1"/>
  <c r="I58" i="3" s="1"/>
  <c r="H57" i="3"/>
  <c r="G57" i="3"/>
  <c r="I57" i="3" s="1"/>
  <c r="F57" i="3"/>
  <c r="E57" i="3"/>
  <c r="H56" i="3"/>
  <c r="G56" i="3"/>
  <c r="E56" i="3"/>
  <c r="F56" i="3" s="1"/>
  <c r="I56" i="3" s="1"/>
  <c r="I55" i="3"/>
  <c r="H55" i="3"/>
  <c r="G55" i="3"/>
  <c r="F55" i="3"/>
  <c r="E55" i="3"/>
  <c r="H54" i="3"/>
  <c r="G54" i="3"/>
  <c r="E54" i="3"/>
  <c r="F54" i="3" s="1"/>
  <c r="H53" i="3"/>
  <c r="G53" i="3"/>
  <c r="E53" i="3"/>
  <c r="F53" i="3" s="1"/>
  <c r="H52" i="3"/>
  <c r="G52" i="3"/>
  <c r="I52" i="3" s="1"/>
  <c r="E52" i="3"/>
  <c r="F52" i="3" s="1"/>
  <c r="H51" i="3"/>
  <c r="G51" i="3"/>
  <c r="E51" i="3"/>
  <c r="F51" i="3" s="1"/>
  <c r="I51" i="3" s="1"/>
  <c r="H50" i="3"/>
  <c r="G50" i="3"/>
  <c r="I50" i="3" s="1"/>
  <c r="F50" i="3"/>
  <c r="E50" i="3"/>
  <c r="H49" i="3"/>
  <c r="G49" i="3"/>
  <c r="I49" i="3" s="1"/>
  <c r="F49" i="3"/>
  <c r="E49" i="3"/>
  <c r="H48" i="3"/>
  <c r="G48" i="3"/>
  <c r="E48" i="3"/>
  <c r="F48" i="3" s="1"/>
  <c r="I48" i="3" s="1"/>
  <c r="H47" i="3"/>
  <c r="G47" i="3"/>
  <c r="E47" i="3"/>
  <c r="F47" i="3" s="1"/>
  <c r="I47" i="3" s="1"/>
  <c r="H46" i="3"/>
  <c r="G46" i="3"/>
  <c r="E46" i="3"/>
  <c r="F46" i="3" s="1"/>
  <c r="I46" i="3" s="1"/>
  <c r="H45" i="3"/>
  <c r="G45" i="3"/>
  <c r="F45" i="3"/>
  <c r="E45" i="3"/>
  <c r="H44" i="3"/>
  <c r="G44" i="3"/>
  <c r="I44" i="3" s="1"/>
  <c r="E44" i="3"/>
  <c r="F44" i="3" s="1"/>
  <c r="H43" i="3"/>
  <c r="G43" i="3"/>
  <c r="I43" i="3" s="1"/>
  <c r="F43" i="3"/>
  <c r="E43" i="3"/>
  <c r="H42" i="3"/>
  <c r="G42" i="3"/>
  <c r="E42" i="3"/>
  <c r="F42" i="3" s="1"/>
  <c r="I41" i="3"/>
  <c r="H41" i="3"/>
  <c r="G41" i="3"/>
  <c r="F41" i="3"/>
  <c r="E41" i="3"/>
  <c r="H40" i="3"/>
  <c r="G40" i="3"/>
  <c r="I40" i="3" s="1"/>
  <c r="F40" i="3"/>
  <c r="E40" i="3"/>
  <c r="H39" i="3"/>
  <c r="G39" i="3"/>
  <c r="E39" i="3"/>
  <c r="F39" i="3" s="1"/>
  <c r="H38" i="3"/>
  <c r="G38" i="3"/>
  <c r="E38" i="3"/>
  <c r="F38" i="3" s="1"/>
  <c r="I38" i="3" s="1"/>
  <c r="H37" i="3"/>
  <c r="G37" i="3"/>
  <c r="E37" i="3"/>
  <c r="F37" i="3" s="1"/>
  <c r="H36" i="3"/>
  <c r="G36" i="3"/>
  <c r="E36" i="3"/>
  <c r="F36" i="3" s="1"/>
  <c r="I36" i="3" s="1"/>
  <c r="H35" i="3"/>
  <c r="G35" i="3"/>
  <c r="I35" i="3" s="1"/>
  <c r="F35" i="3"/>
  <c r="E35" i="3"/>
  <c r="H30" i="3"/>
  <c r="G30" i="3"/>
  <c r="E30" i="3"/>
  <c r="F30" i="3" s="1"/>
  <c r="H29" i="3"/>
  <c r="G29" i="3"/>
  <c r="E29" i="3"/>
  <c r="F29" i="3" s="1"/>
  <c r="I29" i="3" s="1"/>
  <c r="H28" i="3"/>
  <c r="G28" i="3"/>
  <c r="I28" i="3" s="1"/>
  <c r="F28" i="3"/>
  <c r="E28" i="3"/>
  <c r="H27" i="3"/>
  <c r="G27" i="3"/>
  <c r="E27" i="3"/>
  <c r="F27" i="3" s="1"/>
  <c r="H26" i="3"/>
  <c r="G26" i="3"/>
  <c r="E26" i="3"/>
  <c r="F26" i="3" s="1"/>
  <c r="I26" i="3" s="1"/>
  <c r="H25" i="3"/>
  <c r="G25" i="3"/>
  <c r="I25" i="3" s="1"/>
  <c r="F25" i="3"/>
  <c r="E25" i="3"/>
  <c r="H24" i="3"/>
  <c r="G24" i="3"/>
  <c r="E24" i="3"/>
  <c r="F24" i="3" s="1"/>
  <c r="H23" i="3"/>
  <c r="G23" i="3"/>
  <c r="E23" i="3"/>
  <c r="F23" i="3" s="1"/>
  <c r="I23" i="3" s="1"/>
  <c r="H22" i="3"/>
  <c r="G22" i="3"/>
  <c r="E22" i="3"/>
  <c r="F22" i="3" s="1"/>
  <c r="H21" i="3"/>
  <c r="G21" i="3"/>
  <c r="E21" i="3"/>
  <c r="F21" i="3" s="1"/>
  <c r="I21" i="3" s="1"/>
  <c r="H20" i="3"/>
  <c r="G20" i="3"/>
  <c r="I20" i="3" s="1"/>
  <c r="F20" i="3"/>
  <c r="E20" i="3"/>
  <c r="H19" i="3"/>
  <c r="G19" i="3"/>
  <c r="E19" i="3"/>
  <c r="F19" i="3" s="1"/>
  <c r="H18" i="3"/>
  <c r="G18" i="3"/>
  <c r="E18" i="3"/>
  <c r="F18" i="3" s="1"/>
  <c r="I18" i="3" s="1"/>
  <c r="H17" i="3"/>
  <c r="G17" i="3"/>
  <c r="I17" i="3" s="1"/>
  <c r="F17" i="3"/>
  <c r="E17" i="3"/>
  <c r="H16" i="3"/>
  <c r="G16" i="3"/>
  <c r="E16" i="3"/>
  <c r="F16" i="3" s="1"/>
  <c r="H15" i="3"/>
  <c r="G15" i="3"/>
  <c r="E15" i="3"/>
  <c r="F15" i="3" s="1"/>
  <c r="I15" i="3" s="1"/>
  <c r="H14" i="3"/>
  <c r="G14" i="3"/>
  <c r="E14" i="3"/>
  <c r="F14" i="3" s="1"/>
  <c r="H13" i="3"/>
  <c r="G13" i="3"/>
  <c r="E13" i="3"/>
  <c r="F13" i="3" s="1"/>
  <c r="I13" i="3" s="1"/>
  <c r="H12" i="3"/>
  <c r="G12" i="3"/>
  <c r="I12" i="3" s="1"/>
  <c r="F12" i="3"/>
  <c r="E12" i="3"/>
  <c r="H11" i="3"/>
  <c r="G11" i="3"/>
  <c r="E11" i="3"/>
  <c r="F11" i="3" s="1"/>
  <c r="H10" i="3"/>
  <c r="G10" i="3"/>
  <c r="E10" i="3"/>
  <c r="F10" i="3" s="1"/>
  <c r="I10" i="3" s="1"/>
  <c r="H9" i="3"/>
  <c r="G9" i="3"/>
  <c r="I9" i="3" s="1"/>
  <c r="F9" i="3"/>
  <c r="E9" i="3"/>
  <c r="H8" i="3"/>
  <c r="G8" i="3"/>
  <c r="E8" i="3"/>
  <c r="F8" i="3" s="1"/>
  <c r="H7" i="3"/>
  <c r="G7" i="3"/>
  <c r="E7" i="3"/>
  <c r="F7" i="3" s="1"/>
  <c r="I7" i="3" s="1"/>
  <c r="H880" i="2"/>
  <c r="G880" i="2"/>
  <c r="I880" i="2" s="1"/>
  <c r="E880" i="2"/>
  <c r="F880" i="2" s="1"/>
  <c r="H879" i="2"/>
  <c r="G879" i="2"/>
  <c r="E879" i="2"/>
  <c r="F879" i="2" s="1"/>
  <c r="I879" i="2" s="1"/>
  <c r="I878" i="2"/>
  <c r="H878" i="2"/>
  <c r="G878" i="2"/>
  <c r="F878" i="2"/>
  <c r="E878" i="2"/>
  <c r="H877" i="2"/>
  <c r="G877" i="2"/>
  <c r="F877" i="2"/>
  <c r="E877" i="2"/>
  <c r="I876" i="2"/>
  <c r="H876" i="2"/>
  <c r="G876" i="2"/>
  <c r="F876" i="2"/>
  <c r="E876" i="2"/>
  <c r="H875" i="2"/>
  <c r="G875" i="2"/>
  <c r="F875" i="2"/>
  <c r="E875" i="2"/>
  <c r="H874" i="2"/>
  <c r="G874" i="2"/>
  <c r="E874" i="2"/>
  <c r="F874" i="2" s="1"/>
  <c r="I874" i="2" s="1"/>
  <c r="H873" i="2"/>
  <c r="G873" i="2"/>
  <c r="E873" i="2"/>
  <c r="F873" i="2" s="1"/>
  <c r="H872" i="2"/>
  <c r="G872" i="2"/>
  <c r="E872" i="2"/>
  <c r="F872" i="2" s="1"/>
  <c r="H871" i="2"/>
  <c r="G871" i="2"/>
  <c r="E871" i="2"/>
  <c r="F871" i="2" s="1"/>
  <c r="I871" i="2" s="1"/>
  <c r="I870" i="2"/>
  <c r="H870" i="2"/>
  <c r="G870" i="2"/>
  <c r="F870" i="2"/>
  <c r="E870" i="2"/>
  <c r="H869" i="2"/>
  <c r="G869" i="2"/>
  <c r="F869" i="2"/>
  <c r="I869" i="2" s="1"/>
  <c r="E869" i="2"/>
  <c r="I868" i="2"/>
  <c r="H868" i="2"/>
  <c r="G868" i="2"/>
  <c r="F868" i="2"/>
  <c r="E868" i="2"/>
  <c r="H867" i="2"/>
  <c r="G867" i="2"/>
  <c r="E867" i="2"/>
  <c r="F867" i="2" s="1"/>
  <c r="H862" i="2"/>
  <c r="G862" i="2"/>
  <c r="F862" i="2"/>
  <c r="I862" i="2" s="1"/>
  <c r="E862" i="2"/>
  <c r="I861" i="2"/>
  <c r="H861" i="2"/>
  <c r="G861" i="2"/>
  <c r="F861" i="2"/>
  <c r="E861" i="2"/>
  <c r="H860" i="2"/>
  <c r="G860" i="2"/>
  <c r="E860" i="2"/>
  <c r="F860" i="2" s="1"/>
  <c r="H859" i="2"/>
  <c r="G859" i="2"/>
  <c r="E859" i="2"/>
  <c r="F859" i="2" s="1"/>
  <c r="I859" i="2" s="1"/>
  <c r="H858" i="2"/>
  <c r="G858" i="2"/>
  <c r="I858" i="2" s="1"/>
  <c r="E858" i="2"/>
  <c r="F858" i="2" s="1"/>
  <c r="H857" i="2"/>
  <c r="G857" i="2"/>
  <c r="E857" i="2"/>
  <c r="F857" i="2" s="1"/>
  <c r="I856" i="2"/>
  <c r="H856" i="2"/>
  <c r="G856" i="2"/>
  <c r="E856" i="2"/>
  <c r="F856" i="2" s="1"/>
  <c r="H855" i="2"/>
  <c r="G855" i="2"/>
  <c r="F855" i="2"/>
  <c r="E855" i="2"/>
  <c r="H854" i="2"/>
  <c r="G854" i="2"/>
  <c r="F854" i="2"/>
  <c r="I854" i="2" s="1"/>
  <c r="E854" i="2"/>
  <c r="I853" i="2"/>
  <c r="H853" i="2"/>
  <c r="G853" i="2"/>
  <c r="F853" i="2"/>
  <c r="E853" i="2"/>
  <c r="H852" i="2"/>
  <c r="G852" i="2"/>
  <c r="E852" i="2"/>
  <c r="F852" i="2" s="1"/>
  <c r="H851" i="2"/>
  <c r="G851" i="2"/>
  <c r="E851" i="2"/>
  <c r="F851" i="2" s="1"/>
  <c r="I851" i="2" s="1"/>
  <c r="H850" i="2"/>
  <c r="G850" i="2"/>
  <c r="E850" i="2"/>
  <c r="F850" i="2" s="1"/>
  <c r="H849" i="2"/>
  <c r="G849" i="2"/>
  <c r="I849" i="2" s="1"/>
  <c r="E849" i="2"/>
  <c r="F849" i="2" s="1"/>
  <c r="H844" i="2"/>
  <c r="G844" i="2"/>
  <c r="I844" i="2" s="1"/>
  <c r="E844" i="2"/>
  <c r="F844" i="2" s="1"/>
  <c r="H843" i="2"/>
  <c r="G843" i="2"/>
  <c r="E843" i="2"/>
  <c r="F843" i="2" s="1"/>
  <c r="H842" i="2"/>
  <c r="G842" i="2"/>
  <c r="E842" i="2"/>
  <c r="F842" i="2" s="1"/>
  <c r="I841" i="2"/>
  <c r="H841" i="2"/>
  <c r="G841" i="2"/>
  <c r="E841" i="2"/>
  <c r="F841" i="2" s="1"/>
  <c r="H840" i="2"/>
  <c r="G840" i="2"/>
  <c r="I840" i="2" s="1"/>
  <c r="F840" i="2"/>
  <c r="E840" i="2"/>
  <c r="H839" i="2"/>
  <c r="G839" i="2"/>
  <c r="F839" i="2"/>
  <c r="I839" i="2" s="1"/>
  <c r="E839" i="2"/>
  <c r="I838" i="2"/>
  <c r="H838" i="2"/>
  <c r="G838" i="2"/>
  <c r="F838" i="2"/>
  <c r="E838" i="2"/>
  <c r="H837" i="2"/>
  <c r="G837" i="2"/>
  <c r="F837" i="2"/>
  <c r="E837" i="2"/>
  <c r="H836" i="2"/>
  <c r="G836" i="2"/>
  <c r="I836" i="2" s="1"/>
  <c r="E836" i="2"/>
  <c r="F836" i="2" s="1"/>
  <c r="H835" i="2"/>
  <c r="G835" i="2"/>
  <c r="I835" i="2" s="1"/>
  <c r="E835" i="2"/>
  <c r="F835" i="2" s="1"/>
  <c r="H834" i="2"/>
  <c r="G834" i="2"/>
  <c r="E834" i="2"/>
  <c r="F834" i="2" s="1"/>
  <c r="I833" i="2"/>
  <c r="H833" i="2"/>
  <c r="G833" i="2"/>
  <c r="F833" i="2"/>
  <c r="E833" i="2"/>
  <c r="H832" i="2"/>
  <c r="G832" i="2"/>
  <c r="F832" i="2"/>
  <c r="E832" i="2"/>
  <c r="H831" i="2"/>
  <c r="G831" i="2"/>
  <c r="F831" i="2"/>
  <c r="I831" i="2" s="1"/>
  <c r="E831" i="2"/>
  <c r="I826" i="2"/>
  <c r="H826" i="2"/>
  <c r="G826" i="2"/>
  <c r="F826" i="2"/>
  <c r="E826" i="2"/>
  <c r="H825" i="2"/>
  <c r="G825" i="2"/>
  <c r="I825" i="2" s="1"/>
  <c r="F825" i="2"/>
  <c r="E825" i="2"/>
  <c r="H824" i="2"/>
  <c r="G824" i="2"/>
  <c r="F824" i="2"/>
  <c r="I824" i="2" s="1"/>
  <c r="E824" i="2"/>
  <c r="I823" i="2"/>
  <c r="H823" i="2"/>
  <c r="G823" i="2"/>
  <c r="F823" i="2"/>
  <c r="E823" i="2"/>
  <c r="H822" i="2"/>
  <c r="G822" i="2"/>
  <c r="E822" i="2"/>
  <c r="F822" i="2" s="1"/>
  <c r="I822" i="2" s="1"/>
  <c r="H821" i="2"/>
  <c r="G821" i="2"/>
  <c r="I821" i="2" s="1"/>
  <c r="E821" i="2"/>
  <c r="F821" i="2" s="1"/>
  <c r="H820" i="2"/>
  <c r="G820" i="2"/>
  <c r="E820" i="2"/>
  <c r="F820" i="2" s="1"/>
  <c r="H819" i="2"/>
  <c r="G819" i="2"/>
  <c r="E819" i="2"/>
  <c r="F819" i="2" s="1"/>
  <c r="I818" i="2"/>
  <c r="H818" i="2"/>
  <c r="G818" i="2"/>
  <c r="F818" i="2"/>
  <c r="E818" i="2"/>
  <c r="H817" i="2"/>
  <c r="G817" i="2"/>
  <c r="F817" i="2"/>
  <c r="E817" i="2"/>
  <c r="H816" i="2"/>
  <c r="G816" i="2"/>
  <c r="F816" i="2"/>
  <c r="I816" i="2" s="1"/>
  <c r="E816" i="2"/>
  <c r="I815" i="2"/>
  <c r="H815" i="2"/>
  <c r="G815" i="2"/>
  <c r="F815" i="2"/>
  <c r="E815" i="2"/>
  <c r="H814" i="2"/>
  <c r="G814" i="2"/>
  <c r="E814" i="2"/>
  <c r="F814" i="2" s="1"/>
  <c r="I814" i="2" s="1"/>
  <c r="H813" i="2"/>
  <c r="G813" i="2"/>
  <c r="E813" i="2"/>
  <c r="F813" i="2" s="1"/>
  <c r="I808" i="2"/>
  <c r="H808" i="2"/>
  <c r="G808" i="2"/>
  <c r="F808" i="2"/>
  <c r="E808" i="2"/>
  <c r="H807" i="2"/>
  <c r="G807" i="2"/>
  <c r="F807" i="2"/>
  <c r="E807" i="2"/>
  <c r="H806" i="2"/>
  <c r="G806" i="2"/>
  <c r="E806" i="2"/>
  <c r="F806" i="2" s="1"/>
  <c r="H805" i="2"/>
  <c r="G805" i="2"/>
  <c r="I805" i="2" s="1"/>
  <c r="E805" i="2"/>
  <c r="F805" i="2" s="1"/>
  <c r="H804" i="2"/>
  <c r="G804" i="2"/>
  <c r="I804" i="2" s="1"/>
  <c r="E804" i="2"/>
  <c r="F804" i="2" s="1"/>
  <c r="I803" i="2"/>
  <c r="H803" i="2"/>
  <c r="G803" i="2"/>
  <c r="F803" i="2"/>
  <c r="E803" i="2"/>
  <c r="I802" i="2"/>
  <c r="H802" i="2"/>
  <c r="G802" i="2"/>
  <c r="F802" i="2"/>
  <c r="E802" i="2"/>
  <c r="H801" i="2"/>
  <c r="G801" i="2"/>
  <c r="F801" i="2"/>
  <c r="I801" i="2" s="1"/>
  <c r="E801" i="2"/>
  <c r="I800" i="2"/>
  <c r="H800" i="2"/>
  <c r="G800" i="2"/>
  <c r="F800" i="2"/>
  <c r="E800" i="2"/>
  <c r="H799" i="2"/>
  <c r="G799" i="2"/>
  <c r="F799" i="2"/>
  <c r="E799" i="2"/>
  <c r="H798" i="2"/>
  <c r="G798" i="2"/>
  <c r="I798" i="2" s="1"/>
  <c r="E798" i="2"/>
  <c r="F798" i="2" s="1"/>
  <c r="H797" i="2"/>
  <c r="G797" i="2"/>
  <c r="I797" i="2" s="1"/>
  <c r="E797" i="2"/>
  <c r="F797" i="2" s="1"/>
  <c r="H796" i="2"/>
  <c r="G796" i="2"/>
  <c r="I796" i="2" s="1"/>
  <c r="E796" i="2"/>
  <c r="F796" i="2" s="1"/>
  <c r="I795" i="2"/>
  <c r="H795" i="2"/>
  <c r="G795" i="2"/>
  <c r="F795" i="2"/>
  <c r="E795" i="2"/>
  <c r="H790" i="2"/>
  <c r="G790" i="2"/>
  <c r="E790" i="2"/>
  <c r="F790" i="2" s="1"/>
  <c r="H789" i="2"/>
  <c r="G789" i="2"/>
  <c r="I789" i="2" s="1"/>
  <c r="E789" i="2"/>
  <c r="F789" i="2" s="1"/>
  <c r="I788" i="2"/>
  <c r="H788" i="2"/>
  <c r="G788" i="2"/>
  <c r="F788" i="2"/>
  <c r="E788" i="2"/>
  <c r="H787" i="2"/>
  <c r="G787" i="2"/>
  <c r="I787" i="2" s="1"/>
  <c r="F787" i="2"/>
  <c r="E787" i="2"/>
  <c r="H786" i="2"/>
  <c r="G786" i="2"/>
  <c r="F786" i="2"/>
  <c r="I786" i="2" s="1"/>
  <c r="E786" i="2"/>
  <c r="I785" i="2"/>
  <c r="H785" i="2"/>
  <c r="G785" i="2"/>
  <c r="F785" i="2"/>
  <c r="E785" i="2"/>
  <c r="H784" i="2"/>
  <c r="G784" i="2"/>
  <c r="E784" i="2"/>
  <c r="F784" i="2" s="1"/>
  <c r="H783" i="2"/>
  <c r="G783" i="2"/>
  <c r="I783" i="2" s="1"/>
  <c r="E783" i="2"/>
  <c r="F783" i="2" s="1"/>
  <c r="H782" i="2"/>
  <c r="G782" i="2"/>
  <c r="E782" i="2"/>
  <c r="F782" i="2" s="1"/>
  <c r="H781" i="2"/>
  <c r="G781" i="2"/>
  <c r="E781" i="2"/>
  <c r="F781" i="2" s="1"/>
  <c r="I780" i="2"/>
  <c r="H780" i="2"/>
  <c r="G780" i="2"/>
  <c r="F780" i="2"/>
  <c r="E780" i="2"/>
  <c r="H779" i="2"/>
  <c r="G779" i="2"/>
  <c r="F779" i="2"/>
  <c r="E779" i="2"/>
  <c r="H778" i="2"/>
  <c r="G778" i="2"/>
  <c r="F778" i="2"/>
  <c r="I778" i="2" s="1"/>
  <c r="E778" i="2"/>
  <c r="I777" i="2"/>
  <c r="H777" i="2"/>
  <c r="G777" i="2"/>
  <c r="F777" i="2"/>
  <c r="E777" i="2"/>
  <c r="H776" i="2"/>
  <c r="G776" i="2"/>
  <c r="E776" i="2"/>
  <c r="F776" i="2" s="1"/>
  <c r="H775" i="2"/>
  <c r="G775" i="2"/>
  <c r="E775" i="2"/>
  <c r="F775" i="2" s="1"/>
  <c r="H774" i="2"/>
  <c r="G774" i="2"/>
  <c r="E774" i="2"/>
  <c r="F774" i="2" s="1"/>
  <c r="H773" i="2"/>
  <c r="G773" i="2"/>
  <c r="I773" i="2" s="1"/>
  <c r="E773" i="2"/>
  <c r="F773" i="2" s="1"/>
  <c r="I772" i="2"/>
  <c r="H772" i="2"/>
  <c r="G772" i="2"/>
  <c r="F772" i="2"/>
  <c r="E772" i="2"/>
  <c r="H771" i="2"/>
  <c r="G771" i="2"/>
  <c r="I771" i="2" s="1"/>
  <c r="F771" i="2"/>
  <c r="E771" i="2"/>
  <c r="H770" i="2"/>
  <c r="G770" i="2"/>
  <c r="F770" i="2"/>
  <c r="I770" i="2" s="1"/>
  <c r="E770" i="2"/>
  <c r="I769" i="2"/>
  <c r="H769" i="2"/>
  <c r="G769" i="2"/>
  <c r="F769" i="2"/>
  <c r="E769" i="2"/>
  <c r="H768" i="2"/>
  <c r="G768" i="2"/>
  <c r="E768" i="2"/>
  <c r="F768" i="2" s="1"/>
  <c r="H767" i="2"/>
  <c r="G767" i="2"/>
  <c r="I767" i="2" s="1"/>
  <c r="E767" i="2"/>
  <c r="F767" i="2" s="1"/>
  <c r="H766" i="2"/>
  <c r="G766" i="2"/>
  <c r="E766" i="2"/>
  <c r="F766" i="2" s="1"/>
  <c r="H760" i="2"/>
  <c r="G760" i="2"/>
  <c r="F760" i="2"/>
  <c r="E760" i="2"/>
  <c r="H759" i="2"/>
  <c r="G759" i="2"/>
  <c r="I759" i="2" s="1"/>
  <c r="E759" i="2"/>
  <c r="F759" i="2" s="1"/>
  <c r="H758" i="2"/>
  <c r="G758" i="2"/>
  <c r="E758" i="2"/>
  <c r="F758" i="2" s="1"/>
  <c r="H757" i="2"/>
  <c r="G757" i="2"/>
  <c r="I757" i="2" s="1"/>
  <c r="E757" i="2"/>
  <c r="F757" i="2" s="1"/>
  <c r="I756" i="2"/>
  <c r="H756" i="2"/>
  <c r="G756" i="2"/>
  <c r="F756" i="2"/>
  <c r="E756" i="2"/>
  <c r="I755" i="2"/>
  <c r="H755" i="2"/>
  <c r="G755" i="2"/>
  <c r="F755" i="2"/>
  <c r="E755" i="2"/>
  <c r="H754" i="2"/>
  <c r="G754" i="2"/>
  <c r="F754" i="2"/>
  <c r="I754" i="2" s="1"/>
  <c r="E754" i="2"/>
  <c r="I753" i="2"/>
  <c r="H753" i="2"/>
  <c r="G753" i="2"/>
  <c r="F753" i="2"/>
  <c r="E753" i="2"/>
  <c r="H752" i="2"/>
  <c r="G752" i="2"/>
  <c r="F752" i="2"/>
  <c r="E752" i="2"/>
  <c r="H751" i="2"/>
  <c r="G751" i="2"/>
  <c r="I751" i="2" s="1"/>
  <c r="E751" i="2"/>
  <c r="F751" i="2" s="1"/>
  <c r="H750" i="2"/>
  <c r="G750" i="2"/>
  <c r="E750" i="2"/>
  <c r="F750" i="2" s="1"/>
  <c r="H749" i="2"/>
  <c r="G749" i="2"/>
  <c r="I749" i="2" s="1"/>
  <c r="E749" i="2"/>
  <c r="F749" i="2" s="1"/>
  <c r="I748" i="2"/>
  <c r="H748" i="2"/>
  <c r="G748" i="2"/>
  <c r="F748" i="2"/>
  <c r="E748" i="2"/>
  <c r="I747" i="2"/>
  <c r="H747" i="2"/>
  <c r="G747" i="2"/>
  <c r="F747" i="2"/>
  <c r="E747" i="2"/>
  <c r="H746" i="2"/>
  <c r="G746" i="2"/>
  <c r="F746" i="2"/>
  <c r="I746" i="2" s="1"/>
  <c r="E746" i="2"/>
  <c r="I745" i="2"/>
  <c r="H745" i="2"/>
  <c r="G745" i="2"/>
  <c r="F745" i="2"/>
  <c r="E745" i="2"/>
  <c r="H744" i="2"/>
  <c r="G744" i="2"/>
  <c r="F744" i="2"/>
  <c r="E744" i="2"/>
  <c r="H743" i="2"/>
  <c r="G743" i="2"/>
  <c r="I743" i="2" s="1"/>
  <c r="E743" i="2"/>
  <c r="F743" i="2" s="1"/>
  <c r="H742" i="2"/>
  <c r="G742" i="2"/>
  <c r="E742" i="2"/>
  <c r="F742" i="2" s="1"/>
  <c r="H741" i="2"/>
  <c r="G741" i="2"/>
  <c r="I741" i="2" s="1"/>
  <c r="E741" i="2"/>
  <c r="F741" i="2" s="1"/>
  <c r="I740" i="2"/>
  <c r="H740" i="2"/>
  <c r="G740" i="2"/>
  <c r="F740" i="2"/>
  <c r="E740" i="2"/>
  <c r="I739" i="2"/>
  <c r="H739" i="2"/>
  <c r="G739" i="2"/>
  <c r="F739" i="2"/>
  <c r="E739" i="2"/>
  <c r="H738" i="2"/>
  <c r="G738" i="2"/>
  <c r="F738" i="2"/>
  <c r="I738" i="2" s="1"/>
  <c r="E738" i="2"/>
  <c r="I737" i="2"/>
  <c r="H737" i="2"/>
  <c r="G737" i="2"/>
  <c r="F737" i="2"/>
  <c r="E737" i="2"/>
  <c r="H736" i="2"/>
  <c r="G736" i="2"/>
  <c r="F736" i="2"/>
  <c r="E736" i="2"/>
  <c r="H731" i="2"/>
  <c r="G731" i="2"/>
  <c r="F731" i="2"/>
  <c r="I731" i="2" s="1"/>
  <c r="E731" i="2"/>
  <c r="I730" i="2"/>
  <c r="H730" i="2"/>
  <c r="G730" i="2"/>
  <c r="F730" i="2"/>
  <c r="E730" i="2"/>
  <c r="H729" i="2"/>
  <c r="G729" i="2"/>
  <c r="F729" i="2"/>
  <c r="E729" i="2"/>
  <c r="H728" i="2"/>
  <c r="G728" i="2"/>
  <c r="I728" i="2" s="1"/>
  <c r="E728" i="2"/>
  <c r="F728" i="2" s="1"/>
  <c r="H727" i="2"/>
  <c r="G727" i="2"/>
  <c r="I727" i="2" s="1"/>
  <c r="E727" i="2"/>
  <c r="F727" i="2" s="1"/>
  <c r="H726" i="2"/>
  <c r="G726" i="2"/>
  <c r="E726" i="2"/>
  <c r="F726" i="2" s="1"/>
  <c r="I725" i="2"/>
  <c r="H725" i="2"/>
  <c r="G725" i="2"/>
  <c r="F725" i="2"/>
  <c r="E725" i="2"/>
  <c r="H724" i="2"/>
  <c r="G724" i="2"/>
  <c r="I724" i="2" s="1"/>
  <c r="F724" i="2"/>
  <c r="E724" i="2"/>
  <c r="H723" i="2"/>
  <c r="G723" i="2"/>
  <c r="F723" i="2"/>
  <c r="I723" i="2" s="1"/>
  <c r="E723" i="2"/>
  <c r="I722" i="2"/>
  <c r="H722" i="2"/>
  <c r="G722" i="2"/>
  <c r="F722" i="2"/>
  <c r="E722" i="2"/>
  <c r="H721" i="2"/>
  <c r="G721" i="2"/>
  <c r="E721" i="2"/>
  <c r="F721" i="2" s="1"/>
  <c r="H720" i="2"/>
  <c r="G720" i="2"/>
  <c r="I720" i="2" s="1"/>
  <c r="E720" i="2"/>
  <c r="F720" i="2" s="1"/>
  <c r="H719" i="2"/>
  <c r="G719" i="2"/>
  <c r="I719" i="2" s="1"/>
  <c r="E719" i="2"/>
  <c r="F719" i="2" s="1"/>
  <c r="H718" i="2"/>
  <c r="G718" i="2"/>
  <c r="E718" i="2"/>
  <c r="F718" i="2" s="1"/>
  <c r="I717" i="2"/>
  <c r="H717" i="2"/>
  <c r="G717" i="2"/>
  <c r="F717" i="2"/>
  <c r="E717" i="2"/>
  <c r="H716" i="2"/>
  <c r="G716" i="2"/>
  <c r="F716" i="2"/>
  <c r="E716" i="2"/>
  <c r="H715" i="2"/>
  <c r="G715" i="2"/>
  <c r="F715" i="2"/>
  <c r="I715" i="2" s="1"/>
  <c r="E715" i="2"/>
  <c r="I714" i="2"/>
  <c r="H714" i="2"/>
  <c r="G714" i="2"/>
  <c r="F714" i="2"/>
  <c r="E714" i="2"/>
  <c r="H713" i="2"/>
  <c r="G713" i="2"/>
  <c r="E713" i="2"/>
  <c r="F713" i="2" s="1"/>
  <c r="H712" i="2"/>
  <c r="G712" i="2"/>
  <c r="E712" i="2"/>
  <c r="F712" i="2" s="1"/>
  <c r="H711" i="2"/>
  <c r="G711" i="2"/>
  <c r="I711" i="2" s="1"/>
  <c r="E711" i="2"/>
  <c r="F711" i="2" s="1"/>
  <c r="H710" i="2"/>
  <c r="G710" i="2"/>
  <c r="E710" i="2"/>
  <c r="F710" i="2" s="1"/>
  <c r="I709" i="2"/>
  <c r="H709" i="2"/>
  <c r="G709" i="2"/>
  <c r="F709" i="2"/>
  <c r="E709" i="2"/>
  <c r="H708" i="2"/>
  <c r="G708" i="2"/>
  <c r="F708" i="2"/>
  <c r="E708" i="2"/>
  <c r="H707" i="2"/>
  <c r="G707" i="2"/>
  <c r="E707" i="2"/>
  <c r="F707" i="2" s="1"/>
  <c r="I707" i="2" s="1"/>
  <c r="I706" i="2"/>
  <c r="H706" i="2"/>
  <c r="G706" i="2"/>
  <c r="F706" i="2"/>
  <c r="E706" i="2"/>
  <c r="H701" i="2"/>
  <c r="G701" i="2"/>
  <c r="I701" i="2" s="1"/>
  <c r="F701" i="2"/>
  <c r="E701" i="2"/>
  <c r="H700" i="2"/>
  <c r="G700" i="2"/>
  <c r="F700" i="2"/>
  <c r="I700" i="2" s="1"/>
  <c r="E700" i="2"/>
  <c r="I699" i="2"/>
  <c r="H699" i="2"/>
  <c r="G699" i="2"/>
  <c r="F699" i="2"/>
  <c r="E699" i="2"/>
  <c r="H698" i="2"/>
  <c r="G698" i="2"/>
  <c r="I698" i="2" s="1"/>
  <c r="F698" i="2"/>
  <c r="E698" i="2"/>
  <c r="H697" i="2"/>
  <c r="G697" i="2"/>
  <c r="I697" i="2" s="1"/>
  <c r="E697" i="2"/>
  <c r="F697" i="2" s="1"/>
  <c r="H696" i="2"/>
  <c r="G696" i="2"/>
  <c r="I696" i="2" s="1"/>
  <c r="E696" i="2"/>
  <c r="F696" i="2" s="1"/>
  <c r="H695" i="2"/>
  <c r="G695" i="2"/>
  <c r="F695" i="2"/>
  <c r="E695" i="2"/>
  <c r="I694" i="2"/>
  <c r="H694" i="2"/>
  <c r="G694" i="2"/>
  <c r="F694" i="2"/>
  <c r="E694" i="2"/>
  <c r="H693" i="2"/>
  <c r="G693" i="2"/>
  <c r="I693" i="2" s="1"/>
  <c r="F693" i="2"/>
  <c r="E693" i="2"/>
  <c r="H692" i="2"/>
  <c r="G692" i="2"/>
  <c r="E692" i="2"/>
  <c r="F692" i="2" s="1"/>
  <c r="I692" i="2" s="1"/>
  <c r="I691" i="2"/>
  <c r="H691" i="2"/>
  <c r="G691" i="2"/>
  <c r="F691" i="2"/>
  <c r="E691" i="2"/>
  <c r="H690" i="2"/>
  <c r="G690" i="2"/>
  <c r="E690" i="2"/>
  <c r="F690" i="2" s="1"/>
  <c r="H689" i="2"/>
  <c r="G689" i="2"/>
  <c r="I689" i="2" s="1"/>
  <c r="E689" i="2"/>
  <c r="F689" i="2" s="1"/>
  <c r="I688" i="2"/>
  <c r="H688" i="2"/>
  <c r="G688" i="2"/>
  <c r="E688" i="2"/>
  <c r="F688" i="2" s="1"/>
  <c r="H687" i="2"/>
  <c r="G687" i="2"/>
  <c r="F687" i="2"/>
  <c r="E687" i="2"/>
  <c r="I686" i="2"/>
  <c r="H686" i="2"/>
  <c r="G686" i="2"/>
  <c r="F686" i="2"/>
  <c r="E686" i="2"/>
  <c r="I685" i="2"/>
  <c r="H685" i="2"/>
  <c r="G685" i="2"/>
  <c r="F685" i="2"/>
  <c r="E685" i="2"/>
  <c r="H684" i="2"/>
  <c r="G684" i="2"/>
  <c r="E684" i="2"/>
  <c r="F684" i="2" s="1"/>
  <c r="I684" i="2" s="1"/>
  <c r="I683" i="2"/>
  <c r="H683" i="2"/>
  <c r="G683" i="2"/>
  <c r="F683" i="2"/>
  <c r="E683" i="2"/>
  <c r="H682" i="2"/>
  <c r="G682" i="2"/>
  <c r="E682" i="2"/>
  <c r="F682" i="2" s="1"/>
  <c r="H681" i="2"/>
  <c r="G681" i="2"/>
  <c r="I681" i="2" s="1"/>
  <c r="E681" i="2"/>
  <c r="F681" i="2" s="1"/>
  <c r="H680" i="2"/>
  <c r="G680" i="2"/>
  <c r="E680" i="2"/>
  <c r="F680" i="2" s="1"/>
  <c r="H679" i="2"/>
  <c r="G679" i="2"/>
  <c r="I679" i="2" s="1"/>
  <c r="F679" i="2"/>
  <c r="E679" i="2"/>
  <c r="I678" i="2"/>
  <c r="H678" i="2"/>
  <c r="G678" i="2"/>
  <c r="F678" i="2"/>
  <c r="E678" i="2"/>
  <c r="I677" i="2"/>
  <c r="H677" i="2"/>
  <c r="G677" i="2"/>
  <c r="F677" i="2"/>
  <c r="E677" i="2"/>
  <c r="H676" i="2"/>
  <c r="G676" i="2"/>
  <c r="E676" i="2"/>
  <c r="F676" i="2" s="1"/>
  <c r="I676" i="2" s="1"/>
  <c r="I675" i="2"/>
  <c r="H675" i="2"/>
  <c r="G675" i="2"/>
  <c r="F675" i="2"/>
  <c r="E675" i="2"/>
  <c r="H670" i="2"/>
  <c r="G670" i="2"/>
  <c r="I670" i="2" s="1"/>
  <c r="F670" i="2"/>
  <c r="E670" i="2"/>
  <c r="H669" i="2"/>
  <c r="G669" i="2"/>
  <c r="E669" i="2"/>
  <c r="F669" i="2" s="1"/>
  <c r="I669" i="2" s="1"/>
  <c r="I668" i="2"/>
  <c r="H668" i="2"/>
  <c r="G668" i="2"/>
  <c r="F668" i="2"/>
  <c r="E668" i="2"/>
  <c r="H667" i="2"/>
  <c r="G667" i="2"/>
  <c r="E667" i="2"/>
  <c r="F667" i="2" s="1"/>
  <c r="H666" i="2"/>
  <c r="G666" i="2"/>
  <c r="I666" i="2" s="1"/>
  <c r="E666" i="2"/>
  <c r="F666" i="2" s="1"/>
  <c r="H665" i="2"/>
  <c r="G665" i="2"/>
  <c r="E665" i="2"/>
  <c r="F665" i="2" s="1"/>
  <c r="H664" i="2"/>
  <c r="G664" i="2"/>
  <c r="I664" i="2" s="1"/>
  <c r="F664" i="2"/>
  <c r="E664" i="2"/>
  <c r="I663" i="2"/>
  <c r="H663" i="2"/>
  <c r="G663" i="2"/>
  <c r="F663" i="2"/>
  <c r="E663" i="2"/>
  <c r="I662" i="2"/>
  <c r="H662" i="2"/>
  <c r="G662" i="2"/>
  <c r="F662" i="2"/>
  <c r="E662" i="2"/>
  <c r="H661" i="2"/>
  <c r="G661" i="2"/>
  <c r="E661" i="2"/>
  <c r="F661" i="2" s="1"/>
  <c r="I661" i="2" s="1"/>
  <c r="I660" i="2"/>
  <c r="H660" i="2"/>
  <c r="G660" i="2"/>
  <c r="F660" i="2"/>
  <c r="E660" i="2"/>
  <c r="H659" i="2"/>
  <c r="G659" i="2"/>
  <c r="E659" i="2"/>
  <c r="F659" i="2" s="1"/>
  <c r="H658" i="2"/>
  <c r="G658" i="2"/>
  <c r="E658" i="2"/>
  <c r="F658" i="2" s="1"/>
  <c r="H657" i="2"/>
  <c r="G657" i="2"/>
  <c r="E657" i="2"/>
  <c r="F657" i="2" s="1"/>
  <c r="H656" i="2"/>
  <c r="G656" i="2"/>
  <c r="E656" i="2"/>
  <c r="F656" i="2" s="1"/>
  <c r="I655" i="2"/>
  <c r="H655" i="2"/>
  <c r="G655" i="2"/>
  <c r="F655" i="2"/>
  <c r="E655" i="2"/>
  <c r="H654" i="2"/>
  <c r="G654" i="2"/>
  <c r="F654" i="2"/>
  <c r="I654" i="2" s="1"/>
  <c r="E654" i="2"/>
  <c r="H653" i="2"/>
  <c r="G653" i="2"/>
  <c r="F653" i="2"/>
  <c r="I653" i="2" s="1"/>
  <c r="E653" i="2"/>
  <c r="I652" i="2"/>
  <c r="H652" i="2"/>
  <c r="G652" i="2"/>
  <c r="F652" i="2"/>
  <c r="E652" i="2"/>
  <c r="H651" i="2"/>
  <c r="G651" i="2"/>
  <c r="I651" i="2" s="1"/>
  <c r="F651" i="2"/>
  <c r="E651" i="2"/>
  <c r="H650" i="2"/>
  <c r="G650" i="2"/>
  <c r="I650" i="2" s="1"/>
  <c r="E650" i="2"/>
  <c r="F650" i="2" s="1"/>
  <c r="H649" i="2"/>
  <c r="G649" i="2"/>
  <c r="I649" i="2" s="1"/>
  <c r="E649" i="2"/>
  <c r="F649" i="2" s="1"/>
  <c r="H648" i="2"/>
  <c r="G648" i="2"/>
  <c r="F648" i="2"/>
  <c r="E648" i="2"/>
  <c r="I647" i="2"/>
  <c r="H647" i="2"/>
  <c r="G647" i="2"/>
  <c r="F647" i="2"/>
  <c r="E647" i="2"/>
  <c r="H646" i="2"/>
  <c r="G646" i="2"/>
  <c r="I646" i="2" s="1"/>
  <c r="F646" i="2"/>
  <c r="E646" i="2"/>
  <c r="H645" i="2"/>
  <c r="G645" i="2"/>
  <c r="E645" i="2"/>
  <c r="F645" i="2" s="1"/>
  <c r="I645" i="2" s="1"/>
  <c r="I644" i="2"/>
  <c r="H644" i="2"/>
  <c r="G644" i="2"/>
  <c r="F644" i="2"/>
  <c r="E644" i="2"/>
  <c r="H643" i="2"/>
  <c r="G643" i="2"/>
  <c r="E643" i="2"/>
  <c r="F643" i="2" s="1"/>
  <c r="H638" i="2"/>
  <c r="G638" i="2"/>
  <c r="F638" i="2"/>
  <c r="I638" i="2" s="1"/>
  <c r="E638" i="2"/>
  <c r="I637" i="2"/>
  <c r="H637" i="2"/>
  <c r="G637" i="2"/>
  <c r="F637" i="2"/>
  <c r="E637" i="2"/>
  <c r="H636" i="2"/>
  <c r="G636" i="2"/>
  <c r="I636" i="2" s="1"/>
  <c r="F636" i="2"/>
  <c r="E636" i="2"/>
  <c r="H635" i="2"/>
  <c r="G635" i="2"/>
  <c r="E635" i="2"/>
  <c r="F635" i="2" s="1"/>
  <c r="I634" i="2"/>
  <c r="H634" i="2"/>
  <c r="G634" i="2"/>
  <c r="E634" i="2"/>
  <c r="F634" i="2" s="1"/>
  <c r="H633" i="2"/>
  <c r="G633" i="2"/>
  <c r="E633" i="2"/>
  <c r="F633" i="2" s="1"/>
  <c r="I632" i="2"/>
  <c r="H632" i="2"/>
  <c r="G632" i="2"/>
  <c r="F632" i="2"/>
  <c r="E632" i="2"/>
  <c r="H631" i="2"/>
  <c r="G631" i="2"/>
  <c r="F631" i="2"/>
  <c r="E631" i="2"/>
  <c r="H630" i="2"/>
  <c r="G630" i="2"/>
  <c r="F630" i="2"/>
  <c r="I630" i="2" s="1"/>
  <c r="E630" i="2"/>
  <c r="I629" i="2"/>
  <c r="H629" i="2"/>
  <c r="G629" i="2"/>
  <c r="F629" i="2"/>
  <c r="E629" i="2"/>
  <c r="H628" i="2"/>
  <c r="G628" i="2"/>
  <c r="E628" i="2"/>
  <c r="F628" i="2" s="1"/>
  <c r="H627" i="2"/>
  <c r="G627" i="2"/>
  <c r="E627" i="2"/>
  <c r="F627" i="2" s="1"/>
  <c r="I626" i="2"/>
  <c r="H626" i="2"/>
  <c r="G626" i="2"/>
  <c r="E626" i="2"/>
  <c r="F626" i="2" s="1"/>
  <c r="H625" i="2"/>
  <c r="G625" i="2"/>
  <c r="E625" i="2"/>
  <c r="F625" i="2" s="1"/>
  <c r="I624" i="2"/>
  <c r="H624" i="2"/>
  <c r="G624" i="2"/>
  <c r="F624" i="2"/>
  <c r="E624" i="2"/>
  <c r="H623" i="2"/>
  <c r="G623" i="2"/>
  <c r="F623" i="2"/>
  <c r="E623" i="2"/>
  <c r="H622" i="2"/>
  <c r="G622" i="2"/>
  <c r="E622" i="2"/>
  <c r="F622" i="2" s="1"/>
  <c r="I622" i="2" s="1"/>
  <c r="I621" i="2"/>
  <c r="H621" i="2"/>
  <c r="G621" i="2"/>
  <c r="F621" i="2"/>
  <c r="E621" i="2"/>
  <c r="H620" i="2"/>
  <c r="G620" i="2"/>
  <c r="E620" i="2"/>
  <c r="F620" i="2" s="1"/>
  <c r="H619" i="2"/>
  <c r="G619" i="2"/>
  <c r="E619" i="2"/>
  <c r="F619" i="2" s="1"/>
  <c r="H618" i="2"/>
  <c r="G618" i="2"/>
  <c r="I618" i="2" s="1"/>
  <c r="E618" i="2"/>
  <c r="F618" i="2" s="1"/>
  <c r="H617" i="2"/>
  <c r="G617" i="2"/>
  <c r="F617" i="2"/>
  <c r="E617" i="2"/>
  <c r="I616" i="2"/>
  <c r="H616" i="2"/>
  <c r="G616" i="2"/>
  <c r="F616" i="2"/>
  <c r="E616" i="2"/>
  <c r="H615" i="2"/>
  <c r="G615" i="2"/>
  <c r="I615" i="2" s="1"/>
  <c r="F615" i="2"/>
  <c r="E615" i="2"/>
  <c r="H614" i="2"/>
  <c r="G614" i="2"/>
  <c r="E614" i="2"/>
  <c r="F614" i="2" s="1"/>
  <c r="I614" i="2" s="1"/>
  <c r="I613" i="2"/>
  <c r="H613" i="2"/>
  <c r="G613" i="2"/>
  <c r="F613" i="2"/>
  <c r="E613" i="2"/>
  <c r="H612" i="2"/>
  <c r="G612" i="2"/>
  <c r="E612" i="2"/>
  <c r="F612" i="2" s="1"/>
  <c r="H611" i="2"/>
  <c r="G611" i="2"/>
  <c r="I611" i="2" s="1"/>
  <c r="E611" i="2"/>
  <c r="F611" i="2" s="1"/>
  <c r="I606" i="2"/>
  <c r="H606" i="2"/>
  <c r="G606" i="2"/>
  <c r="F606" i="2"/>
  <c r="E606" i="2"/>
  <c r="H605" i="2"/>
  <c r="G605" i="2"/>
  <c r="E605" i="2"/>
  <c r="F605" i="2" s="1"/>
  <c r="H604" i="2"/>
  <c r="G604" i="2"/>
  <c r="I604" i="2" s="1"/>
  <c r="E604" i="2"/>
  <c r="F604" i="2" s="1"/>
  <c r="I603" i="2"/>
  <c r="H603" i="2"/>
  <c r="G603" i="2"/>
  <c r="E603" i="2"/>
  <c r="F603" i="2" s="1"/>
  <c r="H602" i="2"/>
  <c r="G602" i="2"/>
  <c r="I602" i="2" s="1"/>
  <c r="F602" i="2"/>
  <c r="E602" i="2"/>
  <c r="I601" i="2"/>
  <c r="H601" i="2"/>
  <c r="G601" i="2"/>
  <c r="F601" i="2"/>
  <c r="E601" i="2"/>
  <c r="H600" i="2"/>
  <c r="G600" i="2"/>
  <c r="F600" i="2"/>
  <c r="I600" i="2" s="1"/>
  <c r="E600" i="2"/>
  <c r="H599" i="2"/>
  <c r="G599" i="2"/>
  <c r="F599" i="2"/>
  <c r="I599" i="2" s="1"/>
  <c r="E599" i="2"/>
  <c r="I598" i="2"/>
  <c r="H598" i="2"/>
  <c r="G598" i="2"/>
  <c r="F598" i="2"/>
  <c r="E598" i="2"/>
  <c r="H597" i="2"/>
  <c r="G597" i="2"/>
  <c r="I597" i="2" s="1"/>
  <c r="F597" i="2"/>
  <c r="E597" i="2"/>
  <c r="H596" i="2"/>
  <c r="G596" i="2"/>
  <c r="I596" i="2" s="1"/>
  <c r="E596" i="2"/>
  <c r="F596" i="2" s="1"/>
  <c r="H595" i="2"/>
  <c r="G595" i="2"/>
  <c r="I595" i="2" s="1"/>
  <c r="E595" i="2"/>
  <c r="F595" i="2" s="1"/>
  <c r="H594" i="2"/>
  <c r="G594" i="2"/>
  <c r="I594" i="2" s="1"/>
  <c r="F594" i="2"/>
  <c r="E594" i="2"/>
  <c r="I593" i="2"/>
  <c r="H593" i="2"/>
  <c r="G593" i="2"/>
  <c r="F593" i="2"/>
  <c r="E593" i="2"/>
  <c r="I592" i="2"/>
  <c r="H592" i="2"/>
  <c r="G592" i="2"/>
  <c r="F592" i="2"/>
  <c r="E592" i="2"/>
  <c r="H591" i="2"/>
  <c r="G591" i="2"/>
  <c r="F591" i="2"/>
  <c r="I591" i="2" s="1"/>
  <c r="E591" i="2"/>
  <c r="I590" i="2"/>
  <c r="H590" i="2"/>
  <c r="G590" i="2"/>
  <c r="F590" i="2"/>
  <c r="E590" i="2"/>
  <c r="H589" i="2"/>
  <c r="G589" i="2"/>
  <c r="I589" i="2" s="1"/>
  <c r="F589" i="2"/>
  <c r="E589" i="2"/>
  <c r="H588" i="2"/>
  <c r="G588" i="2"/>
  <c r="E588" i="2"/>
  <c r="F588" i="2" s="1"/>
  <c r="I587" i="2"/>
  <c r="H587" i="2"/>
  <c r="G587" i="2"/>
  <c r="E587" i="2"/>
  <c r="F587" i="2" s="1"/>
  <c r="H586" i="2"/>
  <c r="G586" i="2"/>
  <c r="E586" i="2"/>
  <c r="F586" i="2" s="1"/>
  <c r="I585" i="2"/>
  <c r="H585" i="2"/>
  <c r="G585" i="2"/>
  <c r="F585" i="2"/>
  <c r="E585" i="2"/>
  <c r="H584" i="2"/>
  <c r="G584" i="2"/>
  <c r="F584" i="2"/>
  <c r="I584" i="2" s="1"/>
  <c r="E584" i="2"/>
  <c r="H583" i="2"/>
  <c r="G583" i="2"/>
  <c r="F583" i="2"/>
  <c r="I583" i="2" s="1"/>
  <c r="E583" i="2"/>
  <c r="I582" i="2"/>
  <c r="H582" i="2"/>
  <c r="G582" i="2"/>
  <c r="F582" i="2"/>
  <c r="E582" i="2"/>
  <c r="H581" i="2"/>
  <c r="G581" i="2"/>
  <c r="I581" i="2" s="1"/>
  <c r="F581" i="2"/>
  <c r="E581" i="2"/>
  <c r="H580" i="2"/>
  <c r="G580" i="2"/>
  <c r="E580" i="2"/>
  <c r="F580" i="2" s="1"/>
  <c r="I579" i="2"/>
  <c r="H579" i="2"/>
  <c r="G579" i="2"/>
  <c r="E579" i="2"/>
  <c r="F579" i="2" s="1"/>
  <c r="H574" i="2"/>
  <c r="G574" i="2"/>
  <c r="E574" i="2"/>
  <c r="F574" i="2" s="1"/>
  <c r="H573" i="2"/>
  <c r="G573" i="2"/>
  <c r="I573" i="2" s="1"/>
  <c r="E573" i="2"/>
  <c r="F573" i="2" s="1"/>
  <c r="H572" i="2"/>
  <c r="G572" i="2"/>
  <c r="E572" i="2"/>
  <c r="F572" i="2" s="1"/>
  <c r="I572" i="2" s="1"/>
  <c r="H571" i="2"/>
  <c r="G571" i="2"/>
  <c r="F571" i="2"/>
  <c r="E571" i="2"/>
  <c r="I570" i="2"/>
  <c r="H570" i="2"/>
  <c r="G570" i="2"/>
  <c r="F570" i="2"/>
  <c r="E570" i="2"/>
  <c r="I569" i="2"/>
  <c r="H569" i="2"/>
  <c r="G569" i="2"/>
  <c r="F569" i="2"/>
  <c r="E569" i="2"/>
  <c r="H568" i="2"/>
  <c r="G568" i="2"/>
  <c r="E568" i="2"/>
  <c r="F568" i="2" s="1"/>
  <c r="I568" i="2" s="1"/>
  <c r="I567" i="2"/>
  <c r="H567" i="2"/>
  <c r="G567" i="2"/>
  <c r="F567" i="2"/>
  <c r="E567" i="2"/>
  <c r="H566" i="2"/>
  <c r="G566" i="2"/>
  <c r="E566" i="2"/>
  <c r="F566" i="2" s="1"/>
  <c r="H565" i="2"/>
  <c r="G565" i="2"/>
  <c r="I565" i="2" s="1"/>
  <c r="E565" i="2"/>
  <c r="F565" i="2" s="1"/>
  <c r="H564" i="2"/>
  <c r="G564" i="2"/>
  <c r="E564" i="2"/>
  <c r="F564" i="2" s="1"/>
  <c r="H563" i="2"/>
  <c r="G563" i="2"/>
  <c r="I563" i="2" s="1"/>
  <c r="F563" i="2"/>
  <c r="E563" i="2"/>
  <c r="I562" i="2"/>
  <c r="H562" i="2"/>
  <c r="G562" i="2"/>
  <c r="F562" i="2"/>
  <c r="E562" i="2"/>
  <c r="H557" i="2"/>
  <c r="G557" i="2"/>
  <c r="E557" i="2"/>
  <c r="F557" i="2" s="1"/>
  <c r="I557" i="2" s="1"/>
  <c r="H556" i="2"/>
  <c r="G556" i="2"/>
  <c r="E556" i="2"/>
  <c r="F556" i="2" s="1"/>
  <c r="I555" i="2"/>
  <c r="H555" i="2"/>
  <c r="G555" i="2"/>
  <c r="F555" i="2"/>
  <c r="E555" i="2"/>
  <c r="H554" i="2"/>
  <c r="G554" i="2"/>
  <c r="I554" i="2" s="1"/>
  <c r="F554" i="2"/>
  <c r="E554" i="2"/>
  <c r="H553" i="2"/>
  <c r="G553" i="2"/>
  <c r="E553" i="2"/>
  <c r="F553" i="2" s="1"/>
  <c r="I553" i="2" s="1"/>
  <c r="I552" i="2"/>
  <c r="H552" i="2"/>
  <c r="G552" i="2"/>
  <c r="F552" i="2"/>
  <c r="E552" i="2"/>
  <c r="H551" i="2"/>
  <c r="G551" i="2"/>
  <c r="E551" i="2"/>
  <c r="F551" i="2" s="1"/>
  <c r="H550" i="2"/>
  <c r="G550" i="2"/>
  <c r="I550" i="2" s="1"/>
  <c r="E550" i="2"/>
  <c r="F550" i="2" s="1"/>
  <c r="H549" i="2"/>
  <c r="G549" i="2"/>
  <c r="I549" i="2" s="1"/>
  <c r="E549" i="2"/>
  <c r="F549" i="2" s="1"/>
  <c r="H548" i="2"/>
  <c r="G548" i="2"/>
  <c r="I548" i="2" s="1"/>
  <c r="F548" i="2"/>
  <c r="E548" i="2"/>
  <c r="I547" i="2"/>
  <c r="H547" i="2"/>
  <c r="G547" i="2"/>
  <c r="F547" i="2"/>
  <c r="E547" i="2"/>
  <c r="I546" i="2"/>
  <c r="H546" i="2"/>
  <c r="G546" i="2"/>
  <c r="F546" i="2"/>
  <c r="E546" i="2"/>
  <c r="H545" i="2"/>
  <c r="G545" i="2"/>
  <c r="F545" i="2"/>
  <c r="I545" i="2" s="1"/>
  <c r="E545" i="2"/>
  <c r="H540" i="2"/>
  <c r="G540" i="2"/>
  <c r="I540" i="2" s="1"/>
  <c r="F540" i="2"/>
  <c r="E540" i="2"/>
  <c r="I539" i="2"/>
  <c r="H539" i="2"/>
  <c r="G539" i="2"/>
  <c r="F539" i="2"/>
  <c r="E539" i="2"/>
  <c r="I538" i="2"/>
  <c r="H538" i="2"/>
  <c r="G538" i="2"/>
  <c r="F538" i="2"/>
  <c r="E538" i="2"/>
  <c r="H537" i="2"/>
  <c r="G537" i="2"/>
  <c r="E537" i="2"/>
  <c r="F537" i="2" s="1"/>
  <c r="I537" i="2" s="1"/>
  <c r="H536" i="2"/>
  <c r="G536" i="2"/>
  <c r="I536" i="2" s="1"/>
  <c r="F536" i="2"/>
  <c r="E536" i="2"/>
  <c r="H535" i="2"/>
  <c r="G535" i="2"/>
  <c r="E535" i="2"/>
  <c r="F535" i="2" s="1"/>
  <c r="I534" i="2"/>
  <c r="H534" i="2"/>
  <c r="G534" i="2"/>
  <c r="E534" i="2"/>
  <c r="F534" i="2" s="1"/>
  <c r="H533" i="2"/>
  <c r="G533" i="2"/>
  <c r="E533" i="2"/>
  <c r="F533" i="2" s="1"/>
  <c r="I532" i="2"/>
  <c r="H532" i="2"/>
  <c r="G532" i="2"/>
  <c r="F532" i="2"/>
  <c r="E532" i="2"/>
  <c r="H531" i="2"/>
  <c r="G531" i="2"/>
  <c r="F531" i="2"/>
  <c r="E531" i="2"/>
  <c r="H530" i="2"/>
  <c r="G530" i="2"/>
  <c r="E530" i="2"/>
  <c r="F530" i="2" s="1"/>
  <c r="I530" i="2" s="1"/>
  <c r="I529" i="2"/>
  <c r="H529" i="2"/>
  <c r="G529" i="2"/>
  <c r="F529" i="2"/>
  <c r="E529" i="2"/>
  <c r="H528" i="2"/>
  <c r="G528" i="2"/>
  <c r="E528" i="2"/>
  <c r="F528" i="2" s="1"/>
  <c r="I523" i="2"/>
  <c r="H523" i="2"/>
  <c r="G523" i="2"/>
  <c r="E523" i="2"/>
  <c r="F523" i="2" s="1"/>
  <c r="H522" i="2"/>
  <c r="G522" i="2"/>
  <c r="E522" i="2"/>
  <c r="F522" i="2" s="1"/>
  <c r="I522" i="2" s="1"/>
  <c r="H521" i="2"/>
  <c r="G521" i="2"/>
  <c r="E521" i="2"/>
  <c r="F521" i="2" s="1"/>
  <c r="H520" i="2"/>
  <c r="G520" i="2"/>
  <c r="E520" i="2"/>
  <c r="F520" i="2" s="1"/>
  <c r="I519" i="2"/>
  <c r="H519" i="2"/>
  <c r="G519" i="2"/>
  <c r="E519" i="2"/>
  <c r="F519" i="2" s="1"/>
  <c r="H518" i="2"/>
  <c r="G518" i="2"/>
  <c r="E518" i="2"/>
  <c r="F518" i="2" s="1"/>
  <c r="H517" i="2"/>
  <c r="G517" i="2"/>
  <c r="F517" i="2"/>
  <c r="I517" i="2" s="1"/>
  <c r="E517" i="2"/>
  <c r="H516" i="2"/>
  <c r="G516" i="2"/>
  <c r="I516" i="2" s="1"/>
  <c r="F516" i="2"/>
  <c r="E516" i="2"/>
  <c r="H515" i="2"/>
  <c r="G515" i="2"/>
  <c r="F515" i="2"/>
  <c r="I515" i="2" s="1"/>
  <c r="E515" i="2"/>
  <c r="I514" i="2"/>
  <c r="H514" i="2"/>
  <c r="G514" i="2"/>
  <c r="E514" i="2"/>
  <c r="F514" i="2" s="1"/>
  <c r="H513" i="2"/>
  <c r="G513" i="2"/>
  <c r="F513" i="2"/>
  <c r="E513" i="2"/>
  <c r="H512" i="2"/>
  <c r="G512" i="2"/>
  <c r="E512" i="2"/>
  <c r="F512" i="2" s="1"/>
  <c r="H511" i="2"/>
  <c r="G511" i="2"/>
  <c r="I511" i="2" s="1"/>
  <c r="E511" i="2"/>
  <c r="F511" i="2" s="1"/>
  <c r="H510" i="2"/>
  <c r="G510" i="2"/>
  <c r="E510" i="2"/>
  <c r="F510" i="2" s="1"/>
  <c r="I510" i="2" s="1"/>
  <c r="H505" i="2"/>
  <c r="G505" i="2"/>
  <c r="E505" i="2"/>
  <c r="F505" i="2" s="1"/>
  <c r="H504" i="2"/>
  <c r="G504" i="2"/>
  <c r="E504" i="2"/>
  <c r="F504" i="2" s="1"/>
  <c r="I504" i="2" s="1"/>
  <c r="H503" i="2"/>
  <c r="G503" i="2"/>
  <c r="I503" i="2" s="1"/>
  <c r="F503" i="2"/>
  <c r="E503" i="2"/>
  <c r="H502" i="2"/>
  <c r="G502" i="2"/>
  <c r="F502" i="2"/>
  <c r="E502" i="2"/>
  <c r="I501" i="2"/>
  <c r="H501" i="2"/>
  <c r="G501" i="2"/>
  <c r="F501" i="2"/>
  <c r="E501" i="2"/>
  <c r="I500" i="2"/>
  <c r="H500" i="2"/>
  <c r="G500" i="2"/>
  <c r="E500" i="2"/>
  <c r="F500" i="2" s="1"/>
  <c r="H499" i="2"/>
  <c r="G499" i="2"/>
  <c r="E499" i="2"/>
  <c r="F499" i="2" s="1"/>
  <c r="I499" i="2" s="1"/>
  <c r="H498" i="2"/>
  <c r="G498" i="2"/>
  <c r="I498" i="2" s="1"/>
  <c r="F498" i="2"/>
  <c r="E498" i="2"/>
  <c r="H497" i="2"/>
  <c r="G497" i="2"/>
  <c r="E497" i="2"/>
  <c r="F497" i="2" s="1"/>
  <c r="H496" i="2"/>
  <c r="G496" i="2"/>
  <c r="I496" i="2" s="1"/>
  <c r="E496" i="2"/>
  <c r="F496" i="2" s="1"/>
  <c r="H495" i="2"/>
  <c r="G495" i="2"/>
  <c r="F495" i="2"/>
  <c r="I495" i="2" s="1"/>
  <c r="E495" i="2"/>
  <c r="H494" i="2"/>
  <c r="G494" i="2"/>
  <c r="I494" i="2" s="1"/>
  <c r="F494" i="2"/>
  <c r="E494" i="2"/>
  <c r="H493" i="2"/>
  <c r="G493" i="2"/>
  <c r="E493" i="2"/>
  <c r="F493" i="2" s="1"/>
  <c r="I492" i="2"/>
  <c r="H492" i="2"/>
  <c r="G492" i="2"/>
  <c r="E492" i="2"/>
  <c r="F492" i="2" s="1"/>
  <c r="H487" i="2"/>
  <c r="G487" i="2"/>
  <c r="I487" i="2" s="1"/>
  <c r="F487" i="2"/>
  <c r="E487" i="2"/>
  <c r="H486" i="2"/>
  <c r="G486" i="2"/>
  <c r="E486" i="2"/>
  <c r="F486" i="2" s="1"/>
  <c r="H485" i="2"/>
  <c r="G485" i="2"/>
  <c r="E485" i="2"/>
  <c r="F485" i="2" s="1"/>
  <c r="I485" i="2" s="1"/>
  <c r="I484" i="2"/>
  <c r="H484" i="2"/>
  <c r="G484" i="2"/>
  <c r="F484" i="2"/>
  <c r="E484" i="2"/>
  <c r="H483" i="2"/>
  <c r="G483" i="2"/>
  <c r="E483" i="2"/>
  <c r="F483" i="2" s="1"/>
  <c r="I482" i="2"/>
  <c r="H482" i="2"/>
  <c r="G482" i="2"/>
  <c r="E482" i="2"/>
  <c r="F482" i="2" s="1"/>
  <c r="H481" i="2"/>
  <c r="G481" i="2"/>
  <c r="E481" i="2"/>
  <c r="F481" i="2" s="1"/>
  <c r="H480" i="2"/>
  <c r="G480" i="2"/>
  <c r="E480" i="2"/>
  <c r="F480" i="2" s="1"/>
  <c r="I480" i="2" s="1"/>
  <c r="H479" i="2"/>
  <c r="G479" i="2"/>
  <c r="I479" i="2" s="1"/>
  <c r="F479" i="2"/>
  <c r="E479" i="2"/>
  <c r="H478" i="2"/>
  <c r="G478" i="2"/>
  <c r="E478" i="2"/>
  <c r="F478" i="2" s="1"/>
  <c r="H477" i="2"/>
  <c r="G477" i="2"/>
  <c r="E477" i="2"/>
  <c r="F477" i="2" s="1"/>
  <c r="I477" i="2" s="1"/>
  <c r="H476" i="2"/>
  <c r="G476" i="2"/>
  <c r="I476" i="2" s="1"/>
  <c r="F476" i="2"/>
  <c r="E476" i="2"/>
  <c r="H475" i="2"/>
  <c r="G475" i="2"/>
  <c r="F475" i="2"/>
  <c r="E475" i="2"/>
  <c r="H474" i="2"/>
  <c r="G474" i="2"/>
  <c r="E474" i="2"/>
  <c r="F474" i="2" s="1"/>
  <c r="I474" i="2" s="1"/>
  <c r="H469" i="2"/>
  <c r="G469" i="2"/>
  <c r="I469" i="2" s="1"/>
  <c r="F469" i="2"/>
  <c r="E469" i="2"/>
  <c r="H468" i="2"/>
  <c r="G468" i="2"/>
  <c r="E468" i="2"/>
  <c r="F468" i="2" s="1"/>
  <c r="I467" i="2"/>
  <c r="H467" i="2"/>
  <c r="G467" i="2"/>
  <c r="E467" i="2"/>
  <c r="F467" i="2" s="1"/>
  <c r="H466" i="2"/>
  <c r="G466" i="2"/>
  <c r="E466" i="2"/>
  <c r="F466" i="2" s="1"/>
  <c r="H465" i="2"/>
  <c r="G465" i="2"/>
  <c r="E465" i="2"/>
  <c r="F465" i="2" s="1"/>
  <c r="I465" i="2" s="1"/>
  <c r="H464" i="2"/>
  <c r="G464" i="2"/>
  <c r="I464" i="2" s="1"/>
  <c r="F464" i="2"/>
  <c r="E464" i="2"/>
  <c r="H463" i="2"/>
  <c r="G463" i="2"/>
  <c r="E463" i="2"/>
  <c r="F463" i="2" s="1"/>
  <c r="H462" i="2"/>
  <c r="G462" i="2"/>
  <c r="E462" i="2"/>
  <c r="F462" i="2" s="1"/>
  <c r="I462" i="2" s="1"/>
  <c r="H461" i="2"/>
  <c r="G461" i="2"/>
  <c r="F461" i="2"/>
  <c r="E461" i="2"/>
  <c r="H460" i="2"/>
  <c r="G460" i="2"/>
  <c r="F460" i="2"/>
  <c r="E460" i="2"/>
  <c r="H459" i="2"/>
  <c r="G459" i="2"/>
  <c r="E459" i="2"/>
  <c r="F459" i="2" s="1"/>
  <c r="I459" i="2" s="1"/>
  <c r="H458" i="2"/>
  <c r="G458" i="2"/>
  <c r="E458" i="2"/>
  <c r="F458" i="2" s="1"/>
  <c r="H457" i="2"/>
  <c r="G457" i="2"/>
  <c r="E457" i="2"/>
  <c r="F457" i="2" s="1"/>
  <c r="I457" i="2" s="1"/>
  <c r="I456" i="2"/>
  <c r="H456" i="2"/>
  <c r="G456" i="2"/>
  <c r="F456" i="2"/>
  <c r="E456" i="2"/>
  <c r="H451" i="2"/>
  <c r="G451" i="2"/>
  <c r="E451" i="2"/>
  <c r="F451" i="2" s="1"/>
  <c r="H450" i="2"/>
  <c r="G450" i="2"/>
  <c r="F450" i="2"/>
  <c r="I450" i="2" s="1"/>
  <c r="E450" i="2"/>
  <c r="H449" i="2"/>
  <c r="G449" i="2"/>
  <c r="I449" i="2" s="1"/>
  <c r="F449" i="2"/>
  <c r="E449" i="2"/>
  <c r="H448" i="2"/>
  <c r="G448" i="2"/>
  <c r="E448" i="2"/>
  <c r="F448" i="2" s="1"/>
  <c r="I447" i="2"/>
  <c r="H447" i="2"/>
  <c r="G447" i="2"/>
  <c r="E447" i="2"/>
  <c r="F447" i="2" s="1"/>
  <c r="I446" i="2"/>
  <c r="H446" i="2"/>
  <c r="G446" i="2"/>
  <c r="F446" i="2"/>
  <c r="E446" i="2"/>
  <c r="H445" i="2"/>
  <c r="G445" i="2"/>
  <c r="E445" i="2"/>
  <c r="F445" i="2" s="1"/>
  <c r="I444" i="2"/>
  <c r="H444" i="2"/>
  <c r="G444" i="2"/>
  <c r="E444" i="2"/>
  <c r="F444" i="2" s="1"/>
  <c r="H443" i="2"/>
  <c r="G443" i="2"/>
  <c r="E443" i="2"/>
  <c r="F443" i="2" s="1"/>
  <c r="I443" i="2" s="1"/>
  <c r="H442" i="2"/>
  <c r="G442" i="2"/>
  <c r="E442" i="2"/>
  <c r="F442" i="2" s="1"/>
  <c r="I442" i="2" s="1"/>
  <c r="H441" i="2"/>
  <c r="G441" i="2"/>
  <c r="I441" i="2" s="1"/>
  <c r="F441" i="2"/>
  <c r="E441" i="2"/>
  <c r="H440" i="2"/>
  <c r="G440" i="2"/>
  <c r="E440" i="2"/>
  <c r="F440" i="2" s="1"/>
  <c r="H439" i="2"/>
  <c r="G439" i="2"/>
  <c r="E439" i="2"/>
  <c r="F439" i="2" s="1"/>
  <c r="I439" i="2" s="1"/>
  <c r="H438" i="2"/>
  <c r="G438" i="2"/>
  <c r="I438" i="2" s="1"/>
  <c r="F438" i="2"/>
  <c r="E438" i="2"/>
  <c r="H437" i="2"/>
  <c r="G437" i="2"/>
  <c r="F437" i="2"/>
  <c r="E437" i="2"/>
  <c r="H432" i="2"/>
  <c r="G432" i="2"/>
  <c r="E432" i="2"/>
  <c r="F432" i="2" s="1"/>
  <c r="I432" i="2" s="1"/>
  <c r="I431" i="2"/>
  <c r="H431" i="2"/>
  <c r="G431" i="2"/>
  <c r="F431" i="2"/>
  <c r="E431" i="2"/>
  <c r="H430" i="2"/>
  <c r="G430" i="2"/>
  <c r="E430" i="2"/>
  <c r="F430" i="2" s="1"/>
  <c r="I429" i="2"/>
  <c r="H429" i="2"/>
  <c r="G429" i="2"/>
  <c r="E429" i="2"/>
  <c r="F429" i="2" s="1"/>
  <c r="H428" i="2"/>
  <c r="G428" i="2"/>
  <c r="E428" i="2"/>
  <c r="F428" i="2" s="1"/>
  <c r="H427" i="2"/>
  <c r="G427" i="2"/>
  <c r="E427" i="2"/>
  <c r="F427" i="2" s="1"/>
  <c r="I427" i="2" s="1"/>
  <c r="H426" i="2"/>
  <c r="G426" i="2"/>
  <c r="I426" i="2" s="1"/>
  <c r="F426" i="2"/>
  <c r="E426" i="2"/>
  <c r="H425" i="2"/>
  <c r="G425" i="2"/>
  <c r="F425" i="2"/>
  <c r="E425" i="2"/>
  <c r="H424" i="2"/>
  <c r="G424" i="2"/>
  <c r="E424" i="2"/>
  <c r="F424" i="2" s="1"/>
  <c r="I424" i="2" s="1"/>
  <c r="H423" i="2"/>
  <c r="G423" i="2"/>
  <c r="I423" i="2" s="1"/>
  <c r="F423" i="2"/>
  <c r="E423" i="2"/>
  <c r="H422" i="2"/>
  <c r="G422" i="2"/>
  <c r="F422" i="2"/>
  <c r="E422" i="2"/>
  <c r="H421" i="2"/>
  <c r="G421" i="2"/>
  <c r="E421" i="2"/>
  <c r="F421" i="2" s="1"/>
  <c r="I421" i="2" s="1"/>
  <c r="H420" i="2"/>
  <c r="G420" i="2"/>
  <c r="I420" i="2" s="1"/>
  <c r="F420" i="2"/>
  <c r="E420" i="2"/>
  <c r="H419" i="2"/>
  <c r="G419" i="2"/>
  <c r="E419" i="2"/>
  <c r="F419" i="2" s="1"/>
  <c r="I419" i="2" s="1"/>
  <c r="I418" i="2"/>
  <c r="H418" i="2"/>
  <c r="G418" i="2"/>
  <c r="F418" i="2"/>
  <c r="E418" i="2"/>
  <c r="H413" i="2"/>
  <c r="G413" i="2"/>
  <c r="E413" i="2"/>
  <c r="F413" i="2" s="1"/>
  <c r="H412" i="2"/>
  <c r="G412" i="2"/>
  <c r="F412" i="2"/>
  <c r="I412" i="2" s="1"/>
  <c r="E412" i="2"/>
  <c r="H411" i="2"/>
  <c r="G411" i="2"/>
  <c r="I411" i="2" s="1"/>
  <c r="F411" i="2"/>
  <c r="E411" i="2"/>
  <c r="H410" i="2"/>
  <c r="G410" i="2"/>
  <c r="E410" i="2"/>
  <c r="F410" i="2" s="1"/>
  <c r="H409" i="2"/>
  <c r="G409" i="2"/>
  <c r="E409" i="2"/>
  <c r="F409" i="2" s="1"/>
  <c r="I409" i="2" s="1"/>
  <c r="I408" i="2"/>
  <c r="H408" i="2"/>
  <c r="G408" i="2"/>
  <c r="F408" i="2"/>
  <c r="E408" i="2"/>
  <c r="H407" i="2"/>
  <c r="G407" i="2"/>
  <c r="F407" i="2"/>
  <c r="E407" i="2"/>
  <c r="H406" i="2"/>
  <c r="G406" i="2"/>
  <c r="E406" i="2"/>
  <c r="F406" i="2" s="1"/>
  <c r="I406" i="2" s="1"/>
  <c r="H405" i="2"/>
  <c r="G405" i="2"/>
  <c r="F405" i="2"/>
  <c r="E405" i="2"/>
  <c r="H404" i="2"/>
  <c r="G404" i="2"/>
  <c r="E404" i="2"/>
  <c r="F404" i="2" s="1"/>
  <c r="I404" i="2" s="1"/>
  <c r="H403" i="2"/>
  <c r="G403" i="2"/>
  <c r="I403" i="2" s="1"/>
  <c r="F403" i="2"/>
  <c r="E403" i="2"/>
  <c r="H402" i="2"/>
  <c r="G402" i="2"/>
  <c r="E402" i="2"/>
  <c r="F402" i="2" s="1"/>
  <c r="I401" i="2"/>
  <c r="H401" i="2"/>
  <c r="G401" i="2"/>
  <c r="E401" i="2"/>
  <c r="F401" i="2" s="1"/>
  <c r="H400" i="2"/>
  <c r="G400" i="2"/>
  <c r="I400" i="2" s="1"/>
  <c r="F400" i="2"/>
  <c r="E400" i="2"/>
  <c r="H399" i="2"/>
  <c r="G399" i="2"/>
  <c r="I399" i="2" s="1"/>
  <c r="E399" i="2"/>
  <c r="F399" i="2" s="1"/>
  <c r="H394" i="2"/>
  <c r="G394" i="2"/>
  <c r="E394" i="2"/>
  <c r="F394" i="2" s="1"/>
  <c r="I394" i="2" s="1"/>
  <c r="I393" i="2"/>
  <c r="H393" i="2"/>
  <c r="G393" i="2"/>
  <c r="F393" i="2"/>
  <c r="E393" i="2"/>
  <c r="H392" i="2"/>
  <c r="G392" i="2"/>
  <c r="F392" i="2"/>
  <c r="E392" i="2"/>
  <c r="H391" i="2"/>
  <c r="G391" i="2"/>
  <c r="E391" i="2"/>
  <c r="F391" i="2" s="1"/>
  <c r="I391" i="2" s="1"/>
  <c r="H390" i="2"/>
  <c r="G390" i="2"/>
  <c r="F390" i="2"/>
  <c r="E390" i="2"/>
  <c r="H389" i="2"/>
  <c r="G389" i="2"/>
  <c r="E389" i="2"/>
  <c r="F389" i="2" s="1"/>
  <c r="I389" i="2" s="1"/>
  <c r="H388" i="2"/>
  <c r="G388" i="2"/>
  <c r="I388" i="2" s="1"/>
  <c r="F388" i="2"/>
  <c r="E388" i="2"/>
  <c r="H387" i="2"/>
  <c r="G387" i="2"/>
  <c r="E387" i="2"/>
  <c r="F387" i="2" s="1"/>
  <c r="I386" i="2"/>
  <c r="H386" i="2"/>
  <c r="G386" i="2"/>
  <c r="E386" i="2"/>
  <c r="F386" i="2" s="1"/>
  <c r="H385" i="2"/>
  <c r="G385" i="2"/>
  <c r="I385" i="2" s="1"/>
  <c r="F385" i="2"/>
  <c r="E385" i="2"/>
  <c r="H384" i="2"/>
  <c r="G384" i="2"/>
  <c r="F384" i="2"/>
  <c r="E384" i="2"/>
  <c r="H383" i="2"/>
  <c r="G383" i="2"/>
  <c r="E383" i="2"/>
  <c r="F383" i="2" s="1"/>
  <c r="I383" i="2" s="1"/>
  <c r="H382" i="2"/>
  <c r="G382" i="2"/>
  <c r="E382" i="2"/>
  <c r="F382" i="2" s="1"/>
  <c r="I382" i="2" s="1"/>
  <c r="H381" i="2"/>
  <c r="G381" i="2"/>
  <c r="E381" i="2"/>
  <c r="F381" i="2" s="1"/>
  <c r="I381" i="2" s="1"/>
  <c r="H380" i="2"/>
  <c r="G380" i="2"/>
  <c r="I380" i="2" s="1"/>
  <c r="F380" i="2"/>
  <c r="E380" i="2"/>
  <c r="H375" i="2"/>
  <c r="G375" i="2"/>
  <c r="E375" i="2"/>
  <c r="F375" i="2" s="1"/>
  <c r="H374" i="2"/>
  <c r="G374" i="2"/>
  <c r="E374" i="2"/>
  <c r="F374" i="2" s="1"/>
  <c r="I374" i="2" s="1"/>
  <c r="I373" i="2"/>
  <c r="H373" i="2"/>
  <c r="G373" i="2"/>
  <c r="F373" i="2"/>
  <c r="E373" i="2"/>
  <c r="H372" i="2"/>
  <c r="G372" i="2"/>
  <c r="E372" i="2"/>
  <c r="F372" i="2" s="1"/>
  <c r="H371" i="2"/>
  <c r="G371" i="2"/>
  <c r="E371" i="2"/>
  <c r="F371" i="2" s="1"/>
  <c r="I371" i="2" s="1"/>
  <c r="H370" i="2"/>
  <c r="G370" i="2"/>
  <c r="I370" i="2" s="1"/>
  <c r="F370" i="2"/>
  <c r="E370" i="2"/>
  <c r="H369" i="2"/>
  <c r="G369" i="2"/>
  <c r="F369" i="2"/>
  <c r="E369" i="2"/>
  <c r="H368" i="2"/>
  <c r="G368" i="2"/>
  <c r="E368" i="2"/>
  <c r="F368" i="2" s="1"/>
  <c r="I368" i="2" s="1"/>
  <c r="H367" i="2"/>
  <c r="G367" i="2"/>
  <c r="F367" i="2"/>
  <c r="E367" i="2"/>
  <c r="H366" i="2"/>
  <c r="G366" i="2"/>
  <c r="F366" i="2"/>
  <c r="I366" i="2" s="1"/>
  <c r="E366" i="2"/>
  <c r="H365" i="2"/>
  <c r="G365" i="2"/>
  <c r="I365" i="2" s="1"/>
  <c r="F365" i="2"/>
  <c r="E365" i="2"/>
  <c r="H364" i="2"/>
  <c r="G364" i="2"/>
  <c r="E364" i="2"/>
  <c r="F364" i="2" s="1"/>
  <c r="I363" i="2"/>
  <c r="H363" i="2"/>
  <c r="G363" i="2"/>
  <c r="E363" i="2"/>
  <c r="F363" i="2" s="1"/>
  <c r="H362" i="2"/>
  <c r="G362" i="2"/>
  <c r="F362" i="2"/>
  <c r="I362" i="2" s="1"/>
  <c r="E362" i="2"/>
  <c r="H361" i="2"/>
  <c r="G361" i="2"/>
  <c r="I361" i="2" s="1"/>
  <c r="F361" i="2"/>
  <c r="E361" i="2"/>
  <c r="H356" i="2"/>
  <c r="G356" i="2"/>
  <c r="E356" i="2"/>
  <c r="F356" i="2" s="1"/>
  <c r="I356" i="2" s="1"/>
  <c r="I355" i="2"/>
  <c r="H355" i="2"/>
  <c r="G355" i="2"/>
  <c r="F355" i="2"/>
  <c r="E355" i="2"/>
  <c r="H354" i="2"/>
  <c r="G354" i="2"/>
  <c r="E354" i="2"/>
  <c r="F354" i="2" s="1"/>
  <c r="I353" i="2"/>
  <c r="H353" i="2"/>
  <c r="G353" i="2"/>
  <c r="E353" i="2"/>
  <c r="F353" i="2" s="1"/>
  <c r="H352" i="2"/>
  <c r="G352" i="2"/>
  <c r="E352" i="2"/>
  <c r="F352" i="2" s="1"/>
  <c r="H351" i="2"/>
  <c r="G351" i="2"/>
  <c r="E351" i="2"/>
  <c r="F351" i="2" s="1"/>
  <c r="I351" i="2" s="1"/>
  <c r="H350" i="2"/>
  <c r="G350" i="2"/>
  <c r="I350" i="2" s="1"/>
  <c r="F350" i="2"/>
  <c r="E350" i="2"/>
  <c r="H349" i="2"/>
  <c r="G349" i="2"/>
  <c r="E349" i="2"/>
  <c r="F349" i="2" s="1"/>
  <c r="H348" i="2"/>
  <c r="G348" i="2"/>
  <c r="E348" i="2"/>
  <c r="F348" i="2" s="1"/>
  <c r="I348" i="2" s="1"/>
  <c r="H347" i="2"/>
  <c r="G347" i="2"/>
  <c r="I347" i="2" s="1"/>
  <c r="F347" i="2"/>
  <c r="E347" i="2"/>
  <c r="H346" i="2"/>
  <c r="G346" i="2"/>
  <c r="F346" i="2"/>
  <c r="E346" i="2"/>
  <c r="H345" i="2"/>
  <c r="G345" i="2"/>
  <c r="E345" i="2"/>
  <c r="F345" i="2" s="1"/>
  <c r="I345" i="2" s="1"/>
  <c r="H344" i="2"/>
  <c r="G344" i="2"/>
  <c r="I344" i="2" s="1"/>
  <c r="F344" i="2"/>
  <c r="E344" i="2"/>
  <c r="H343" i="2"/>
  <c r="G343" i="2"/>
  <c r="E343" i="2"/>
  <c r="F343" i="2" s="1"/>
  <c r="I343" i="2" s="1"/>
  <c r="H342" i="2"/>
  <c r="G342" i="2"/>
  <c r="I342" i="2" s="1"/>
  <c r="F342" i="2"/>
  <c r="E342" i="2"/>
  <c r="H337" i="2"/>
  <c r="G337" i="2"/>
  <c r="E337" i="2"/>
  <c r="F337" i="2" s="1"/>
  <c r="H336" i="2"/>
  <c r="G336" i="2"/>
  <c r="E336" i="2"/>
  <c r="F336" i="2" s="1"/>
  <c r="I336" i="2" s="1"/>
  <c r="H335" i="2"/>
  <c r="G335" i="2"/>
  <c r="I335" i="2" s="1"/>
  <c r="F335" i="2"/>
  <c r="E335" i="2"/>
  <c r="H334" i="2"/>
  <c r="G334" i="2"/>
  <c r="E334" i="2"/>
  <c r="F334" i="2" s="1"/>
  <c r="H333" i="2"/>
  <c r="G333" i="2"/>
  <c r="E333" i="2"/>
  <c r="F333" i="2" s="1"/>
  <c r="I333" i="2" s="1"/>
  <c r="H332" i="2"/>
  <c r="G332" i="2"/>
  <c r="F332" i="2"/>
  <c r="E332" i="2"/>
  <c r="H331" i="2"/>
  <c r="G331" i="2"/>
  <c r="F331" i="2"/>
  <c r="E331" i="2"/>
  <c r="H330" i="2"/>
  <c r="G330" i="2"/>
  <c r="I330" i="2" s="1"/>
  <c r="E330" i="2"/>
  <c r="F330" i="2" s="1"/>
  <c r="H329" i="2"/>
  <c r="G329" i="2"/>
  <c r="E329" i="2"/>
  <c r="F329" i="2" s="1"/>
  <c r="H328" i="2"/>
  <c r="G328" i="2"/>
  <c r="E328" i="2"/>
  <c r="F328" i="2" s="1"/>
  <c r="I328" i="2" s="1"/>
  <c r="H327" i="2"/>
  <c r="G327" i="2"/>
  <c r="I327" i="2" s="1"/>
  <c r="F327" i="2"/>
  <c r="E327" i="2"/>
  <c r="H326" i="2"/>
  <c r="G326" i="2"/>
  <c r="E326" i="2"/>
  <c r="F326" i="2" s="1"/>
  <c r="H325" i="2"/>
  <c r="G325" i="2"/>
  <c r="E325" i="2"/>
  <c r="F325" i="2" s="1"/>
  <c r="I325" i="2" s="1"/>
  <c r="H324" i="2"/>
  <c r="G324" i="2"/>
  <c r="I324" i="2" s="1"/>
  <c r="F324" i="2"/>
  <c r="E324" i="2"/>
  <c r="H323" i="2"/>
  <c r="G323" i="2"/>
  <c r="I323" i="2" s="1"/>
  <c r="F323" i="2"/>
  <c r="E323" i="2"/>
  <c r="H318" i="2"/>
  <c r="G318" i="2"/>
  <c r="E318" i="2"/>
  <c r="F318" i="2" s="1"/>
  <c r="I318" i="2" s="1"/>
  <c r="I317" i="2"/>
  <c r="H317" i="2"/>
  <c r="G317" i="2"/>
  <c r="E317" i="2"/>
  <c r="F317" i="2" s="1"/>
  <c r="H316" i="2"/>
  <c r="G316" i="2"/>
  <c r="E316" i="2"/>
  <c r="F316" i="2" s="1"/>
  <c r="H315" i="2"/>
  <c r="G315" i="2"/>
  <c r="I315" i="2" s="1"/>
  <c r="E315" i="2"/>
  <c r="F315" i="2" s="1"/>
  <c r="H314" i="2"/>
  <c r="G314" i="2"/>
  <c r="F314" i="2"/>
  <c r="E314" i="2"/>
  <c r="H313" i="2"/>
  <c r="G313" i="2"/>
  <c r="F313" i="2"/>
  <c r="I313" i="2" s="1"/>
  <c r="E313" i="2"/>
  <c r="I312" i="2"/>
  <c r="H312" i="2"/>
  <c r="G312" i="2"/>
  <c r="F312" i="2"/>
  <c r="E312" i="2"/>
  <c r="H311" i="2"/>
  <c r="G311" i="2"/>
  <c r="E311" i="2"/>
  <c r="F311" i="2" s="1"/>
  <c r="I310" i="2"/>
  <c r="H310" i="2"/>
  <c r="G310" i="2"/>
  <c r="E310" i="2"/>
  <c r="F310" i="2" s="1"/>
  <c r="H309" i="2"/>
  <c r="G309" i="2"/>
  <c r="E309" i="2"/>
  <c r="F309" i="2" s="1"/>
  <c r="I309" i="2" s="1"/>
  <c r="H308" i="2"/>
  <c r="G308" i="2"/>
  <c r="E308" i="2"/>
  <c r="F308" i="2" s="1"/>
  <c r="H307" i="2"/>
  <c r="G307" i="2"/>
  <c r="E307" i="2"/>
  <c r="F307" i="2" s="1"/>
  <c r="I306" i="2"/>
  <c r="H306" i="2"/>
  <c r="G306" i="2"/>
  <c r="E306" i="2"/>
  <c r="F306" i="2" s="1"/>
  <c r="H305" i="2"/>
  <c r="G305" i="2"/>
  <c r="E305" i="2"/>
  <c r="F305" i="2" s="1"/>
  <c r="H304" i="2"/>
  <c r="G304" i="2"/>
  <c r="I304" i="2" s="1"/>
  <c r="E304" i="2"/>
  <c r="F304" i="2" s="1"/>
  <c r="H299" i="2"/>
  <c r="G299" i="2"/>
  <c r="I299" i="2" s="1"/>
  <c r="F299" i="2"/>
  <c r="E299" i="2"/>
  <c r="H298" i="2"/>
  <c r="G298" i="2"/>
  <c r="E298" i="2"/>
  <c r="F298" i="2" s="1"/>
  <c r="I297" i="2"/>
  <c r="H297" i="2"/>
  <c r="G297" i="2"/>
  <c r="E297" i="2"/>
  <c r="F297" i="2" s="1"/>
  <c r="H296" i="2"/>
  <c r="G296" i="2"/>
  <c r="E296" i="2"/>
  <c r="F296" i="2" s="1"/>
  <c r="H295" i="2"/>
  <c r="G295" i="2"/>
  <c r="E295" i="2"/>
  <c r="F295" i="2" s="1"/>
  <c r="I295" i="2" s="1"/>
  <c r="H294" i="2"/>
  <c r="G294" i="2"/>
  <c r="I294" i="2" s="1"/>
  <c r="F294" i="2"/>
  <c r="E294" i="2"/>
  <c r="H293" i="2"/>
  <c r="G293" i="2"/>
  <c r="E293" i="2"/>
  <c r="F293" i="2" s="1"/>
  <c r="I292" i="2"/>
  <c r="H292" i="2"/>
  <c r="G292" i="2"/>
  <c r="E292" i="2"/>
  <c r="F292" i="2" s="1"/>
  <c r="H291" i="2"/>
  <c r="G291" i="2"/>
  <c r="E291" i="2"/>
  <c r="F291" i="2" s="1"/>
  <c r="H290" i="2"/>
  <c r="G290" i="2"/>
  <c r="E290" i="2"/>
  <c r="F290" i="2" s="1"/>
  <c r="H289" i="2"/>
  <c r="G289" i="2"/>
  <c r="E289" i="2"/>
  <c r="F289" i="2" s="1"/>
  <c r="H288" i="2"/>
  <c r="G288" i="2"/>
  <c r="E288" i="2"/>
  <c r="F288" i="2" s="1"/>
  <c r="I287" i="2"/>
  <c r="H287" i="2"/>
  <c r="G287" i="2"/>
  <c r="F287" i="2"/>
  <c r="E287" i="2"/>
  <c r="H286" i="2"/>
  <c r="G286" i="2"/>
  <c r="F286" i="2"/>
  <c r="E286" i="2"/>
  <c r="I285" i="2"/>
  <c r="H285" i="2"/>
  <c r="G285" i="2"/>
  <c r="E285" i="2"/>
  <c r="F285" i="2" s="1"/>
  <c r="H280" i="2"/>
  <c r="G280" i="2"/>
  <c r="I280" i="2" s="1"/>
  <c r="F280" i="2"/>
  <c r="E280" i="2"/>
  <c r="H279" i="2"/>
  <c r="G279" i="2"/>
  <c r="F279" i="2"/>
  <c r="E279" i="2"/>
  <c r="H278" i="2"/>
  <c r="G278" i="2"/>
  <c r="E278" i="2"/>
  <c r="F278" i="2" s="1"/>
  <c r="I278" i="2" s="1"/>
  <c r="H277" i="2"/>
  <c r="G277" i="2"/>
  <c r="F277" i="2"/>
  <c r="I277" i="2" s="1"/>
  <c r="E277" i="2"/>
  <c r="H276" i="2"/>
  <c r="G276" i="2"/>
  <c r="E276" i="2"/>
  <c r="F276" i="2" s="1"/>
  <c r="H275" i="2"/>
  <c r="G275" i="2"/>
  <c r="I275" i="2" s="1"/>
  <c r="F275" i="2"/>
  <c r="E275" i="2"/>
  <c r="H274" i="2"/>
  <c r="G274" i="2"/>
  <c r="E274" i="2"/>
  <c r="F274" i="2" s="1"/>
  <c r="I273" i="2"/>
  <c r="H273" i="2"/>
  <c r="G273" i="2"/>
  <c r="E273" i="2"/>
  <c r="F273" i="2" s="1"/>
  <c r="H272" i="2"/>
  <c r="G272" i="2"/>
  <c r="E272" i="2"/>
  <c r="F272" i="2" s="1"/>
  <c r="H271" i="2"/>
  <c r="G271" i="2"/>
  <c r="I271" i="2" s="1"/>
  <c r="F271" i="2"/>
  <c r="E271" i="2"/>
  <c r="H270" i="2"/>
  <c r="G270" i="2"/>
  <c r="I270" i="2" s="1"/>
  <c r="F270" i="2"/>
  <c r="E270" i="2"/>
  <c r="H269" i="2"/>
  <c r="G269" i="2"/>
  <c r="E269" i="2"/>
  <c r="F269" i="2" s="1"/>
  <c r="I269" i="2" s="1"/>
  <c r="H268" i="2"/>
  <c r="G268" i="2"/>
  <c r="E268" i="2"/>
  <c r="F268" i="2" s="1"/>
  <c r="I268" i="2" s="1"/>
  <c r="H267" i="2"/>
  <c r="G267" i="2"/>
  <c r="E267" i="2"/>
  <c r="F267" i="2" s="1"/>
  <c r="H266" i="2"/>
  <c r="G266" i="2"/>
  <c r="I266" i="2" s="1"/>
  <c r="E266" i="2"/>
  <c r="F266" i="2" s="1"/>
  <c r="I261" i="2"/>
  <c r="H261" i="2"/>
  <c r="G261" i="2"/>
  <c r="F261" i="2"/>
  <c r="E261" i="2"/>
  <c r="H260" i="2"/>
  <c r="G260" i="2"/>
  <c r="E260" i="2"/>
  <c r="F260" i="2" s="1"/>
  <c r="I259" i="2"/>
  <c r="H259" i="2"/>
  <c r="G259" i="2"/>
  <c r="E259" i="2"/>
  <c r="F259" i="2" s="1"/>
  <c r="H258" i="2"/>
  <c r="G258" i="2"/>
  <c r="E258" i="2"/>
  <c r="F258" i="2" s="1"/>
  <c r="I257" i="2"/>
  <c r="H257" i="2"/>
  <c r="G257" i="2"/>
  <c r="E257" i="2"/>
  <c r="F257" i="2" s="1"/>
  <c r="H256" i="2"/>
  <c r="G256" i="2"/>
  <c r="F256" i="2"/>
  <c r="E256" i="2"/>
  <c r="H255" i="2"/>
  <c r="G255" i="2"/>
  <c r="I255" i="2" s="1"/>
  <c r="E255" i="2"/>
  <c r="F255" i="2" s="1"/>
  <c r="H254" i="2"/>
  <c r="G254" i="2"/>
  <c r="E254" i="2"/>
  <c r="F254" i="2" s="1"/>
  <c r="I254" i="2" s="1"/>
  <c r="H253" i="2"/>
  <c r="G253" i="2"/>
  <c r="F253" i="2"/>
  <c r="E253" i="2"/>
  <c r="H252" i="2"/>
  <c r="G252" i="2"/>
  <c r="E252" i="2"/>
  <c r="F252" i="2" s="1"/>
  <c r="H251" i="2"/>
  <c r="G251" i="2"/>
  <c r="E251" i="2"/>
  <c r="F251" i="2" s="1"/>
  <c r="H250" i="2"/>
  <c r="G250" i="2"/>
  <c r="E250" i="2"/>
  <c r="F250" i="2" s="1"/>
  <c r="H249" i="2"/>
  <c r="G249" i="2"/>
  <c r="I249" i="2" s="1"/>
  <c r="F249" i="2"/>
  <c r="E249" i="2"/>
  <c r="H248" i="2"/>
  <c r="G248" i="2"/>
  <c r="F248" i="2"/>
  <c r="E248" i="2"/>
  <c r="H247" i="2"/>
  <c r="G247" i="2"/>
  <c r="E247" i="2"/>
  <c r="F247" i="2" s="1"/>
  <c r="I247" i="2" s="1"/>
  <c r="I242" i="2"/>
  <c r="H242" i="2"/>
  <c r="G242" i="2"/>
  <c r="F242" i="2"/>
  <c r="E242" i="2"/>
  <c r="H241" i="2"/>
  <c r="G241" i="2"/>
  <c r="F241" i="2"/>
  <c r="E241" i="2"/>
  <c r="H240" i="2"/>
  <c r="G240" i="2"/>
  <c r="E240" i="2"/>
  <c r="F240" i="2" s="1"/>
  <c r="I240" i="2" s="1"/>
  <c r="H239" i="2"/>
  <c r="G239" i="2"/>
  <c r="F239" i="2"/>
  <c r="I239" i="2" s="1"/>
  <c r="E239" i="2"/>
  <c r="H238" i="2"/>
  <c r="G238" i="2"/>
  <c r="E238" i="2"/>
  <c r="F238" i="2" s="1"/>
  <c r="H237" i="2"/>
  <c r="G237" i="2"/>
  <c r="I237" i="2" s="1"/>
  <c r="F237" i="2"/>
  <c r="E237" i="2"/>
  <c r="H236" i="2"/>
  <c r="G236" i="2"/>
  <c r="E236" i="2"/>
  <c r="F236" i="2" s="1"/>
  <c r="H235" i="2"/>
  <c r="G235" i="2"/>
  <c r="E235" i="2"/>
  <c r="F235" i="2" s="1"/>
  <c r="I235" i="2" s="1"/>
  <c r="H234" i="2"/>
  <c r="G234" i="2"/>
  <c r="E234" i="2"/>
  <c r="F234" i="2" s="1"/>
  <c r="H233" i="2"/>
  <c r="G233" i="2"/>
  <c r="I233" i="2" s="1"/>
  <c r="F233" i="2"/>
  <c r="E233" i="2"/>
  <c r="I232" i="2"/>
  <c r="H232" i="2"/>
  <c r="G232" i="2"/>
  <c r="F232" i="2"/>
  <c r="E232" i="2"/>
  <c r="H231" i="2"/>
  <c r="G231" i="2"/>
  <c r="E231" i="2"/>
  <c r="F231" i="2" s="1"/>
  <c r="I231" i="2" s="1"/>
  <c r="I230" i="2"/>
  <c r="H230" i="2"/>
  <c r="G230" i="2"/>
  <c r="E230" i="2"/>
  <c r="F230" i="2" s="1"/>
  <c r="H229" i="2"/>
  <c r="G229" i="2"/>
  <c r="E229" i="2"/>
  <c r="F229" i="2" s="1"/>
  <c r="H228" i="2"/>
  <c r="G228" i="2"/>
  <c r="I228" i="2" s="1"/>
  <c r="E228" i="2"/>
  <c r="F228" i="2" s="1"/>
  <c r="H227" i="2"/>
  <c r="G227" i="2"/>
  <c r="F227" i="2"/>
  <c r="E227" i="2"/>
  <c r="H222" i="2"/>
  <c r="G222" i="2"/>
  <c r="E222" i="2"/>
  <c r="F222" i="2" s="1"/>
  <c r="I221" i="2"/>
  <c r="H221" i="2"/>
  <c r="G221" i="2"/>
  <c r="E221" i="2"/>
  <c r="F221" i="2" s="1"/>
  <c r="H220" i="2"/>
  <c r="G220" i="2"/>
  <c r="F220" i="2"/>
  <c r="E220" i="2"/>
  <c r="H219" i="2"/>
  <c r="G219" i="2"/>
  <c r="E219" i="2"/>
  <c r="F219" i="2" s="1"/>
  <c r="I219" i="2" s="1"/>
  <c r="H218" i="2"/>
  <c r="G218" i="2"/>
  <c r="F218" i="2"/>
  <c r="E218" i="2"/>
  <c r="H217" i="2"/>
  <c r="G217" i="2"/>
  <c r="E217" i="2"/>
  <c r="F217" i="2" s="1"/>
  <c r="H216" i="2"/>
  <c r="G216" i="2"/>
  <c r="E216" i="2"/>
  <c r="F216" i="2" s="1"/>
  <c r="I216" i="2" s="1"/>
  <c r="H215" i="2"/>
  <c r="G215" i="2"/>
  <c r="E215" i="2"/>
  <c r="F215" i="2" s="1"/>
  <c r="H214" i="2"/>
  <c r="G214" i="2"/>
  <c r="E214" i="2"/>
  <c r="F214" i="2" s="1"/>
  <c r="H213" i="2"/>
  <c r="G213" i="2"/>
  <c r="E213" i="2"/>
  <c r="F213" i="2" s="1"/>
  <c r="H212" i="2"/>
  <c r="G212" i="2"/>
  <c r="E212" i="2"/>
  <c r="F212" i="2" s="1"/>
  <c r="H211" i="2"/>
  <c r="G211" i="2"/>
  <c r="I211" i="2" s="1"/>
  <c r="E211" i="2"/>
  <c r="F211" i="2" s="1"/>
  <c r="H210" i="2"/>
  <c r="G210" i="2"/>
  <c r="F210" i="2"/>
  <c r="E210" i="2"/>
  <c r="I209" i="2"/>
  <c r="H209" i="2"/>
  <c r="G209" i="2"/>
  <c r="E209" i="2"/>
  <c r="F209" i="2" s="1"/>
  <c r="H208" i="2"/>
  <c r="G208" i="2"/>
  <c r="F208" i="2"/>
  <c r="I208" i="2" s="1"/>
  <c r="E208" i="2"/>
  <c r="H207" i="2"/>
  <c r="G207" i="2"/>
  <c r="E207" i="2"/>
  <c r="F207" i="2" s="1"/>
  <c r="H202" i="2"/>
  <c r="G202" i="2"/>
  <c r="E202" i="2"/>
  <c r="F202" i="2" s="1"/>
  <c r="I202" i="2" s="1"/>
  <c r="H201" i="2"/>
  <c r="G201" i="2"/>
  <c r="E201" i="2"/>
  <c r="F201" i="2" s="1"/>
  <c r="I201" i="2" s="1"/>
  <c r="H200" i="2"/>
  <c r="G200" i="2"/>
  <c r="E200" i="2"/>
  <c r="F200" i="2" s="1"/>
  <c r="H199" i="2"/>
  <c r="G199" i="2"/>
  <c r="F199" i="2"/>
  <c r="E199" i="2"/>
  <c r="H198" i="2"/>
  <c r="G198" i="2"/>
  <c r="I198" i="2" s="1"/>
  <c r="E198" i="2"/>
  <c r="F198" i="2" s="1"/>
  <c r="H197" i="2"/>
  <c r="G197" i="2"/>
  <c r="I197" i="2" s="1"/>
  <c r="E197" i="2"/>
  <c r="F197" i="2" s="1"/>
  <c r="H196" i="2"/>
  <c r="G196" i="2"/>
  <c r="E196" i="2"/>
  <c r="F196" i="2" s="1"/>
  <c r="I195" i="2"/>
  <c r="H195" i="2"/>
  <c r="G195" i="2"/>
  <c r="F195" i="2"/>
  <c r="E195" i="2"/>
  <c r="H194" i="2"/>
  <c r="G194" i="2"/>
  <c r="F194" i="2"/>
  <c r="E194" i="2"/>
  <c r="H193" i="2"/>
  <c r="G193" i="2"/>
  <c r="E193" i="2"/>
  <c r="F193" i="2" s="1"/>
  <c r="I193" i="2" s="1"/>
  <c r="I192" i="2"/>
  <c r="H192" i="2"/>
  <c r="G192" i="2"/>
  <c r="E192" i="2"/>
  <c r="F192" i="2" s="1"/>
  <c r="H191" i="2"/>
  <c r="G191" i="2"/>
  <c r="E191" i="2"/>
  <c r="F191" i="2" s="1"/>
  <c r="I190" i="2"/>
  <c r="H190" i="2"/>
  <c r="G190" i="2"/>
  <c r="E190" i="2"/>
  <c r="F190" i="2" s="1"/>
  <c r="H189" i="2"/>
  <c r="G189" i="2"/>
  <c r="E189" i="2"/>
  <c r="F189" i="2" s="1"/>
  <c r="H188" i="2"/>
  <c r="G188" i="2"/>
  <c r="I188" i="2" s="1"/>
  <c r="E188" i="2"/>
  <c r="F188" i="2" s="1"/>
  <c r="H187" i="2"/>
  <c r="G187" i="2"/>
  <c r="I187" i="2" s="1"/>
  <c r="F187" i="2"/>
  <c r="E187" i="2"/>
  <c r="H182" i="2"/>
  <c r="G182" i="2"/>
  <c r="E182" i="2"/>
  <c r="F182" i="2" s="1"/>
  <c r="H181" i="2"/>
  <c r="G181" i="2"/>
  <c r="E181" i="2"/>
  <c r="F181" i="2" s="1"/>
  <c r="H180" i="2"/>
  <c r="G180" i="2"/>
  <c r="I180" i="2" s="1"/>
  <c r="F180" i="2"/>
  <c r="E180" i="2"/>
  <c r="H179" i="2"/>
  <c r="G179" i="2"/>
  <c r="E179" i="2"/>
  <c r="F179" i="2" s="1"/>
  <c r="I178" i="2"/>
  <c r="H178" i="2"/>
  <c r="G178" i="2"/>
  <c r="E178" i="2"/>
  <c r="F178" i="2" s="1"/>
  <c r="H177" i="2"/>
  <c r="G177" i="2"/>
  <c r="F177" i="2"/>
  <c r="E177" i="2"/>
  <c r="H176" i="2"/>
  <c r="G176" i="2"/>
  <c r="E176" i="2"/>
  <c r="F176" i="2" s="1"/>
  <c r="H175" i="2"/>
  <c r="G175" i="2"/>
  <c r="I175" i="2" s="1"/>
  <c r="E175" i="2"/>
  <c r="F175" i="2" s="1"/>
  <c r="H174" i="2"/>
  <c r="G174" i="2"/>
  <c r="E174" i="2"/>
  <c r="F174" i="2" s="1"/>
  <c r="H173" i="2"/>
  <c r="G173" i="2"/>
  <c r="E173" i="2"/>
  <c r="F173" i="2" s="1"/>
  <c r="I173" i="2" s="1"/>
  <c r="H172" i="2"/>
  <c r="G172" i="2"/>
  <c r="F172" i="2"/>
  <c r="E172" i="2"/>
  <c r="H171" i="2"/>
  <c r="G171" i="2"/>
  <c r="I171" i="2" s="1"/>
  <c r="E171" i="2"/>
  <c r="F171" i="2" s="1"/>
  <c r="I170" i="2"/>
  <c r="H170" i="2"/>
  <c r="G170" i="2"/>
  <c r="F170" i="2"/>
  <c r="E170" i="2"/>
  <c r="H169" i="2"/>
  <c r="G169" i="2"/>
  <c r="E169" i="2"/>
  <c r="F169" i="2" s="1"/>
  <c r="H168" i="2"/>
  <c r="G168" i="2"/>
  <c r="E168" i="2"/>
  <c r="F168" i="2" s="1"/>
  <c r="H167" i="2"/>
  <c r="G167" i="2"/>
  <c r="E167" i="2"/>
  <c r="F167" i="2" s="1"/>
  <c r="H166" i="2"/>
  <c r="G166" i="2"/>
  <c r="E166" i="2"/>
  <c r="F166" i="2" s="1"/>
  <c r="I166" i="2" s="1"/>
  <c r="H165" i="2"/>
  <c r="G165" i="2"/>
  <c r="I165" i="2" s="1"/>
  <c r="F165" i="2"/>
  <c r="E165" i="2"/>
  <c r="H160" i="2"/>
  <c r="G160" i="2"/>
  <c r="E160" i="2"/>
  <c r="F160" i="2" s="1"/>
  <c r="I159" i="2"/>
  <c r="H159" i="2"/>
  <c r="G159" i="2"/>
  <c r="E159" i="2"/>
  <c r="F159" i="2" s="1"/>
  <c r="H158" i="2"/>
  <c r="G158" i="2"/>
  <c r="E158" i="2"/>
  <c r="F158" i="2" s="1"/>
  <c r="H157" i="2"/>
  <c r="G157" i="2"/>
  <c r="I157" i="2" s="1"/>
  <c r="F157" i="2"/>
  <c r="E157" i="2"/>
  <c r="H156" i="2"/>
  <c r="G156" i="2"/>
  <c r="I156" i="2" s="1"/>
  <c r="F156" i="2"/>
  <c r="E156" i="2"/>
  <c r="H155" i="2"/>
  <c r="G155" i="2"/>
  <c r="E155" i="2"/>
  <c r="F155" i="2" s="1"/>
  <c r="I155" i="2" s="1"/>
  <c r="H154" i="2"/>
  <c r="G154" i="2"/>
  <c r="E154" i="2"/>
  <c r="F154" i="2" s="1"/>
  <c r="I154" i="2" s="1"/>
  <c r="H153" i="2"/>
  <c r="G153" i="2"/>
  <c r="E153" i="2"/>
  <c r="F153" i="2" s="1"/>
  <c r="H152" i="2"/>
  <c r="G152" i="2"/>
  <c r="I152" i="2" s="1"/>
  <c r="E152" i="2"/>
  <c r="F152" i="2" s="1"/>
  <c r="H151" i="2"/>
  <c r="G151" i="2"/>
  <c r="F151" i="2"/>
  <c r="E151" i="2"/>
  <c r="H150" i="2"/>
  <c r="G150" i="2"/>
  <c r="E150" i="2"/>
  <c r="F150" i="2" s="1"/>
  <c r="I149" i="2"/>
  <c r="H149" i="2"/>
  <c r="G149" i="2"/>
  <c r="F149" i="2"/>
  <c r="E149" i="2"/>
  <c r="H148" i="2"/>
  <c r="G148" i="2"/>
  <c r="E148" i="2"/>
  <c r="F148" i="2" s="1"/>
  <c r="H147" i="2"/>
  <c r="G147" i="2"/>
  <c r="E147" i="2"/>
  <c r="F147" i="2" s="1"/>
  <c r="I147" i="2" s="1"/>
  <c r="H146" i="2"/>
  <c r="G146" i="2"/>
  <c r="I146" i="2" s="1"/>
  <c r="F146" i="2"/>
  <c r="E146" i="2"/>
  <c r="H145" i="2"/>
  <c r="G145" i="2"/>
  <c r="E145" i="2"/>
  <c r="F145" i="2" s="1"/>
  <c r="I144" i="2"/>
  <c r="H144" i="2"/>
  <c r="G144" i="2"/>
  <c r="E144" i="2"/>
  <c r="F144" i="2" s="1"/>
  <c r="H143" i="2"/>
  <c r="G143" i="2"/>
  <c r="E143" i="2"/>
  <c r="F143" i="2" s="1"/>
  <c r="H138" i="2"/>
  <c r="G138" i="2"/>
  <c r="E138" i="2"/>
  <c r="F138" i="2" s="1"/>
  <c r="H137" i="2"/>
  <c r="G137" i="2"/>
  <c r="E137" i="2"/>
  <c r="F137" i="2" s="1"/>
  <c r="H136" i="2"/>
  <c r="G136" i="2"/>
  <c r="E136" i="2"/>
  <c r="F136" i="2" s="1"/>
  <c r="H135" i="2"/>
  <c r="G135" i="2"/>
  <c r="I135" i="2" s="1"/>
  <c r="F135" i="2"/>
  <c r="E135" i="2"/>
  <c r="H134" i="2"/>
  <c r="G134" i="2"/>
  <c r="F134" i="2"/>
  <c r="E134" i="2"/>
  <c r="H133" i="2"/>
  <c r="G133" i="2"/>
  <c r="E133" i="2"/>
  <c r="F133" i="2" s="1"/>
  <c r="I133" i="2" s="1"/>
  <c r="H132" i="2"/>
  <c r="G132" i="2"/>
  <c r="F132" i="2"/>
  <c r="I132" i="2" s="1"/>
  <c r="E132" i="2"/>
  <c r="H131" i="2"/>
  <c r="G131" i="2"/>
  <c r="E131" i="2"/>
  <c r="F131" i="2" s="1"/>
  <c r="H130" i="2"/>
  <c r="G130" i="2"/>
  <c r="I130" i="2" s="1"/>
  <c r="E130" i="2"/>
  <c r="F130" i="2" s="1"/>
  <c r="H129" i="2"/>
  <c r="G129" i="2"/>
  <c r="E129" i="2"/>
  <c r="F129" i="2" s="1"/>
  <c r="H128" i="2"/>
  <c r="G128" i="2"/>
  <c r="E128" i="2"/>
  <c r="F128" i="2" s="1"/>
  <c r="I128" i="2" s="1"/>
  <c r="H127" i="2"/>
  <c r="G127" i="2"/>
  <c r="E127" i="2"/>
  <c r="F127" i="2" s="1"/>
  <c r="H126" i="2"/>
  <c r="G126" i="2"/>
  <c r="I126" i="2" s="1"/>
  <c r="F126" i="2"/>
  <c r="E126" i="2"/>
  <c r="H125" i="2"/>
  <c r="G125" i="2"/>
  <c r="I125" i="2" s="1"/>
  <c r="F125" i="2"/>
  <c r="E125" i="2"/>
  <c r="H124" i="2"/>
  <c r="G124" i="2"/>
  <c r="F124" i="2"/>
  <c r="I124" i="2" s="1"/>
  <c r="E124" i="2"/>
  <c r="H123" i="2"/>
  <c r="G123" i="2"/>
  <c r="E123" i="2"/>
  <c r="F123" i="2" s="1"/>
  <c r="I123" i="2" s="1"/>
  <c r="H122" i="2"/>
  <c r="G122" i="2"/>
  <c r="F122" i="2"/>
  <c r="E122" i="2"/>
  <c r="H121" i="2"/>
  <c r="G121" i="2"/>
  <c r="I121" i="2" s="1"/>
  <c r="E121" i="2"/>
  <c r="F121" i="2" s="1"/>
  <c r="H116" i="2"/>
  <c r="G116" i="2"/>
  <c r="I116" i="2" s="1"/>
  <c r="E116" i="2"/>
  <c r="F116" i="2" s="1"/>
  <c r="H115" i="2"/>
  <c r="G115" i="2"/>
  <c r="E115" i="2"/>
  <c r="F115" i="2" s="1"/>
  <c r="I114" i="2"/>
  <c r="H114" i="2"/>
  <c r="G114" i="2"/>
  <c r="E114" i="2"/>
  <c r="F114" i="2" s="1"/>
  <c r="H113" i="2"/>
  <c r="G113" i="2"/>
  <c r="E113" i="2"/>
  <c r="F113" i="2" s="1"/>
  <c r="H112" i="2"/>
  <c r="G112" i="2"/>
  <c r="E112" i="2"/>
  <c r="F112" i="2" s="1"/>
  <c r="I112" i="2" s="1"/>
  <c r="H111" i="2"/>
  <c r="G111" i="2"/>
  <c r="F111" i="2"/>
  <c r="E111" i="2"/>
  <c r="H110" i="2"/>
  <c r="G110" i="2"/>
  <c r="E110" i="2"/>
  <c r="F110" i="2" s="1"/>
  <c r="I109" i="2"/>
  <c r="H109" i="2"/>
  <c r="G109" i="2"/>
  <c r="E109" i="2"/>
  <c r="F109" i="2" s="1"/>
  <c r="H108" i="2"/>
  <c r="G108" i="2"/>
  <c r="E108" i="2"/>
  <c r="F108" i="2" s="1"/>
  <c r="H107" i="2"/>
  <c r="G107" i="2"/>
  <c r="I107" i="2" s="1"/>
  <c r="E107" i="2"/>
  <c r="F107" i="2" s="1"/>
  <c r="H106" i="2"/>
  <c r="G106" i="2"/>
  <c r="I106" i="2" s="1"/>
  <c r="E106" i="2"/>
  <c r="F106" i="2" s="1"/>
  <c r="H105" i="2"/>
  <c r="G105" i="2"/>
  <c r="F105" i="2"/>
  <c r="E105" i="2"/>
  <c r="H104" i="2"/>
  <c r="G104" i="2"/>
  <c r="E104" i="2"/>
  <c r="F104" i="2" s="1"/>
  <c r="I104" i="2" s="1"/>
  <c r="H103" i="2"/>
  <c r="G103" i="2"/>
  <c r="F103" i="2"/>
  <c r="E103" i="2"/>
  <c r="H102" i="2"/>
  <c r="G102" i="2"/>
  <c r="E102" i="2"/>
  <c r="F102" i="2" s="1"/>
  <c r="H101" i="2"/>
  <c r="G101" i="2"/>
  <c r="E101" i="2"/>
  <c r="F101" i="2" s="1"/>
  <c r="I101" i="2" s="1"/>
  <c r="H100" i="2"/>
  <c r="G100" i="2"/>
  <c r="E100" i="2"/>
  <c r="F100" i="2" s="1"/>
  <c r="H99" i="2"/>
  <c r="G99" i="2"/>
  <c r="E99" i="2"/>
  <c r="F99" i="2" s="1"/>
  <c r="H94" i="2"/>
  <c r="G94" i="2"/>
  <c r="E94" i="2"/>
  <c r="F94" i="2" s="1"/>
  <c r="I94" i="2" s="1"/>
  <c r="H93" i="2"/>
  <c r="G93" i="2"/>
  <c r="E93" i="2"/>
  <c r="F93" i="2" s="1"/>
  <c r="H92" i="2"/>
  <c r="G92" i="2"/>
  <c r="I92" i="2" s="1"/>
  <c r="E92" i="2"/>
  <c r="F92" i="2" s="1"/>
  <c r="H91" i="2"/>
  <c r="G91" i="2"/>
  <c r="I91" i="2" s="1"/>
  <c r="E91" i="2"/>
  <c r="F91" i="2" s="1"/>
  <c r="H90" i="2"/>
  <c r="G90" i="2"/>
  <c r="F90" i="2"/>
  <c r="E90" i="2"/>
  <c r="H89" i="2"/>
  <c r="G89" i="2"/>
  <c r="E89" i="2"/>
  <c r="F89" i="2" s="1"/>
  <c r="I89" i="2" s="1"/>
  <c r="H88" i="2"/>
  <c r="G88" i="2"/>
  <c r="F88" i="2"/>
  <c r="E88" i="2"/>
  <c r="H87" i="2"/>
  <c r="G87" i="2"/>
  <c r="E87" i="2"/>
  <c r="F87" i="2" s="1"/>
  <c r="I86" i="2"/>
  <c r="H86" i="2"/>
  <c r="G86" i="2"/>
  <c r="E86" i="2"/>
  <c r="F86" i="2" s="1"/>
  <c r="H85" i="2"/>
  <c r="G85" i="2"/>
  <c r="E85" i="2"/>
  <c r="F85" i="2" s="1"/>
  <c r="H84" i="2"/>
  <c r="G84" i="2"/>
  <c r="I84" i="2" s="1"/>
  <c r="E84" i="2"/>
  <c r="F84" i="2" s="1"/>
  <c r="H83" i="2"/>
  <c r="G83" i="2"/>
  <c r="I83" i="2" s="1"/>
  <c r="E83" i="2"/>
  <c r="F83" i="2" s="1"/>
  <c r="H82" i="2"/>
  <c r="G82" i="2"/>
  <c r="F82" i="2"/>
  <c r="E82" i="2"/>
  <c r="H81" i="2"/>
  <c r="G81" i="2"/>
  <c r="E81" i="2"/>
  <c r="F81" i="2" s="1"/>
  <c r="I81" i="2" s="1"/>
  <c r="H80" i="2"/>
  <c r="G80" i="2"/>
  <c r="F80" i="2"/>
  <c r="E80" i="2"/>
  <c r="H79" i="2"/>
  <c r="G79" i="2"/>
  <c r="E79" i="2"/>
  <c r="F79" i="2" s="1"/>
  <c r="H78" i="2"/>
  <c r="G78" i="2"/>
  <c r="E78" i="2"/>
  <c r="F78" i="2" s="1"/>
  <c r="I78" i="2" s="1"/>
  <c r="H77" i="2"/>
  <c r="G77" i="2"/>
  <c r="E77" i="2"/>
  <c r="F77" i="2" s="1"/>
  <c r="H72" i="2"/>
  <c r="G72" i="2"/>
  <c r="E72" i="2"/>
  <c r="F72" i="2" s="1"/>
  <c r="I71" i="2"/>
  <c r="H71" i="2"/>
  <c r="G71" i="2"/>
  <c r="E71" i="2"/>
  <c r="F71" i="2" s="1"/>
  <c r="H70" i="2"/>
  <c r="G70" i="2"/>
  <c r="E70" i="2"/>
  <c r="F70" i="2" s="1"/>
  <c r="H69" i="2"/>
  <c r="G69" i="2"/>
  <c r="E69" i="2"/>
  <c r="F69" i="2" s="1"/>
  <c r="H68" i="2"/>
  <c r="G68" i="2"/>
  <c r="I68" i="2" s="1"/>
  <c r="F68" i="2"/>
  <c r="E68" i="2"/>
  <c r="H67" i="2"/>
  <c r="G67" i="2"/>
  <c r="F67" i="2"/>
  <c r="E67" i="2"/>
  <c r="H66" i="2"/>
  <c r="G66" i="2"/>
  <c r="E66" i="2"/>
  <c r="F66" i="2" s="1"/>
  <c r="I66" i="2" s="1"/>
  <c r="H65" i="2"/>
  <c r="G65" i="2"/>
  <c r="F65" i="2"/>
  <c r="E65" i="2"/>
  <c r="H64" i="2"/>
  <c r="G64" i="2"/>
  <c r="E64" i="2"/>
  <c r="F64" i="2" s="1"/>
  <c r="I63" i="2"/>
  <c r="H63" i="2"/>
  <c r="G63" i="2"/>
  <c r="E63" i="2"/>
  <c r="F63" i="2" s="1"/>
  <c r="H62" i="2"/>
  <c r="G62" i="2"/>
  <c r="E62" i="2"/>
  <c r="F62" i="2" s="1"/>
  <c r="H61" i="2"/>
  <c r="G61" i="2"/>
  <c r="I61" i="2" s="1"/>
  <c r="E61" i="2"/>
  <c r="F61" i="2" s="1"/>
  <c r="H60" i="2"/>
  <c r="G60" i="2"/>
  <c r="I60" i="2" s="1"/>
  <c r="F60" i="2"/>
  <c r="E60" i="2"/>
  <c r="H59" i="2"/>
  <c r="G59" i="2"/>
  <c r="E59" i="2"/>
  <c r="F59" i="2" s="1"/>
  <c r="H58" i="2"/>
  <c r="G58" i="2"/>
  <c r="E58" i="2"/>
  <c r="F58" i="2" s="1"/>
  <c r="I58" i="2" s="1"/>
  <c r="H57" i="2"/>
  <c r="G57" i="2"/>
  <c r="I57" i="2" s="1"/>
  <c r="F57" i="2"/>
  <c r="E57" i="2"/>
  <c r="H56" i="2"/>
  <c r="G56" i="2"/>
  <c r="E56" i="2"/>
  <c r="F56" i="2" s="1"/>
  <c r="I55" i="2"/>
  <c r="H55" i="2"/>
  <c r="G55" i="2"/>
  <c r="E55" i="2"/>
  <c r="F55" i="2" s="1"/>
  <c r="H50" i="2"/>
  <c r="G50" i="2"/>
  <c r="F50" i="2"/>
  <c r="E50" i="2"/>
  <c r="H49" i="2"/>
  <c r="G49" i="2"/>
  <c r="E49" i="2"/>
  <c r="F49" i="2" s="1"/>
  <c r="H48" i="2"/>
  <c r="G48" i="2"/>
  <c r="E48" i="2"/>
  <c r="F48" i="2" s="1"/>
  <c r="I48" i="2" s="1"/>
  <c r="H47" i="2"/>
  <c r="G47" i="2"/>
  <c r="E47" i="2"/>
  <c r="F47" i="2" s="1"/>
  <c r="H46" i="2"/>
  <c r="G46" i="2"/>
  <c r="E46" i="2"/>
  <c r="F46" i="2" s="1"/>
  <c r="I46" i="2" s="1"/>
  <c r="H45" i="2"/>
  <c r="G45" i="2"/>
  <c r="I45" i="2" s="1"/>
  <c r="F45" i="2"/>
  <c r="E45" i="2"/>
  <c r="H44" i="2"/>
  <c r="G44" i="2"/>
  <c r="E44" i="2"/>
  <c r="F44" i="2" s="1"/>
  <c r="H43" i="2"/>
  <c r="G43" i="2"/>
  <c r="E43" i="2"/>
  <c r="F43" i="2" s="1"/>
  <c r="I43" i="2" s="1"/>
  <c r="H42" i="2"/>
  <c r="G42" i="2"/>
  <c r="I42" i="2" s="1"/>
  <c r="F42" i="2"/>
  <c r="E42" i="2"/>
  <c r="H41" i="2"/>
  <c r="G41" i="2"/>
  <c r="E41" i="2"/>
  <c r="F41" i="2" s="1"/>
  <c r="I40" i="2"/>
  <c r="H40" i="2"/>
  <c r="G40" i="2"/>
  <c r="E40" i="2"/>
  <c r="F40" i="2" s="1"/>
  <c r="H39" i="2"/>
  <c r="G39" i="2"/>
  <c r="E39" i="2"/>
  <c r="F39" i="2" s="1"/>
  <c r="H38" i="2"/>
  <c r="G38" i="2"/>
  <c r="E38" i="2"/>
  <c r="F38" i="2" s="1"/>
  <c r="I38" i="2" s="1"/>
  <c r="H37" i="2"/>
  <c r="G37" i="2"/>
  <c r="I37" i="2" s="1"/>
  <c r="F37" i="2"/>
  <c r="E37" i="2"/>
  <c r="H36" i="2"/>
  <c r="G36" i="2"/>
  <c r="F36" i="2"/>
  <c r="E36" i="2"/>
  <c r="H35" i="2"/>
  <c r="G35" i="2"/>
  <c r="E35" i="2"/>
  <c r="F35" i="2" s="1"/>
  <c r="I35" i="2" s="1"/>
  <c r="H34" i="2"/>
  <c r="G34" i="2"/>
  <c r="F34" i="2"/>
  <c r="E34" i="2"/>
  <c r="H33" i="2"/>
  <c r="G33" i="2"/>
  <c r="E33" i="2"/>
  <c r="F33" i="2" s="1"/>
  <c r="I32" i="2"/>
  <c r="H32" i="2"/>
  <c r="G32" i="2"/>
  <c r="E32" i="2"/>
  <c r="F32" i="2" s="1"/>
  <c r="H31" i="2"/>
  <c r="G31" i="2"/>
  <c r="E31" i="2"/>
  <c r="F31" i="2" s="1"/>
  <c r="H26" i="2"/>
  <c r="G26" i="2"/>
  <c r="I26" i="2" s="1"/>
  <c r="E26" i="2"/>
  <c r="F26" i="2" s="1"/>
  <c r="H25" i="2"/>
  <c r="G25" i="2"/>
  <c r="E25" i="2"/>
  <c r="F25" i="2" s="1"/>
  <c r="I25" i="2" s="1"/>
  <c r="H24" i="2"/>
  <c r="G24" i="2"/>
  <c r="F24" i="2"/>
  <c r="E24" i="2"/>
  <c r="H23" i="2"/>
  <c r="G23" i="2"/>
  <c r="E23" i="2"/>
  <c r="F23" i="2" s="1"/>
  <c r="I23" i="2" s="1"/>
  <c r="H22" i="2"/>
  <c r="G22" i="2"/>
  <c r="I22" i="2" s="1"/>
  <c r="F22" i="2"/>
  <c r="E22" i="2"/>
  <c r="H21" i="2"/>
  <c r="G21" i="2"/>
  <c r="E21" i="2"/>
  <c r="F21" i="2" s="1"/>
  <c r="I20" i="2"/>
  <c r="H20" i="2"/>
  <c r="G20" i="2"/>
  <c r="E20" i="2"/>
  <c r="F20" i="2" s="1"/>
  <c r="H19" i="2"/>
  <c r="G19" i="2"/>
  <c r="F19" i="2"/>
  <c r="E19" i="2"/>
  <c r="H18" i="2"/>
  <c r="G18" i="2"/>
  <c r="E18" i="2"/>
  <c r="F18" i="2" s="1"/>
  <c r="H17" i="2"/>
  <c r="G17" i="2"/>
  <c r="E17" i="2"/>
  <c r="F17" i="2" s="1"/>
  <c r="I17" i="2" s="1"/>
  <c r="H16" i="2"/>
  <c r="G16" i="2"/>
  <c r="E16" i="2"/>
  <c r="F16" i="2" s="1"/>
  <c r="H15" i="2"/>
  <c r="G15" i="2"/>
  <c r="E15" i="2"/>
  <c r="F15" i="2" s="1"/>
  <c r="I15" i="2" s="1"/>
  <c r="H14" i="2"/>
  <c r="G14" i="2"/>
  <c r="I14" i="2" s="1"/>
  <c r="F14" i="2"/>
  <c r="E14" i="2"/>
  <c r="H13" i="2"/>
  <c r="G13" i="2"/>
  <c r="E13" i="2"/>
  <c r="F13" i="2" s="1"/>
  <c r="H12" i="2"/>
  <c r="G12" i="2"/>
  <c r="E12" i="2"/>
  <c r="F12" i="2" s="1"/>
  <c r="I12" i="2" s="1"/>
  <c r="H11" i="2"/>
  <c r="G11" i="2"/>
  <c r="I11" i="2" s="1"/>
  <c r="F11" i="2"/>
  <c r="E11" i="2"/>
  <c r="H10" i="2"/>
  <c r="G10" i="2"/>
  <c r="E10" i="2"/>
  <c r="F10" i="2" s="1"/>
  <c r="I9" i="2"/>
  <c r="H9" i="2"/>
  <c r="G9" i="2"/>
  <c r="E9" i="2"/>
  <c r="F9" i="2" s="1"/>
  <c r="H8" i="2"/>
  <c r="G8" i="2"/>
  <c r="E8" i="2"/>
  <c r="F8" i="2" s="1"/>
  <c r="H7" i="2"/>
  <c r="G7" i="2"/>
  <c r="E7" i="2"/>
  <c r="F7" i="2" s="1"/>
  <c r="I7" i="2" s="1"/>
  <c r="D132" i="1"/>
  <c r="H128" i="1"/>
  <c r="G128" i="1"/>
  <c r="E128" i="1"/>
  <c r="F128" i="1" s="1"/>
  <c r="H127" i="1"/>
  <c r="G127" i="1"/>
  <c r="E127" i="1"/>
  <c r="F127" i="1" s="1"/>
  <c r="H126" i="1"/>
  <c r="G126" i="1"/>
  <c r="E126" i="1"/>
  <c r="F126" i="1" s="1"/>
  <c r="H125" i="1"/>
  <c r="G125" i="1"/>
  <c r="E125" i="1"/>
  <c r="F125" i="1" s="1"/>
  <c r="H124" i="1"/>
  <c r="G124" i="1"/>
  <c r="E124" i="1"/>
  <c r="F124" i="1" s="1"/>
  <c r="I124" i="1" s="1"/>
  <c r="H123" i="1"/>
  <c r="G123" i="1"/>
  <c r="I123" i="1" s="1"/>
  <c r="F123" i="1"/>
  <c r="E123" i="1"/>
  <c r="H122" i="1"/>
  <c r="G122" i="1"/>
  <c r="E122" i="1"/>
  <c r="F122" i="1" s="1"/>
  <c r="H121" i="1"/>
  <c r="G121" i="1"/>
  <c r="E121" i="1"/>
  <c r="F121" i="1" s="1"/>
  <c r="I121" i="1" s="1"/>
  <c r="H120" i="1"/>
  <c r="G120" i="1"/>
  <c r="E120" i="1"/>
  <c r="F120" i="1" s="1"/>
  <c r="H119" i="1"/>
  <c r="G119" i="1"/>
  <c r="E119" i="1"/>
  <c r="F119" i="1" s="1"/>
  <c r="H118" i="1"/>
  <c r="G118" i="1"/>
  <c r="E118" i="1"/>
  <c r="F118" i="1" s="1"/>
  <c r="H117" i="1"/>
  <c r="G117" i="1"/>
  <c r="E117" i="1"/>
  <c r="F117" i="1" s="1"/>
  <c r="H116" i="1"/>
  <c r="G116" i="1"/>
  <c r="E116" i="1"/>
  <c r="F116" i="1" s="1"/>
  <c r="I116" i="1" s="1"/>
  <c r="H115" i="1"/>
  <c r="G115" i="1"/>
  <c r="I115" i="1" s="1"/>
  <c r="F115" i="1"/>
  <c r="E115" i="1"/>
  <c r="H114" i="1"/>
  <c r="G114" i="1"/>
  <c r="E114" i="1"/>
  <c r="F114" i="1" s="1"/>
  <c r="H113" i="1"/>
  <c r="G113" i="1"/>
  <c r="E113" i="1"/>
  <c r="F113" i="1" s="1"/>
  <c r="I113" i="1" s="1"/>
  <c r="H112" i="1"/>
  <c r="G112" i="1"/>
  <c r="E112" i="1"/>
  <c r="F112" i="1" s="1"/>
  <c r="H111" i="1"/>
  <c r="G111" i="1"/>
  <c r="I111" i="1" s="1"/>
  <c r="E111" i="1"/>
  <c r="F111" i="1" s="1"/>
  <c r="H110" i="1"/>
  <c r="G110" i="1"/>
  <c r="E110" i="1"/>
  <c r="F110" i="1" s="1"/>
  <c r="H109" i="1"/>
  <c r="G109" i="1"/>
  <c r="E109" i="1"/>
  <c r="F109" i="1" s="1"/>
  <c r="H108" i="1"/>
  <c r="G108" i="1"/>
  <c r="E108" i="1"/>
  <c r="F108" i="1" s="1"/>
  <c r="I108" i="1" s="1"/>
  <c r="H107" i="1"/>
  <c r="G107" i="1"/>
  <c r="I107" i="1" s="1"/>
  <c r="F107" i="1"/>
  <c r="E107" i="1"/>
  <c r="H106" i="1"/>
  <c r="G106" i="1"/>
  <c r="I106" i="1" s="1"/>
  <c r="E106" i="1"/>
  <c r="F106" i="1" s="1"/>
  <c r="H105" i="1"/>
  <c r="G105" i="1"/>
  <c r="E105" i="1"/>
  <c r="F105" i="1" s="1"/>
  <c r="I105" i="1" s="1"/>
  <c r="H104" i="1"/>
  <c r="G104" i="1"/>
  <c r="E104" i="1"/>
  <c r="F104" i="1" s="1"/>
  <c r="H103" i="1"/>
  <c r="G103" i="1"/>
  <c r="E103" i="1"/>
  <c r="F103" i="1" s="1"/>
  <c r="H98" i="1"/>
  <c r="G98" i="1"/>
  <c r="E98" i="1"/>
  <c r="F98" i="1" s="1"/>
  <c r="I98" i="1" s="1"/>
  <c r="H97" i="1"/>
  <c r="G97" i="1"/>
  <c r="E97" i="1"/>
  <c r="F97" i="1" s="1"/>
  <c r="H96" i="1"/>
  <c r="G96" i="1"/>
  <c r="E96" i="1"/>
  <c r="F96" i="1" s="1"/>
  <c r="H95" i="1"/>
  <c r="G95" i="1"/>
  <c r="E95" i="1"/>
  <c r="F95" i="1" s="1"/>
  <c r="H94" i="1"/>
  <c r="G94" i="1"/>
  <c r="I94" i="1" s="1"/>
  <c r="E94" i="1"/>
  <c r="F94" i="1" s="1"/>
  <c r="H93" i="1"/>
  <c r="G93" i="1"/>
  <c r="E93" i="1"/>
  <c r="F93" i="1" s="1"/>
  <c r="I93" i="1" s="1"/>
  <c r="H92" i="1"/>
  <c r="G92" i="1"/>
  <c r="I92" i="1" s="1"/>
  <c r="F92" i="1"/>
  <c r="E92" i="1"/>
  <c r="H91" i="1"/>
  <c r="G91" i="1"/>
  <c r="E91" i="1"/>
  <c r="F91" i="1" s="1"/>
  <c r="H90" i="1"/>
  <c r="G90" i="1"/>
  <c r="E90" i="1"/>
  <c r="F90" i="1" s="1"/>
  <c r="I90" i="1" s="1"/>
  <c r="H89" i="1"/>
  <c r="G89" i="1"/>
  <c r="I89" i="1" s="1"/>
  <c r="E89" i="1"/>
  <c r="F89" i="1" s="1"/>
  <c r="H88" i="1"/>
  <c r="G88" i="1"/>
  <c r="E88" i="1"/>
  <c r="F88" i="1" s="1"/>
  <c r="H87" i="1"/>
  <c r="G87" i="1"/>
  <c r="I87" i="1" s="1"/>
  <c r="F87" i="1"/>
  <c r="E87" i="1"/>
  <c r="H86" i="1"/>
  <c r="G86" i="1"/>
  <c r="E86" i="1"/>
  <c r="F86" i="1" s="1"/>
  <c r="H85" i="1"/>
  <c r="G85" i="1"/>
  <c r="E85" i="1"/>
  <c r="F85" i="1" s="1"/>
  <c r="I85" i="1" s="1"/>
  <c r="H84" i="1"/>
  <c r="G84" i="1"/>
  <c r="I84" i="1" s="1"/>
  <c r="F84" i="1"/>
  <c r="E84" i="1"/>
  <c r="H83" i="1"/>
  <c r="G83" i="1"/>
  <c r="E83" i="1"/>
  <c r="F83" i="1" s="1"/>
  <c r="H82" i="1"/>
  <c r="G82" i="1"/>
  <c r="E82" i="1"/>
  <c r="F82" i="1" s="1"/>
  <c r="I82" i="1" s="1"/>
  <c r="H81" i="1"/>
  <c r="G81" i="1"/>
  <c r="E81" i="1"/>
  <c r="F81" i="1" s="1"/>
  <c r="H80" i="1"/>
  <c r="G80" i="1"/>
  <c r="E80" i="1"/>
  <c r="F80" i="1" s="1"/>
  <c r="I80" i="1" s="1"/>
  <c r="H79" i="1"/>
  <c r="G79" i="1"/>
  <c r="I79" i="1" s="1"/>
  <c r="F79" i="1"/>
  <c r="E79" i="1"/>
  <c r="H78" i="1"/>
  <c r="G78" i="1"/>
  <c r="E78" i="1"/>
  <c r="F78" i="1" s="1"/>
  <c r="H77" i="1"/>
  <c r="G77" i="1"/>
  <c r="E77" i="1"/>
  <c r="F77" i="1" s="1"/>
  <c r="I77" i="1" s="1"/>
  <c r="H76" i="1"/>
  <c r="G76" i="1"/>
  <c r="I76" i="1" s="1"/>
  <c r="F76" i="1"/>
  <c r="E76" i="1"/>
  <c r="H75" i="1"/>
  <c r="G75" i="1"/>
  <c r="E75" i="1"/>
  <c r="F75" i="1" s="1"/>
  <c r="H74" i="1"/>
  <c r="G74" i="1"/>
  <c r="E74" i="1"/>
  <c r="F74" i="1" s="1"/>
  <c r="I74" i="1" s="1"/>
  <c r="H73" i="1"/>
  <c r="G73" i="1"/>
  <c r="E73" i="1"/>
  <c r="F73" i="1" s="1"/>
  <c r="H72" i="1"/>
  <c r="G72" i="1"/>
  <c r="E72" i="1"/>
  <c r="F72" i="1" s="1"/>
  <c r="I72" i="1" s="1"/>
  <c r="H71" i="1"/>
  <c r="G71" i="1"/>
  <c r="I71" i="1" s="1"/>
  <c r="F71" i="1"/>
  <c r="E71" i="1"/>
  <c r="H70" i="1"/>
  <c r="G70" i="1"/>
  <c r="E70" i="1"/>
  <c r="F70" i="1" s="1"/>
  <c r="H69" i="1"/>
  <c r="G69" i="1"/>
  <c r="E69" i="1"/>
  <c r="F69" i="1" s="1"/>
  <c r="I69" i="1" s="1"/>
  <c r="H68" i="1"/>
  <c r="G68" i="1"/>
  <c r="I68" i="1" s="1"/>
  <c r="F68" i="1"/>
  <c r="E68" i="1"/>
  <c r="H67" i="1"/>
  <c r="G67" i="1"/>
  <c r="I67" i="1" s="1"/>
  <c r="E67" i="1"/>
  <c r="F67" i="1" s="1"/>
  <c r="H66" i="1"/>
  <c r="G66" i="1"/>
  <c r="E66" i="1"/>
  <c r="F66" i="1" s="1"/>
  <c r="I66" i="1" s="1"/>
  <c r="H61" i="1"/>
  <c r="G61" i="1"/>
  <c r="I61" i="1" s="1"/>
  <c r="F61" i="1"/>
  <c r="E61" i="1"/>
  <c r="H60" i="1"/>
  <c r="G60" i="1"/>
  <c r="E60" i="1"/>
  <c r="F60" i="1" s="1"/>
  <c r="H59" i="1"/>
  <c r="G59" i="1"/>
  <c r="E59" i="1"/>
  <c r="F59" i="1" s="1"/>
  <c r="I59" i="1" s="1"/>
  <c r="H58" i="1"/>
  <c r="G58" i="1"/>
  <c r="I58" i="1" s="1"/>
  <c r="E58" i="1"/>
  <c r="F58" i="1" s="1"/>
  <c r="H57" i="1"/>
  <c r="G57" i="1"/>
  <c r="E57" i="1"/>
  <c r="F57" i="1" s="1"/>
  <c r="I57" i="1" s="1"/>
  <c r="H56" i="1"/>
  <c r="G56" i="1"/>
  <c r="I56" i="1" s="1"/>
  <c r="F56" i="1"/>
  <c r="E56" i="1"/>
  <c r="H55" i="1"/>
  <c r="G55" i="1"/>
  <c r="E55" i="1"/>
  <c r="F55" i="1" s="1"/>
  <c r="H54" i="1"/>
  <c r="G54" i="1"/>
  <c r="E54" i="1"/>
  <c r="F54" i="1" s="1"/>
  <c r="I54" i="1" s="1"/>
  <c r="H53" i="1"/>
  <c r="G53" i="1"/>
  <c r="I53" i="1" s="1"/>
  <c r="F53" i="1"/>
  <c r="E53" i="1"/>
  <c r="H52" i="1"/>
  <c r="G52" i="1"/>
  <c r="E52" i="1"/>
  <c r="F52" i="1" s="1"/>
  <c r="I51" i="1"/>
  <c r="H51" i="1"/>
  <c r="G51" i="1"/>
  <c r="F51" i="1"/>
  <c r="E51" i="1"/>
  <c r="H50" i="1"/>
  <c r="G50" i="1"/>
  <c r="E50" i="1"/>
  <c r="F50" i="1" s="1"/>
  <c r="H49" i="1"/>
  <c r="G49" i="1"/>
  <c r="E49" i="1"/>
  <c r="F49" i="1" s="1"/>
  <c r="I49" i="1" s="1"/>
  <c r="H48" i="1"/>
  <c r="G48" i="1"/>
  <c r="I48" i="1" s="1"/>
  <c r="F48" i="1"/>
  <c r="E48" i="1"/>
  <c r="H47" i="1"/>
  <c r="G47" i="1"/>
  <c r="E47" i="1"/>
  <c r="F47" i="1" s="1"/>
  <c r="H46" i="1"/>
  <c r="G46" i="1"/>
  <c r="E46" i="1"/>
  <c r="F46" i="1" s="1"/>
  <c r="I46" i="1" s="1"/>
  <c r="H45" i="1"/>
  <c r="G45" i="1"/>
  <c r="I45" i="1" s="1"/>
  <c r="F45" i="1"/>
  <c r="E45" i="1"/>
  <c r="H44" i="1"/>
  <c r="G44" i="1"/>
  <c r="I44" i="1" s="1"/>
  <c r="E44" i="1"/>
  <c r="F44" i="1" s="1"/>
  <c r="I43" i="1"/>
  <c r="H43" i="1"/>
  <c r="G43" i="1"/>
  <c r="F43" i="1"/>
  <c r="E43" i="1"/>
  <c r="H42" i="1"/>
  <c r="G42" i="1"/>
  <c r="I42" i="1" s="1"/>
  <c r="E42" i="1"/>
  <c r="F42" i="1" s="1"/>
  <c r="H41" i="1"/>
  <c r="G41" i="1"/>
  <c r="E41" i="1"/>
  <c r="F41" i="1" s="1"/>
  <c r="I41" i="1" s="1"/>
  <c r="H40" i="1"/>
  <c r="G40" i="1"/>
  <c r="I40" i="1" s="1"/>
  <c r="F40" i="1"/>
  <c r="E40" i="1"/>
  <c r="H39" i="1"/>
  <c r="G39" i="1"/>
  <c r="E39" i="1"/>
  <c r="F39" i="1" s="1"/>
  <c r="H38" i="1"/>
  <c r="G38" i="1"/>
  <c r="E38" i="1"/>
  <c r="F38" i="1" s="1"/>
  <c r="I38" i="1" s="1"/>
  <c r="H37" i="1"/>
  <c r="G37" i="1"/>
  <c r="I37" i="1" s="1"/>
  <c r="F37" i="1"/>
  <c r="E37" i="1"/>
  <c r="H32" i="1"/>
  <c r="G32" i="1"/>
  <c r="E32" i="1"/>
  <c r="F32" i="1" s="1"/>
  <c r="H31" i="1"/>
  <c r="G31" i="1"/>
  <c r="E31" i="1"/>
  <c r="F31" i="1" s="1"/>
  <c r="I31" i="1" s="1"/>
  <c r="H30" i="1"/>
  <c r="G30" i="1"/>
  <c r="I30" i="1" s="1"/>
  <c r="F30" i="1"/>
  <c r="E30" i="1"/>
  <c r="H29" i="1"/>
  <c r="G29" i="1"/>
  <c r="E29" i="1"/>
  <c r="F29" i="1" s="1"/>
  <c r="I28" i="1"/>
  <c r="H28" i="1"/>
  <c r="G28" i="1"/>
  <c r="F28" i="1"/>
  <c r="E28" i="1"/>
  <c r="H27" i="1"/>
  <c r="G27" i="1"/>
  <c r="E27" i="1"/>
  <c r="F27" i="1" s="1"/>
  <c r="H26" i="1"/>
  <c r="G26" i="1"/>
  <c r="E26" i="1"/>
  <c r="F26" i="1" s="1"/>
  <c r="I26" i="1" s="1"/>
  <c r="H25" i="1"/>
  <c r="G25" i="1"/>
  <c r="I25" i="1" s="1"/>
  <c r="F25" i="1"/>
  <c r="E25" i="1"/>
  <c r="H24" i="1"/>
  <c r="G24" i="1"/>
  <c r="I24" i="1" s="1"/>
  <c r="E24" i="1"/>
  <c r="F24" i="1" s="1"/>
  <c r="H23" i="1"/>
  <c r="G23" i="1"/>
  <c r="E23" i="1"/>
  <c r="F23" i="1" s="1"/>
  <c r="I23" i="1" s="1"/>
  <c r="H22" i="1"/>
  <c r="G22" i="1"/>
  <c r="I22" i="1" s="1"/>
  <c r="F22" i="1"/>
  <c r="E22" i="1"/>
  <c r="H21" i="1"/>
  <c r="G21" i="1"/>
  <c r="E21" i="1"/>
  <c r="F21" i="1" s="1"/>
  <c r="I20" i="1"/>
  <c r="H20" i="1"/>
  <c r="G20" i="1"/>
  <c r="F20" i="1"/>
  <c r="E20" i="1"/>
  <c r="H19" i="1"/>
  <c r="G19" i="1"/>
  <c r="E19" i="1"/>
  <c r="F19" i="1" s="1"/>
  <c r="H18" i="1"/>
  <c r="G18" i="1"/>
  <c r="E18" i="1"/>
  <c r="F18" i="1" s="1"/>
  <c r="I18" i="1" s="1"/>
  <c r="H17" i="1"/>
  <c r="G17" i="1"/>
  <c r="I17" i="1" s="1"/>
  <c r="F17" i="1"/>
  <c r="E17" i="1"/>
  <c r="H16" i="1"/>
  <c r="G16" i="1"/>
  <c r="E16" i="1"/>
  <c r="F16" i="1" s="1"/>
  <c r="H15" i="1"/>
  <c r="G15" i="1"/>
  <c r="E15" i="1"/>
  <c r="F15" i="1" s="1"/>
  <c r="I15" i="1" s="1"/>
  <c r="H14" i="1"/>
  <c r="G14" i="1"/>
  <c r="I14" i="1" s="1"/>
  <c r="F14" i="1"/>
  <c r="E14" i="1"/>
  <c r="H13" i="1"/>
  <c r="G13" i="1"/>
  <c r="E13" i="1"/>
  <c r="F13" i="1" s="1"/>
  <c r="I12" i="1"/>
  <c r="H12" i="1"/>
  <c r="G12" i="1"/>
  <c r="F12" i="1"/>
  <c r="E12" i="1"/>
  <c r="H11" i="1"/>
  <c r="G11" i="1"/>
  <c r="E11" i="1"/>
  <c r="F11" i="1" s="1"/>
  <c r="H10" i="1"/>
  <c r="G10" i="1"/>
  <c r="E10" i="1"/>
  <c r="F10" i="1" s="1"/>
  <c r="I10" i="1" s="1"/>
  <c r="H9" i="1"/>
  <c r="G9" i="1"/>
  <c r="I9" i="1" s="1"/>
  <c r="F9" i="1"/>
  <c r="E9" i="1"/>
  <c r="H8" i="1"/>
  <c r="G8" i="1"/>
  <c r="I8" i="1" s="1"/>
  <c r="E8" i="1"/>
  <c r="F8" i="1" s="1"/>
  <c r="H7" i="1"/>
  <c r="G7" i="1"/>
  <c r="E7" i="1"/>
  <c r="F7" i="1" s="1"/>
  <c r="I7" i="1" s="1"/>
  <c r="I8" i="3" l="1"/>
  <c r="I30" i="3"/>
  <c r="I39" i="3"/>
  <c r="I64" i="3" s="1"/>
  <c r="I96" i="3"/>
  <c r="I134" i="3"/>
  <c r="I11" i="3"/>
  <c r="I31" i="3" s="1"/>
  <c r="I16" i="3"/>
  <c r="I37" i="3"/>
  <c r="I80" i="3"/>
  <c r="I109" i="3"/>
  <c r="I14" i="3"/>
  <c r="I19" i="3"/>
  <c r="I24" i="3"/>
  <c r="I42" i="3"/>
  <c r="I54" i="3"/>
  <c r="I221" i="3"/>
  <c r="I22" i="3"/>
  <c r="I27" i="3"/>
  <c r="I59" i="3"/>
  <c r="I68" i="3"/>
  <c r="I177" i="3"/>
  <c r="I246" i="3"/>
  <c r="I308" i="3"/>
  <c r="I328" i="3" s="1"/>
  <c r="I355" i="3"/>
  <c r="I399" i="3"/>
  <c r="I1682" i="3"/>
  <c r="I430" i="3"/>
  <c r="I466" i="3"/>
  <c r="I834" i="3"/>
  <c r="I204" i="3"/>
  <c r="I229" i="3" s="1"/>
  <c r="I288" i="3"/>
  <c r="I809" i="3"/>
  <c r="I886" i="3"/>
  <c r="I1011" i="3"/>
  <c r="I1033" i="3" s="1"/>
  <c r="I45" i="3"/>
  <c r="I153" i="3"/>
  <c r="I438" i="3"/>
  <c r="I440" i="3"/>
  <c r="I468" i="3"/>
  <c r="I613" i="3"/>
  <c r="I701" i="3"/>
  <c r="I306" i="3"/>
  <c r="I373" i="3"/>
  <c r="I385" i="3"/>
  <c r="I418" i="3"/>
  <c r="I184" i="3"/>
  <c r="I278" i="3"/>
  <c r="I290" i="3"/>
  <c r="I332" i="3"/>
  <c r="I454" i="3"/>
  <c r="I832" i="3"/>
  <c r="I909" i="3"/>
  <c r="I1394" i="3"/>
  <c r="I102" i="3"/>
  <c r="I130" i="3" s="1"/>
  <c r="I168" i="3"/>
  <c r="I216" i="3"/>
  <c r="I656" i="3"/>
  <c r="I723" i="3"/>
  <c r="I61" i="3"/>
  <c r="I106" i="3"/>
  <c r="I247" i="3"/>
  <c r="I274" i="3"/>
  <c r="I301" i="3"/>
  <c r="I342" i="3"/>
  <c r="I348" i="3"/>
  <c r="I354" i="3"/>
  <c r="I366" i="3"/>
  <c r="I368" i="3"/>
  <c r="I370" i="3"/>
  <c r="I390" i="3"/>
  <c r="I404" i="3"/>
  <c r="I412" i="3"/>
  <c r="I431" i="3"/>
  <c r="I456" i="3" s="1"/>
  <c r="I473" i="3"/>
  <c r="I475" i="3"/>
  <c r="I529" i="3"/>
  <c r="I535" i="3"/>
  <c r="I561" i="3"/>
  <c r="I746" i="3"/>
  <c r="I775" i="3"/>
  <c r="I1130" i="3"/>
  <c r="I112" i="3"/>
  <c r="I158" i="3"/>
  <c r="I294" i="3"/>
  <c r="I387" i="3"/>
  <c r="I436" i="3"/>
  <c r="I855" i="3"/>
  <c r="I208" i="3"/>
  <c r="I464" i="3"/>
  <c r="I75" i="3"/>
  <c r="I182" i="3"/>
  <c r="I322" i="3"/>
  <c r="I91" i="3"/>
  <c r="I235" i="3"/>
  <c r="I260" i="3"/>
  <c r="I356" i="3"/>
  <c r="I433" i="3"/>
  <c r="I574" i="3"/>
  <c r="I777" i="3"/>
  <c r="I95" i="3"/>
  <c r="I129" i="3"/>
  <c r="I161" i="3"/>
  <c r="I179" i="3"/>
  <c r="I207" i="3"/>
  <c r="I226" i="3"/>
  <c r="I243" i="3"/>
  <c r="I269" i="3"/>
  <c r="I293" i="3"/>
  <c r="I303" i="3"/>
  <c r="I317" i="3"/>
  <c r="I386" i="3"/>
  <c r="I417" i="3"/>
  <c r="I443" i="3"/>
  <c r="I449" i="3"/>
  <c r="I455" i="3"/>
  <c r="I623" i="3"/>
  <c r="I700" i="3"/>
  <c r="I721" i="3"/>
  <c r="I744" i="3"/>
  <c r="I878" i="3"/>
  <c r="I992" i="3"/>
  <c r="I1004" i="3" s="1"/>
  <c r="I997" i="3"/>
  <c r="I83" i="3"/>
  <c r="I114" i="3"/>
  <c r="I275" i="3"/>
  <c r="I405" i="3"/>
  <c r="I512" i="3"/>
  <c r="I808" i="3"/>
  <c r="I148" i="3"/>
  <c r="I292" i="3"/>
  <c r="I324" i="3"/>
  <c r="I353" i="3"/>
  <c r="I379" i="3"/>
  <c r="I460" i="3"/>
  <c r="I675" i="3"/>
  <c r="I692" i="3"/>
  <c r="I940" i="3"/>
  <c r="I73" i="3"/>
  <c r="I189" i="3"/>
  <c r="I233" i="3"/>
  <c r="I416" i="3"/>
  <c r="I576" i="3"/>
  <c r="I806" i="3"/>
  <c r="I1171" i="3"/>
  <c r="I138" i="3"/>
  <c r="I218" i="3"/>
  <c r="I276" i="3"/>
  <c r="I486" i="3"/>
  <c r="I563" i="3"/>
  <c r="I669" i="3"/>
  <c r="I53" i="3"/>
  <c r="I122" i="3"/>
  <c r="I228" i="3"/>
  <c r="I319" i="3"/>
  <c r="I423" i="3"/>
  <c r="I641" i="3"/>
  <c r="I724" i="3"/>
  <c r="I738" i="3" s="1"/>
  <c r="I857" i="3"/>
  <c r="I958" i="3"/>
  <c r="I995" i="3"/>
  <c r="I223" i="3"/>
  <c r="I252" i="3"/>
  <c r="I254" i="3"/>
  <c r="I350" i="3"/>
  <c r="I381" i="3"/>
  <c r="I451" i="3"/>
  <c r="I506" i="3"/>
  <c r="I514" i="3"/>
  <c r="I524" i="3"/>
  <c r="I540" i="3"/>
  <c r="I559" i="3"/>
  <c r="I583" i="3" s="1"/>
  <c r="I568" i="3"/>
  <c r="I630" i="3"/>
  <c r="I639" i="3"/>
  <c r="I672" i="3"/>
  <c r="I695" i="3"/>
  <c r="I718" i="3"/>
  <c r="I778" i="3"/>
  <c r="I803" i="3"/>
  <c r="I828" i="3" s="1"/>
  <c r="I853" i="3"/>
  <c r="I932" i="3"/>
  <c r="I943" i="3"/>
  <c r="I971" i="3"/>
  <c r="I1070" i="3"/>
  <c r="I1148" i="3"/>
  <c r="I1343" i="3"/>
  <c r="I283" i="3"/>
  <c r="I295" i="3" s="1"/>
  <c r="I285" i="3"/>
  <c r="I396" i="3"/>
  <c r="I407" i="3"/>
  <c r="I409" i="3"/>
  <c r="I470" i="3"/>
  <c r="I548" i="3"/>
  <c r="I215" i="3"/>
  <c r="I300" i="3"/>
  <c r="I314" i="3"/>
  <c r="I316" i="3"/>
  <c r="I334" i="3"/>
  <c r="I345" i="3"/>
  <c r="I347" i="3"/>
  <c r="I365" i="3"/>
  <c r="I376" i="3"/>
  <c r="I378" i="3"/>
  <c r="I420" i="3"/>
  <c r="I435" i="3"/>
  <c r="I446" i="3"/>
  <c r="I448" i="3"/>
  <c r="I472" i="3"/>
  <c r="I493" i="3"/>
  <c r="I520" i="3" s="1"/>
  <c r="I509" i="3"/>
  <c r="I610" i="3"/>
  <c r="I637" i="3"/>
  <c r="I737" i="3"/>
  <c r="I793" i="3"/>
  <c r="I810" i="3"/>
  <c r="I818" i="3"/>
  <c r="I847" i="3"/>
  <c r="I856" i="3"/>
  <c r="I865" i="3"/>
  <c r="I894" i="3"/>
  <c r="I917" i="3" s="1"/>
  <c r="I904" i="3"/>
  <c r="I1051" i="3"/>
  <c r="I1222" i="3"/>
  <c r="I1224" i="3"/>
  <c r="I145" i="3"/>
  <c r="I176" i="3"/>
  <c r="I196" i="3" s="1"/>
  <c r="I358" i="3"/>
  <c r="I389" i="3"/>
  <c r="I501" i="3"/>
  <c r="I507" i="3"/>
  <c r="I560" i="3"/>
  <c r="I569" i="3"/>
  <c r="I622" i="3"/>
  <c r="I645" i="3" s="1"/>
  <c r="I762" i="3"/>
  <c r="I779" i="3"/>
  <c r="I787" i="3"/>
  <c r="I839" i="3"/>
  <c r="I850" i="3"/>
  <c r="I863" i="3"/>
  <c r="I873" i="3"/>
  <c r="I1038" i="3"/>
  <c r="I664" i="3"/>
  <c r="I687" i="3"/>
  <c r="I707" i="3" s="1"/>
  <c r="I731" i="3"/>
  <c r="I754" i="3"/>
  <c r="I768" i="3" s="1"/>
  <c r="I764" i="3"/>
  <c r="I785" i="3"/>
  <c r="I798" i="3" s="1"/>
  <c r="I795" i="3"/>
  <c r="I816" i="3"/>
  <c r="I826" i="3"/>
  <c r="I842" i="3"/>
  <c r="I881" i="3"/>
  <c r="I912" i="3"/>
  <c r="I935" i="3"/>
  <c r="I966" i="3"/>
  <c r="I980" i="3"/>
  <c r="I1009" i="3"/>
  <c r="I1068" i="3"/>
  <c r="I1109" i="3"/>
  <c r="I1113" i="3"/>
  <c r="I1128" i="3"/>
  <c r="I1154" i="3"/>
  <c r="I1220" i="3"/>
  <c r="I1356" i="3"/>
  <c r="I1665" i="3"/>
  <c r="I537" i="3"/>
  <c r="I571" i="3"/>
  <c r="I591" i="3"/>
  <c r="I614" i="3" s="1"/>
  <c r="I625" i="3"/>
  <c r="I703" i="3"/>
  <c r="I726" i="3"/>
  <c r="I749" i="3"/>
  <c r="I780" i="3"/>
  <c r="I811" i="3"/>
  <c r="I864" i="3"/>
  <c r="I895" i="3"/>
  <c r="I986" i="3"/>
  <c r="I996" i="3"/>
  <c r="I1045" i="3"/>
  <c r="I1101" i="3"/>
  <c r="I1146" i="3"/>
  <c r="I1243" i="3"/>
  <c r="I1330" i="3"/>
  <c r="I1348" i="3" s="1"/>
  <c r="I1336" i="3"/>
  <c r="I1429" i="3"/>
  <c r="I517" i="3"/>
  <c r="I532" i="3"/>
  <c r="I638" i="3"/>
  <c r="I734" i="3"/>
  <c r="I757" i="3"/>
  <c r="I788" i="3"/>
  <c r="I819" i="3"/>
  <c r="I862" i="3"/>
  <c r="I893" i="3"/>
  <c r="I926" i="3"/>
  <c r="I957" i="3"/>
  <c r="I994" i="3"/>
  <c r="I1012" i="3"/>
  <c r="I1193" i="3"/>
  <c r="I1197" i="3"/>
  <c r="I1214" i="3"/>
  <c r="I1287" i="3"/>
  <c r="I1416" i="3"/>
  <c r="I467" i="3"/>
  <c r="I483" i="3"/>
  <c r="I498" i="3"/>
  <c r="I545" i="3"/>
  <c r="I579" i="3"/>
  <c r="I599" i="3"/>
  <c r="I633" i="3"/>
  <c r="I653" i="3"/>
  <c r="I676" i="3" s="1"/>
  <c r="I765" i="3"/>
  <c r="I796" i="3"/>
  <c r="I827" i="3"/>
  <c r="I841" i="3"/>
  <c r="I870" i="3"/>
  <c r="I880" i="3"/>
  <c r="I901" i="3"/>
  <c r="I911" i="3"/>
  <c r="I924" i="3"/>
  <c r="I946" i="3" s="1"/>
  <c r="I934" i="3"/>
  <c r="I955" i="3"/>
  <c r="I975" i="3" s="1"/>
  <c r="I965" i="3"/>
  <c r="I981" i="3"/>
  <c r="I1002" i="3"/>
  <c r="I1023" i="3"/>
  <c r="I1078" i="3"/>
  <c r="I1082" i="3"/>
  <c r="I1099" i="3"/>
  <c r="I1136" i="3"/>
  <c r="I1179" i="3"/>
  <c r="I1185" i="3"/>
  <c r="I1238" i="3"/>
  <c r="I1256" i="3" s="1"/>
  <c r="I1318" i="3"/>
  <c r="I1385" i="3"/>
  <c r="I1535" i="3"/>
  <c r="I1552" i="3" s="1"/>
  <c r="I1025" i="3"/>
  <c r="I1030" i="3"/>
  <c r="I1053" i="3"/>
  <c r="I1076" i="3"/>
  <c r="I1086" i="3"/>
  <c r="I1107" i="3"/>
  <c r="I1138" i="3"/>
  <c r="I1156" i="3"/>
  <c r="I1191" i="3"/>
  <c r="I1201" i="3"/>
  <c r="I1246" i="3"/>
  <c r="I1252" i="3"/>
  <c r="I1312" i="3"/>
  <c r="I1346" i="3"/>
  <c r="I1414" i="3"/>
  <c r="I1620" i="3"/>
  <c r="I1735" i="3"/>
  <c r="I1740" i="3"/>
  <c r="I1016" i="3"/>
  <c r="I1048" i="3"/>
  <c r="I1084" i="3"/>
  <c r="I1094" i="3"/>
  <c r="I1115" i="3"/>
  <c r="I1125" i="3"/>
  <c r="I1141" i="3" s="1"/>
  <c r="I1170" i="3"/>
  <c r="I1199" i="3"/>
  <c r="I1209" i="3"/>
  <c r="I1217" i="3"/>
  <c r="I1227" i="3"/>
  <c r="I1289" i="3"/>
  <c r="I1307" i="3"/>
  <c r="I1512" i="3"/>
  <c r="I1566" i="3"/>
  <c r="I1581" i="3"/>
  <c r="I1618" i="3"/>
  <c r="I1690" i="3"/>
  <c r="I1071" i="3"/>
  <c r="I1089" i="3" s="1"/>
  <c r="I1102" i="3"/>
  <c r="I1133" i="3"/>
  <c r="I1168" i="3"/>
  <c r="I1178" i="3"/>
  <c r="I1207" i="3"/>
  <c r="I1229" i="3"/>
  <c r="I1270" i="3"/>
  <c r="I1274" i="3"/>
  <c r="I1284" i="3"/>
  <c r="I1302" i="3" s="1"/>
  <c r="I1333" i="3"/>
  <c r="I1366" i="3"/>
  <c r="I1459" i="3"/>
  <c r="I1482" i="3"/>
  <c r="I1506" i="3"/>
  <c r="I1056" i="3"/>
  <c r="I1079" i="3"/>
  <c r="I1110" i="3"/>
  <c r="I1176" i="3"/>
  <c r="I1194" i="3"/>
  <c r="I1266" i="3"/>
  <c r="I1323" i="3"/>
  <c r="I1361" i="3"/>
  <c r="I1477" i="3"/>
  <c r="I1491" i="3"/>
  <c r="I1508" i="3" s="1"/>
  <c r="I1495" i="3"/>
  <c r="I1543" i="3"/>
  <c r="I1024" i="3"/>
  <c r="I1037" i="3"/>
  <c r="I1087" i="3"/>
  <c r="I1145" i="3"/>
  <c r="I1155" i="3"/>
  <c r="I1184" i="3"/>
  <c r="I1202" i="3"/>
  <c r="I1247" i="3"/>
  <c r="I1251" i="3"/>
  <c r="I1261" i="3"/>
  <c r="I1279" i="3" s="1"/>
  <c r="I1292" i="3"/>
  <c r="I1298" i="3"/>
  <c r="I1403" i="3"/>
  <c r="I1454" i="3"/>
  <c r="I1475" i="3"/>
  <c r="I1300" i="3"/>
  <c r="I1338" i="3"/>
  <c r="I1376" i="3"/>
  <c r="I1483" i="3"/>
  <c r="I1561" i="3"/>
  <c r="I1574" i="3" s="1"/>
  <c r="I1567" i="3"/>
  <c r="I1612" i="3"/>
  <c r="I1644" i="3"/>
  <c r="I1677" i="3" s="1"/>
  <c r="I1657" i="3"/>
  <c r="I1659" i="3"/>
  <c r="I1704" i="3"/>
  <c r="I1231" i="3"/>
  <c r="I1254" i="3"/>
  <c r="I1277" i="3"/>
  <c r="I1320" i="3"/>
  <c r="I1358" i="3"/>
  <c r="I1407" i="3"/>
  <c r="I1559" i="3"/>
  <c r="I1584" i="3"/>
  <c r="I1590" i="3"/>
  <c r="I1604" i="3"/>
  <c r="I1637" i="3" s="1"/>
  <c r="I1634" i="3"/>
  <c r="I1709" i="3"/>
  <c r="I1719" i="3"/>
  <c r="I1721" i="3"/>
  <c r="I1315" i="3"/>
  <c r="I1353" i="3"/>
  <c r="I1371" i="3" s="1"/>
  <c r="I1369" i="3"/>
  <c r="I1405" i="3"/>
  <c r="I1463" i="3"/>
  <c r="I1461" i="3"/>
  <c r="I1536" i="3"/>
  <c r="I1549" i="3"/>
  <c r="I1551" i="3"/>
  <c r="I1582" i="3"/>
  <c r="I1596" i="3" s="1"/>
  <c r="I1630" i="3"/>
  <c r="I1696" i="3"/>
  <c r="I1223" i="3"/>
  <c r="I1297" i="3"/>
  <c r="I1335" i="3"/>
  <c r="I1400" i="3"/>
  <c r="I1417" i="3" s="1"/>
  <c r="I1426" i="3"/>
  <c r="I1436" i="3"/>
  <c r="I1440" i="3" s="1"/>
  <c r="I1522" i="3"/>
  <c r="I1526" i="3"/>
  <c r="I1607" i="3"/>
  <c r="I1613" i="3"/>
  <c r="I1626" i="3"/>
  <c r="I1628" i="3"/>
  <c r="I1651" i="3"/>
  <c r="I1439" i="3"/>
  <c r="I1468" i="3"/>
  <c r="I1485" i="3"/>
  <c r="I1499" i="3"/>
  <c r="I1528" i="3"/>
  <c r="I1538" i="3"/>
  <c r="I1569" i="3"/>
  <c r="I1592" i="3"/>
  <c r="I1615" i="3"/>
  <c r="I1636" i="3"/>
  <c r="I1646" i="3"/>
  <c r="I1667" i="3"/>
  <c r="I1698" i="3"/>
  <c r="I1729" i="3"/>
  <c r="I1430" i="3"/>
  <c r="I1462" i="3"/>
  <c r="I1497" i="3"/>
  <c r="I1507" i="3"/>
  <c r="I1515" i="3"/>
  <c r="I1546" i="3"/>
  <c r="I1623" i="3"/>
  <c r="I1654" i="3"/>
  <c r="I1675" i="3"/>
  <c r="I1685" i="3"/>
  <c r="I1706" i="3"/>
  <c r="I1712" i="3" s="1"/>
  <c r="I1716" i="3"/>
  <c r="I1737" i="3"/>
  <c r="I1423" i="3"/>
  <c r="I1428" i="3"/>
  <c r="I1453" i="3"/>
  <c r="I1476" i="3"/>
  <c r="I1505" i="3"/>
  <c r="I1523" i="3"/>
  <c r="I1631" i="3"/>
  <c r="I1662" i="3"/>
  <c r="I1693" i="3"/>
  <c r="I1724" i="3"/>
  <c r="I1745" i="3"/>
  <c r="I1446" i="3"/>
  <c r="I1451" i="3"/>
  <c r="I1474" i="3"/>
  <c r="I1486" i="3" s="1"/>
  <c r="I1492" i="3"/>
  <c r="I1606" i="3"/>
  <c r="I1670" i="3"/>
  <c r="I1701" i="3"/>
  <c r="I1732" i="3"/>
  <c r="I182" i="2"/>
  <c r="I196" i="2"/>
  <c r="I82" i="2"/>
  <c r="I103" i="2"/>
  <c r="I122" i="2"/>
  <c r="I139" i="2" s="1"/>
  <c r="I218" i="2"/>
  <c r="I458" i="2"/>
  <c r="I16" i="2"/>
  <c r="I72" i="2"/>
  <c r="I172" i="2"/>
  <c r="I241" i="2"/>
  <c r="I329" i="2"/>
  <c r="I405" i="2"/>
  <c r="I502" i="2"/>
  <c r="I33" i="2"/>
  <c r="I64" i="2"/>
  <c r="I305" i="2"/>
  <c r="I319" i="2" s="1"/>
  <c r="I437" i="2"/>
  <c r="I452" i="2" s="1"/>
  <c r="I56" i="2"/>
  <c r="I73" i="2" s="1"/>
  <c r="I212" i="2"/>
  <c r="I314" i="2"/>
  <c r="I352" i="2"/>
  <c r="I466" i="2"/>
  <c r="I531" i="2"/>
  <c r="I571" i="2"/>
  <c r="I687" i="2"/>
  <c r="I712" i="2"/>
  <c r="I716" i="2"/>
  <c r="I59" i="2"/>
  <c r="I234" i="2"/>
  <c r="I18" i="2"/>
  <c r="I49" i="2"/>
  <c r="I151" i="2"/>
  <c r="I220" i="2"/>
  <c r="I253" i="2"/>
  <c r="I10" i="2"/>
  <c r="I47" i="2"/>
  <c r="I93" i="2"/>
  <c r="I137" i="2"/>
  <c r="I276" i="2"/>
  <c r="I307" i="2"/>
  <c r="I422" i="2"/>
  <c r="I433" i="2" s="1"/>
  <c r="I8" i="2"/>
  <c r="I39" i="2"/>
  <c r="I70" i="2"/>
  <c r="I87" i="2"/>
  <c r="I199" i="2"/>
  <c r="I229" i="2"/>
  <c r="I62" i="2"/>
  <c r="I108" i="2"/>
  <c r="I189" i="2"/>
  <c r="I203" i="2" s="1"/>
  <c r="I258" i="2"/>
  <c r="I293" i="2"/>
  <c r="I19" i="2"/>
  <c r="I21" i="2"/>
  <c r="I50" i="2"/>
  <c r="I79" i="2"/>
  <c r="I102" i="2"/>
  <c r="I129" i="2"/>
  <c r="I148" i="2"/>
  <c r="I150" i="2"/>
  <c r="I158" i="2"/>
  <c r="I210" i="2"/>
  <c r="I217" i="2"/>
  <c r="I291" i="2"/>
  <c r="I337" i="2"/>
  <c r="I369" i="2"/>
  <c r="I207" i="2"/>
  <c r="I41" i="2"/>
  <c r="I375" i="2"/>
  <c r="I376" i="2" s="1"/>
  <c r="I875" i="2"/>
  <c r="I274" i="2"/>
  <c r="I288" i="2"/>
  <c r="I832" i="2"/>
  <c r="I177" i="2"/>
  <c r="I227" i="2"/>
  <c r="I272" i="2"/>
  <c r="I44" i="2"/>
  <c r="I77" i="2"/>
  <c r="I100" i="2"/>
  <c r="I127" i="2"/>
  <c r="I169" i="2"/>
  <c r="I200" i="2"/>
  <c r="I215" i="2"/>
  <c r="I238" i="2"/>
  <c r="I279" i="2"/>
  <c r="I281" i="2" s="1"/>
  <c r="I289" i="2"/>
  <c r="I367" i="2"/>
  <c r="I451" i="2"/>
  <c r="I475" i="2"/>
  <c r="I488" i="2" s="1"/>
  <c r="I153" i="2"/>
  <c r="I296" i="2"/>
  <c r="I428" i="2"/>
  <c r="I24" i="2"/>
  <c r="I80" i="2"/>
  <c r="I105" i="2"/>
  <c r="I174" i="2"/>
  <c r="I357" i="2"/>
  <c r="I99" i="2"/>
  <c r="I143" i="2"/>
  <c r="I251" i="2"/>
  <c r="I390" i="2"/>
  <c r="I110" i="2"/>
  <c r="I131" i="2"/>
  <c r="I286" i="2"/>
  <c r="I300" i="2" s="1"/>
  <c r="I481" i="2"/>
  <c r="I31" i="2"/>
  <c r="I85" i="2"/>
  <c r="I160" i="2"/>
  <c r="I179" i="2"/>
  <c r="I181" i="2"/>
  <c r="I256" i="2"/>
  <c r="I13" i="2"/>
  <c r="I27" i="2" s="1"/>
  <c r="I34" i="2"/>
  <c r="I36" i="2"/>
  <c r="I65" i="2"/>
  <c r="I67" i="2"/>
  <c r="I69" i="2"/>
  <c r="I88" i="2"/>
  <c r="I90" i="2"/>
  <c r="I111" i="2"/>
  <c r="I113" i="2"/>
  <c r="I134" i="2"/>
  <c r="I136" i="2"/>
  <c r="I167" i="2"/>
  <c r="I183" i="2" s="1"/>
  <c r="I194" i="2"/>
  <c r="I213" i="2"/>
  <c r="I236" i="2"/>
  <c r="I248" i="2"/>
  <c r="I262" i="2" s="1"/>
  <c r="I250" i="2"/>
  <c r="I267" i="2"/>
  <c r="I346" i="2"/>
  <c r="I392" i="2"/>
  <c r="I460" i="2"/>
  <c r="I470" i="2" s="1"/>
  <c r="I580" i="2"/>
  <c r="I659" i="2"/>
  <c r="I682" i="2"/>
  <c r="I877" i="2"/>
  <c r="I513" i="2"/>
  <c r="I556" i="2"/>
  <c r="I657" i="2"/>
  <c r="I145" i="2"/>
  <c r="I505" i="2"/>
  <c r="I506" i="2" s="1"/>
  <c r="I176" i="2"/>
  <c r="I387" i="2"/>
  <c r="I440" i="2"/>
  <c r="I528" i="2"/>
  <c r="I623" i="2"/>
  <c r="I627" i="2"/>
  <c r="I631" i="2"/>
  <c r="I857" i="2"/>
  <c r="I407" i="2"/>
  <c r="I566" i="2"/>
  <c r="I311" i="2"/>
  <c r="I354" i="2"/>
  <c r="I483" i="2"/>
  <c r="I564" i="2"/>
  <c r="I575" i="2" s="1"/>
  <c r="I680" i="2"/>
  <c r="I867" i="2"/>
  <c r="I115" i="2"/>
  <c r="I364" i="2"/>
  <c r="I468" i="2"/>
  <c r="I493" i="2"/>
  <c r="I533" i="2"/>
  <c r="I138" i="2"/>
  <c r="I214" i="2"/>
  <c r="I252" i="2"/>
  <c r="I290" i="2"/>
  <c r="I332" i="2"/>
  <c r="I334" i="2"/>
  <c r="I372" i="2"/>
  <c r="I410" i="2"/>
  <c r="I425" i="2"/>
  <c r="I461" i="2"/>
  <c r="I463" i="2"/>
  <c r="I520" i="2"/>
  <c r="I619" i="2"/>
  <c r="I736" i="2"/>
  <c r="I744" i="2"/>
  <c r="I752" i="2"/>
  <c r="I760" i="2"/>
  <c r="I799" i="2"/>
  <c r="I809" i="2" s="1"/>
  <c r="I807" i="2"/>
  <c r="I813" i="2"/>
  <c r="I817" i="2"/>
  <c r="I819" i="2"/>
  <c r="I331" i="2"/>
  <c r="I445" i="2"/>
  <c r="I873" i="2"/>
  <c r="I191" i="2"/>
  <c r="I413" i="2"/>
  <c r="I535" i="2"/>
  <c r="I667" i="2"/>
  <c r="I222" i="2"/>
  <c r="I260" i="2"/>
  <c r="I298" i="2"/>
  <c r="I326" i="2"/>
  <c r="I338" i="2" s="1"/>
  <c r="I402" i="2"/>
  <c r="I414" i="2" s="1"/>
  <c r="I168" i="2"/>
  <c r="I308" i="2"/>
  <c r="I448" i="2"/>
  <c r="I486" i="2"/>
  <c r="I518" i="2"/>
  <c r="I524" i="2" s="1"/>
  <c r="I702" i="2"/>
  <c r="I617" i="2"/>
  <c r="I625" i="2"/>
  <c r="I665" i="2"/>
  <c r="I708" i="2"/>
  <c r="I732" i="2" s="1"/>
  <c r="I775" i="2"/>
  <c r="I779" i="2"/>
  <c r="I781" i="2"/>
  <c r="I842" i="2"/>
  <c r="I855" i="2"/>
  <c r="I316" i="2"/>
  <c r="I349" i="2"/>
  <c r="I384" i="2"/>
  <c r="I395" i="2" s="1"/>
  <c r="I430" i="2"/>
  <c r="I478" i="2"/>
  <c r="I551" i="2"/>
  <c r="I558" i="2" s="1"/>
  <c r="I612" i="2"/>
  <c r="I639" i="2" s="1"/>
  <c r="I834" i="2"/>
  <c r="I497" i="2"/>
  <c r="I574" i="2"/>
  <c r="I620" i="2"/>
  <c r="I635" i="2"/>
  <c r="I648" i="2"/>
  <c r="I695" i="2"/>
  <c r="I710" i="2"/>
  <c r="I718" i="2"/>
  <c r="I726" i="2"/>
  <c r="I742" i="2"/>
  <c r="I750" i="2"/>
  <c r="I758" i="2"/>
  <c r="I837" i="2"/>
  <c r="I843" i="2"/>
  <c r="I860" i="2"/>
  <c r="I512" i="2"/>
  <c r="I521" i="2"/>
  <c r="I588" i="2"/>
  <c r="I605" i="2"/>
  <c r="I633" i="2"/>
  <c r="I643" i="2"/>
  <c r="I671" i="2" s="1"/>
  <c r="I658" i="2"/>
  <c r="I690" i="2"/>
  <c r="I768" i="2"/>
  <c r="I776" i="2"/>
  <c r="I784" i="2"/>
  <c r="I806" i="2"/>
  <c r="I852" i="2"/>
  <c r="I586" i="2"/>
  <c r="I628" i="2"/>
  <c r="I656" i="2"/>
  <c r="I713" i="2"/>
  <c r="I721" i="2"/>
  <c r="I729" i="2"/>
  <c r="I766" i="2"/>
  <c r="I791" i="2" s="1"/>
  <c r="I774" i="2"/>
  <c r="I782" i="2"/>
  <c r="I790" i="2"/>
  <c r="I820" i="2"/>
  <c r="I850" i="2"/>
  <c r="I863" i="2" s="1"/>
  <c r="I872" i="2"/>
  <c r="I97" i="1"/>
  <c r="I114" i="1"/>
  <c r="I13" i="1"/>
  <c r="I27" i="1"/>
  <c r="I95" i="1"/>
  <c r="I112" i="1"/>
  <c r="I32" i="1"/>
  <c r="I50" i="1"/>
  <c r="I52" i="1"/>
  <c r="I125" i="1"/>
  <c r="I88" i="1"/>
  <c r="I110" i="1"/>
  <c r="I128" i="1"/>
  <c r="I47" i="1"/>
  <c r="I70" i="1"/>
  <c r="I109" i="1"/>
  <c r="I122" i="1"/>
  <c r="I117" i="1"/>
  <c r="I78" i="1"/>
  <c r="I21" i="1"/>
  <c r="I39" i="1"/>
  <c r="I55" i="1"/>
  <c r="I60" i="1"/>
  <c r="I81" i="1"/>
  <c r="I86" i="1"/>
  <c r="I91" i="1"/>
  <c r="I96" i="1"/>
  <c r="I118" i="1"/>
  <c r="I119" i="1"/>
  <c r="I11" i="1"/>
  <c r="I29" i="1"/>
  <c r="I75" i="1"/>
  <c r="I104" i="1"/>
  <c r="I127" i="1"/>
  <c r="I16" i="1"/>
  <c r="I73" i="1"/>
  <c r="I83" i="1"/>
  <c r="I120" i="1"/>
  <c r="I19" i="1"/>
  <c r="I103" i="1"/>
  <c r="I126" i="1"/>
  <c r="I1210" i="3" l="1"/>
  <c r="I1187" i="3"/>
  <c r="I1325" i="3"/>
  <c r="I262" i="3"/>
  <c r="I552" i="3"/>
  <c r="I360" i="3"/>
  <c r="I1530" i="3"/>
  <c r="I1164" i="3"/>
  <c r="I392" i="3"/>
  <c r="I163" i="3"/>
  <c r="I488" i="3"/>
  <c r="I858" i="3"/>
  <c r="I1061" i="3"/>
  <c r="I1117" i="3"/>
  <c r="I1746" i="3"/>
  <c r="I1233" i="3"/>
  <c r="I888" i="3"/>
  <c r="I424" i="3"/>
  <c r="I97" i="3"/>
  <c r="D1749" i="3" s="1"/>
  <c r="I541" i="2"/>
  <c r="I223" i="2"/>
  <c r="I761" i="2"/>
  <c r="I845" i="2"/>
  <c r="I243" i="2"/>
  <c r="I161" i="2"/>
  <c r="I827" i="2"/>
  <c r="I51" i="2"/>
  <c r="D884" i="2" s="1"/>
  <c r="I117" i="2"/>
  <c r="I95" i="2"/>
  <c r="D133" i="1"/>
</calcChain>
</file>

<file path=xl/sharedStrings.xml><?xml version="1.0" encoding="utf-8"?>
<sst xmlns="http://schemas.openxmlformats.org/spreadsheetml/2006/main" count="1282" uniqueCount="19">
  <si>
    <t>FACTURAS NO PAGAS</t>
  </si>
  <si>
    <t>LIQUIDACIÓN DEL CREDITO</t>
  </si>
  <si>
    <t xml:space="preserve">CAPITAL </t>
  </si>
  <si>
    <t>FECHA DE EXIGIBILIDAD</t>
  </si>
  <si>
    <t>FACTURA No.</t>
  </si>
  <si>
    <t>FECHA INICIAL</t>
  </si>
  <si>
    <t>FECHA FINAL</t>
  </si>
  <si>
    <t>T. EFECTIVA</t>
  </si>
  <si>
    <t>EFECTIVA ANUAL (1.5)</t>
  </si>
  <si>
    <t>NOMINAL MENSUAL</t>
  </si>
  <si>
    <t>FRACCIÓN</t>
  </si>
  <si>
    <t>CAPITAL</t>
  </si>
  <si>
    <t>INTERESES</t>
  </si>
  <si>
    <t>INTERESES:</t>
  </si>
  <si>
    <t>CAPITAL:</t>
  </si>
  <si>
    <t xml:space="preserve">INTERESES: </t>
  </si>
  <si>
    <t>TOTAL:</t>
  </si>
  <si>
    <t>FACTURAS PAGADAS EL 25 DE NOVIEMBRE DE 2022</t>
  </si>
  <si>
    <t>FACTURAS PAGADAS EL 20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</si>
</sst>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/>
    </xf>
    <xf numFmtId="42" fontId="4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10" fontId="5" fillId="0" borderId="1" xfId="3" applyNumberFormat="1" applyFont="1" applyBorder="1" applyAlignment="1">
      <alignment horizontal="right"/>
    </xf>
    <xf numFmtId="42" fontId="5" fillId="0" borderId="1" xfId="0" applyNumberFormat="1" applyFont="1" applyBorder="1" applyAlignment="1">
      <alignment horizontal="center" vertical="center"/>
    </xf>
    <xf numFmtId="42" fontId="5" fillId="0" borderId="1" xfId="4" applyNumberFormat="1" applyFont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2" fontId="4" fillId="0" borderId="1" xfId="0" applyNumberFormat="1" applyFont="1" applyBorder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2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5">
    <cellStyle name="Millares_FEBRERO 1" xfId="4" xr:uid="{95688DCF-F5C2-4A1A-9FF1-8C3A03461590}"/>
    <cellStyle name="Moneda [0]" xfId="1" builtinId="7"/>
    <cellStyle name="Normal" xfId="0" builtinId="0"/>
    <cellStyle name="Normal_FEBRERO 1" xfId="3" xr:uid="{04BE9164-BC52-47A0-81AC-9C8D9D7A76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3"/>
  <sheetViews>
    <sheetView topLeftCell="A122" workbookViewId="0">
      <selection activeCell="I130" sqref="I130"/>
    </sheetView>
  </sheetViews>
  <sheetFormatPr baseColWidth="10" defaultColWidth="8.7265625" defaultRowHeight="14.5" x14ac:dyDescent="0.35"/>
  <cols>
    <col min="1" max="4" width="10.90625" customWidth="1"/>
    <col min="5" max="5" width="10.90625"/>
    <col min="6" max="9" width="10.90625" customWidth="1"/>
  </cols>
  <sheetData>
    <row r="1" spans="1:9" x14ac:dyDescent="0.35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35">
      <c r="A3" s="27" t="s">
        <v>1</v>
      </c>
      <c r="B3" s="25"/>
      <c r="C3" s="25"/>
      <c r="D3" s="25"/>
      <c r="E3" s="25"/>
      <c r="F3" s="25"/>
      <c r="G3" s="25"/>
      <c r="H3" s="25"/>
      <c r="I3" s="25"/>
    </row>
    <row r="4" spans="1:9" x14ac:dyDescent="0.3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35">
      <c r="A5" s="1" t="s">
        <v>2</v>
      </c>
      <c r="B5" s="2">
        <v>202063</v>
      </c>
      <c r="C5" s="1"/>
      <c r="D5" s="1"/>
      <c r="E5" s="1" t="s">
        <v>3</v>
      </c>
      <c r="F5" s="1"/>
      <c r="G5" s="3">
        <v>44469</v>
      </c>
      <c r="H5" s="1"/>
      <c r="I5" s="4"/>
    </row>
    <row r="6" spans="1:9" ht="23" x14ac:dyDescent="0.3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6" t="s">
        <v>12</v>
      </c>
    </row>
    <row r="7" spans="1:9" x14ac:dyDescent="0.35">
      <c r="A7" s="7">
        <v>150462</v>
      </c>
      <c r="B7" s="8">
        <v>44469</v>
      </c>
      <c r="C7" s="8">
        <v>44469</v>
      </c>
      <c r="D7" s="9">
        <v>0.1719</v>
      </c>
      <c r="E7" s="10">
        <f t="shared" ref="E7:E32" si="0">IF(B7="","",D7*1.5)</f>
        <v>0.25785000000000002</v>
      </c>
      <c r="F7" s="10">
        <f t="shared" ref="F7:F32" si="1">IF(E7="","", (POWER((1+E7),(1/12)))-1)</f>
        <v>1.9300892565577765E-2</v>
      </c>
      <c r="G7" s="7">
        <f t="shared" ref="G7:G32" si="2">IF(OR(B7="",C7=""),"Sin fechas",C7-B7)</f>
        <v>0</v>
      </c>
      <c r="H7" s="11">
        <f>$B$5</f>
        <v>202063</v>
      </c>
      <c r="I7" s="12">
        <f>IF(G7="","",(($B$5*F7)/30)*G7)</f>
        <v>0</v>
      </c>
    </row>
    <row r="8" spans="1:9" x14ac:dyDescent="0.35">
      <c r="A8" s="7">
        <v>150462</v>
      </c>
      <c r="B8" s="13">
        <v>44470</v>
      </c>
      <c r="C8" s="13">
        <v>44500</v>
      </c>
      <c r="D8" s="14">
        <v>0.17080000000000001</v>
      </c>
      <c r="E8" s="10">
        <f t="shared" si="0"/>
        <v>0.25619999999999998</v>
      </c>
      <c r="F8" s="10">
        <f t="shared" si="1"/>
        <v>1.9189402159464075E-2</v>
      </c>
      <c r="G8" s="7">
        <f t="shared" si="2"/>
        <v>30</v>
      </c>
      <c r="H8" s="11">
        <f t="shared" ref="H8:H32" si="3">$B$5</f>
        <v>202063</v>
      </c>
      <c r="I8" s="12">
        <f t="shared" ref="I8:I26" si="4">IF(G8="","",(($B$5*F8)/30)*G8)</f>
        <v>3877.4681685477894</v>
      </c>
    </row>
    <row r="9" spans="1:9" x14ac:dyDescent="0.35">
      <c r="A9" s="7">
        <v>150462</v>
      </c>
      <c r="B9" s="13">
        <v>44501</v>
      </c>
      <c r="C9" s="13">
        <v>44530</v>
      </c>
      <c r="D9" s="14">
        <v>0.17269999999999999</v>
      </c>
      <c r="E9" s="10">
        <f t="shared" si="0"/>
        <v>0.25905</v>
      </c>
      <c r="F9" s="10">
        <f t="shared" si="1"/>
        <v>1.9381892324737526E-2</v>
      </c>
      <c r="G9" s="7">
        <f t="shared" si="2"/>
        <v>29</v>
      </c>
      <c r="H9" s="11">
        <f t="shared" si="3"/>
        <v>202063</v>
      </c>
      <c r="I9" s="12">
        <f t="shared" si="4"/>
        <v>3785.8178651863241</v>
      </c>
    </row>
    <row r="10" spans="1:9" x14ac:dyDescent="0.35">
      <c r="A10" s="7">
        <v>150462</v>
      </c>
      <c r="B10" s="8">
        <v>44531</v>
      </c>
      <c r="C10" s="8">
        <v>44561</v>
      </c>
      <c r="D10" s="15">
        <v>0.17460000000000001</v>
      </c>
      <c r="E10" s="10">
        <f t="shared" si="0"/>
        <v>0.26190000000000002</v>
      </c>
      <c r="F10" s="10">
        <f t="shared" si="1"/>
        <v>1.9573983490916769E-2</v>
      </c>
      <c r="G10" s="7">
        <f t="shared" si="2"/>
        <v>30</v>
      </c>
      <c r="H10" s="11">
        <f t="shared" si="3"/>
        <v>202063</v>
      </c>
      <c r="I10" s="12">
        <f t="shared" si="4"/>
        <v>3955.1778261251147</v>
      </c>
    </row>
    <row r="11" spans="1:9" x14ac:dyDescent="0.35">
      <c r="A11" s="7">
        <v>150462</v>
      </c>
      <c r="B11" s="13">
        <v>44562</v>
      </c>
      <c r="C11" s="13">
        <v>44592</v>
      </c>
      <c r="D11" s="14">
        <v>0.17660000000000001</v>
      </c>
      <c r="E11" s="10">
        <f t="shared" si="0"/>
        <v>0.26490000000000002</v>
      </c>
      <c r="F11" s="10">
        <f t="shared" si="1"/>
        <v>1.9775755563363528E-2</v>
      </c>
      <c r="G11" s="7">
        <f t="shared" si="2"/>
        <v>30</v>
      </c>
      <c r="H11" s="11">
        <f t="shared" si="3"/>
        <v>202063</v>
      </c>
      <c r="I11" s="12">
        <f t="shared" si="4"/>
        <v>3995.9484963999248</v>
      </c>
    </row>
    <row r="12" spans="1:9" x14ac:dyDescent="0.35">
      <c r="A12" s="7">
        <v>150462</v>
      </c>
      <c r="B12" s="16">
        <v>44593</v>
      </c>
      <c r="C12" s="17">
        <v>44620</v>
      </c>
      <c r="D12" s="14">
        <v>0.183</v>
      </c>
      <c r="E12" s="10">
        <f t="shared" si="0"/>
        <v>0.27449999999999997</v>
      </c>
      <c r="F12" s="10">
        <f t="shared" si="1"/>
        <v>2.0418491295787433E-2</v>
      </c>
      <c r="G12" s="7">
        <f t="shared" si="2"/>
        <v>27</v>
      </c>
      <c r="H12" s="11">
        <f t="shared" si="3"/>
        <v>202063</v>
      </c>
      <c r="I12" s="12">
        <f t="shared" si="4"/>
        <v>3713.2394460306264</v>
      </c>
    </row>
    <row r="13" spans="1:9" x14ac:dyDescent="0.35">
      <c r="A13" s="7">
        <v>150462</v>
      </c>
      <c r="B13" s="16">
        <v>44621</v>
      </c>
      <c r="C13" s="17">
        <v>44651</v>
      </c>
      <c r="D13" s="14">
        <v>0.1847</v>
      </c>
      <c r="E13" s="10">
        <f t="shared" si="0"/>
        <v>0.27705000000000002</v>
      </c>
      <c r="F13" s="10">
        <f t="shared" si="1"/>
        <v>2.0588471944052777E-2</v>
      </c>
      <c r="G13" s="7">
        <f t="shared" si="2"/>
        <v>30</v>
      </c>
      <c r="H13" s="11">
        <f t="shared" si="3"/>
        <v>202063</v>
      </c>
      <c r="I13" s="12">
        <f t="shared" si="4"/>
        <v>4160.1684064311366</v>
      </c>
    </row>
    <row r="14" spans="1:9" x14ac:dyDescent="0.35">
      <c r="A14" s="7">
        <v>150462</v>
      </c>
      <c r="B14" s="16">
        <v>44652</v>
      </c>
      <c r="C14" s="17">
        <v>44681</v>
      </c>
      <c r="D14" s="14">
        <v>0.1905</v>
      </c>
      <c r="E14" s="10">
        <f t="shared" si="0"/>
        <v>0.28575</v>
      </c>
      <c r="F14" s="10">
        <f t="shared" si="1"/>
        <v>2.1166073665768392E-2</v>
      </c>
      <c r="G14" s="7">
        <f t="shared" si="2"/>
        <v>29</v>
      </c>
      <c r="H14" s="11">
        <f t="shared" si="3"/>
        <v>202063</v>
      </c>
      <c r="I14" s="12">
        <f t="shared" si="4"/>
        <v>4134.317665021953</v>
      </c>
    </row>
    <row r="15" spans="1:9" x14ac:dyDescent="0.35">
      <c r="A15" s="7">
        <v>150462</v>
      </c>
      <c r="B15" s="8">
        <v>44682</v>
      </c>
      <c r="C15" s="18">
        <v>44712</v>
      </c>
      <c r="D15" s="14">
        <v>0.1971</v>
      </c>
      <c r="E15" s="10">
        <f t="shared" si="0"/>
        <v>0.29564999999999997</v>
      </c>
      <c r="F15" s="10">
        <f t="shared" si="1"/>
        <v>2.1819002655476094E-2</v>
      </c>
      <c r="G15" s="7">
        <f t="shared" si="2"/>
        <v>30</v>
      </c>
      <c r="H15" s="11">
        <f t="shared" si="3"/>
        <v>202063</v>
      </c>
      <c r="I15" s="12">
        <f t="shared" si="4"/>
        <v>4408.8131335734661</v>
      </c>
    </row>
    <row r="16" spans="1:9" x14ac:dyDescent="0.35">
      <c r="A16" s="7">
        <v>150462</v>
      </c>
      <c r="B16" s="18">
        <v>44713</v>
      </c>
      <c r="C16" s="18">
        <v>44742</v>
      </c>
      <c r="D16" s="9">
        <v>0.20399999999999999</v>
      </c>
      <c r="E16" s="10">
        <f t="shared" si="0"/>
        <v>0.30599999999999999</v>
      </c>
      <c r="F16" s="10">
        <f t="shared" si="1"/>
        <v>2.2496738540053407E-2</v>
      </c>
      <c r="G16" s="7">
        <f t="shared" si="2"/>
        <v>29</v>
      </c>
      <c r="H16" s="11">
        <f t="shared" si="3"/>
        <v>202063</v>
      </c>
      <c r="I16" s="12">
        <f t="shared" si="4"/>
        <v>4394.2331969648512</v>
      </c>
    </row>
    <row r="17" spans="1:9" x14ac:dyDescent="0.35">
      <c r="A17" s="7">
        <v>150462</v>
      </c>
      <c r="B17" s="8">
        <v>44743</v>
      </c>
      <c r="C17" s="18">
        <v>44773</v>
      </c>
      <c r="D17" s="9">
        <v>0.21279999999999999</v>
      </c>
      <c r="E17" s="10">
        <f t="shared" si="0"/>
        <v>0.31919999999999998</v>
      </c>
      <c r="F17" s="10">
        <f t="shared" si="1"/>
        <v>2.3353989277085985E-2</v>
      </c>
      <c r="G17" s="7">
        <f t="shared" si="2"/>
        <v>30</v>
      </c>
      <c r="H17" s="11">
        <f t="shared" si="3"/>
        <v>202063</v>
      </c>
      <c r="I17" s="12">
        <f t="shared" si="4"/>
        <v>4718.9771352958251</v>
      </c>
    </row>
    <row r="18" spans="1:9" x14ac:dyDescent="0.35">
      <c r="A18" s="7">
        <v>150462</v>
      </c>
      <c r="B18" s="18">
        <v>44774</v>
      </c>
      <c r="C18" s="18">
        <v>44804</v>
      </c>
      <c r="D18" s="9">
        <v>0.22209999999999999</v>
      </c>
      <c r="E18" s="10">
        <f t="shared" si="0"/>
        <v>0.33315</v>
      </c>
      <c r="F18" s="10">
        <f t="shared" si="1"/>
        <v>2.4251443652343774E-2</v>
      </c>
      <c r="G18" s="7">
        <f t="shared" si="2"/>
        <v>30</v>
      </c>
      <c r="H18" s="11">
        <f t="shared" si="3"/>
        <v>202063</v>
      </c>
      <c r="I18" s="12">
        <f t="shared" si="4"/>
        <v>4900.3194587235403</v>
      </c>
    </row>
    <row r="19" spans="1:9" x14ac:dyDescent="0.35">
      <c r="A19" s="7">
        <v>150462</v>
      </c>
      <c r="B19" s="8">
        <v>44805</v>
      </c>
      <c r="C19" s="18">
        <v>44834</v>
      </c>
      <c r="D19" s="9">
        <v>0.23499999999999999</v>
      </c>
      <c r="E19" s="10">
        <f t="shared" si="0"/>
        <v>0.35249999999999998</v>
      </c>
      <c r="F19" s="10">
        <f t="shared" si="1"/>
        <v>2.548215212897964E-2</v>
      </c>
      <c r="G19" s="7">
        <f t="shared" si="2"/>
        <v>29</v>
      </c>
      <c r="H19" s="11">
        <f t="shared" si="3"/>
        <v>202063</v>
      </c>
      <c r="I19" s="12">
        <f t="shared" si="4"/>
        <v>4977.3667687834131</v>
      </c>
    </row>
    <row r="20" spans="1:9" x14ac:dyDescent="0.35">
      <c r="A20" s="7">
        <v>150462</v>
      </c>
      <c r="B20" s="18">
        <v>44835</v>
      </c>
      <c r="C20" s="18">
        <v>44865</v>
      </c>
      <c r="D20" s="9">
        <v>0.24610000000000001</v>
      </c>
      <c r="E20" s="10">
        <f t="shared" si="0"/>
        <v>0.36915000000000003</v>
      </c>
      <c r="F20" s="10">
        <f t="shared" si="1"/>
        <v>2.6528282142108894E-2</v>
      </c>
      <c r="G20" s="7">
        <f t="shared" si="2"/>
        <v>30</v>
      </c>
      <c r="H20" s="11">
        <f t="shared" si="3"/>
        <v>202063</v>
      </c>
      <c r="I20" s="12">
        <f t="shared" si="4"/>
        <v>5360.3842744809499</v>
      </c>
    </row>
    <row r="21" spans="1:9" x14ac:dyDescent="0.35">
      <c r="A21" s="7">
        <v>150462</v>
      </c>
      <c r="B21" s="8">
        <v>44866</v>
      </c>
      <c r="C21" s="18">
        <v>44895</v>
      </c>
      <c r="D21" s="9">
        <v>0.25779999999999997</v>
      </c>
      <c r="E21" s="10">
        <f t="shared" si="0"/>
        <v>0.38669999999999993</v>
      </c>
      <c r="F21" s="10">
        <f t="shared" si="1"/>
        <v>2.7618410366888613E-2</v>
      </c>
      <c r="G21" s="7">
        <f t="shared" si="2"/>
        <v>29</v>
      </c>
      <c r="H21" s="11">
        <f t="shared" si="3"/>
        <v>202063</v>
      </c>
      <c r="I21" s="12">
        <f t="shared" si="4"/>
        <v>5394.6368921657931</v>
      </c>
    </row>
    <row r="22" spans="1:9" x14ac:dyDescent="0.35">
      <c r="A22" s="7">
        <v>150462</v>
      </c>
      <c r="B22" s="18">
        <v>44896</v>
      </c>
      <c r="C22" s="18">
        <v>44926</v>
      </c>
      <c r="D22" s="9">
        <v>0.27639999999999998</v>
      </c>
      <c r="E22" s="10">
        <f t="shared" si="0"/>
        <v>0.41459999999999997</v>
      </c>
      <c r="F22" s="10">
        <f t="shared" si="1"/>
        <v>2.9325672006971892E-2</v>
      </c>
      <c r="G22" s="7">
        <f t="shared" si="2"/>
        <v>30</v>
      </c>
      <c r="H22" s="11">
        <f t="shared" si="3"/>
        <v>202063</v>
      </c>
      <c r="I22" s="12">
        <f t="shared" si="4"/>
        <v>5925.6332627447619</v>
      </c>
    </row>
    <row r="23" spans="1:9" x14ac:dyDescent="0.35">
      <c r="A23" s="7">
        <v>150462</v>
      </c>
      <c r="B23" s="8">
        <v>44927</v>
      </c>
      <c r="C23" s="18">
        <v>44957</v>
      </c>
      <c r="D23" s="9">
        <v>0.28839999999999999</v>
      </c>
      <c r="E23" s="10">
        <f t="shared" si="0"/>
        <v>0.43259999999999998</v>
      </c>
      <c r="F23" s="10">
        <f t="shared" si="1"/>
        <v>3.041082430433617E-2</v>
      </c>
      <c r="G23" s="7">
        <f t="shared" si="2"/>
        <v>30</v>
      </c>
      <c r="H23" s="11">
        <f t="shared" si="3"/>
        <v>202063</v>
      </c>
      <c r="I23" s="12">
        <f t="shared" si="4"/>
        <v>6144.9023914070794</v>
      </c>
    </row>
    <row r="24" spans="1:9" x14ac:dyDescent="0.35">
      <c r="A24" s="7">
        <v>150462</v>
      </c>
      <c r="B24" s="18">
        <v>44958</v>
      </c>
      <c r="C24" s="18">
        <v>44985</v>
      </c>
      <c r="D24" s="9">
        <v>0.30180000000000001</v>
      </c>
      <c r="E24" s="10">
        <f t="shared" si="0"/>
        <v>0.45269999999999999</v>
      </c>
      <c r="F24" s="10">
        <f t="shared" si="1"/>
        <v>3.1607904974429113E-2</v>
      </c>
      <c r="G24" s="7">
        <f t="shared" si="2"/>
        <v>27</v>
      </c>
      <c r="H24" s="11">
        <f t="shared" si="3"/>
        <v>202063</v>
      </c>
      <c r="I24" s="12">
        <f t="shared" si="4"/>
        <v>5748.1092925632629</v>
      </c>
    </row>
    <row r="25" spans="1:9" x14ac:dyDescent="0.35">
      <c r="A25" s="7">
        <v>150462</v>
      </c>
      <c r="B25" s="8">
        <v>44986</v>
      </c>
      <c r="C25" s="18">
        <v>45015</v>
      </c>
      <c r="D25" s="9">
        <v>0.30840000000000001</v>
      </c>
      <c r="E25" s="10">
        <f t="shared" si="0"/>
        <v>0.46260000000000001</v>
      </c>
      <c r="F25" s="10">
        <f t="shared" si="1"/>
        <v>3.2191941393584944E-2</v>
      </c>
      <c r="G25" s="7">
        <f t="shared" si="2"/>
        <v>29</v>
      </c>
      <c r="H25" s="11">
        <f t="shared" si="3"/>
        <v>202063</v>
      </c>
      <c r="I25" s="12">
        <f t="shared" si="4"/>
        <v>6287.9735786848896</v>
      </c>
    </row>
    <row r="26" spans="1:9" x14ac:dyDescent="0.35">
      <c r="A26" s="7">
        <v>150462</v>
      </c>
      <c r="B26" s="18">
        <v>45017</v>
      </c>
      <c r="C26" s="18">
        <v>45046</v>
      </c>
      <c r="D26" s="9">
        <v>0.31390000000000001</v>
      </c>
      <c r="E26" s="10">
        <f t="shared" si="0"/>
        <v>0.47084999999999999</v>
      </c>
      <c r="F26" s="10">
        <f t="shared" si="1"/>
        <v>3.2675876808137438E-2</v>
      </c>
      <c r="G26" s="7">
        <f t="shared" si="2"/>
        <v>29</v>
      </c>
      <c r="H26" s="11">
        <f t="shared" si="3"/>
        <v>202063</v>
      </c>
      <c r="I26" s="12">
        <f t="shared" si="4"/>
        <v>6382.4995056332527</v>
      </c>
    </row>
    <row r="27" spans="1:9" x14ac:dyDescent="0.35">
      <c r="A27" s="7">
        <v>150462</v>
      </c>
      <c r="B27" s="8">
        <v>45047</v>
      </c>
      <c r="C27" s="18">
        <v>45077</v>
      </c>
      <c r="D27" s="9">
        <v>0.30270000000000002</v>
      </c>
      <c r="E27" s="10">
        <f t="shared" si="0"/>
        <v>0.45405000000000006</v>
      </c>
      <c r="F27" s="10">
        <f t="shared" si="1"/>
        <v>3.1687760751144545E-2</v>
      </c>
      <c r="G27" s="7">
        <f t="shared" si="2"/>
        <v>30</v>
      </c>
      <c r="H27" s="11">
        <f t="shared" si="3"/>
        <v>202063</v>
      </c>
      <c r="I27" s="12">
        <f t="shared" ref="I27:I32" si="5">IF(G27="","",(($B$5*F27)/30)*G27)</f>
        <v>6402.9240006585205</v>
      </c>
    </row>
    <row r="28" spans="1:9" x14ac:dyDescent="0.35">
      <c r="A28" s="7">
        <v>150462</v>
      </c>
      <c r="B28" s="18">
        <v>45078</v>
      </c>
      <c r="C28" s="18">
        <v>45107</v>
      </c>
      <c r="D28" s="9">
        <v>0.29759999999999998</v>
      </c>
      <c r="E28" s="10">
        <f t="shared" si="0"/>
        <v>0.44639999999999996</v>
      </c>
      <c r="F28" s="10">
        <f t="shared" si="1"/>
        <v>3.1234342878250443E-2</v>
      </c>
      <c r="G28" s="7">
        <f t="shared" si="2"/>
        <v>29</v>
      </c>
      <c r="H28" s="11">
        <f t="shared" si="3"/>
        <v>202063</v>
      </c>
      <c r="I28" s="12">
        <f t="shared" si="5"/>
        <v>6100.9281908409885</v>
      </c>
    </row>
    <row r="29" spans="1:9" x14ac:dyDescent="0.35">
      <c r="A29" s="7">
        <v>150462</v>
      </c>
      <c r="B29" s="8">
        <v>45108</v>
      </c>
      <c r="C29" s="18">
        <v>45138</v>
      </c>
      <c r="D29" s="9">
        <v>0.29360000000000003</v>
      </c>
      <c r="E29" s="10">
        <f t="shared" si="0"/>
        <v>0.44040000000000001</v>
      </c>
      <c r="F29" s="10">
        <f t="shared" si="1"/>
        <v>3.0877180194344378E-2</v>
      </c>
      <c r="G29" s="7">
        <f t="shared" si="2"/>
        <v>30</v>
      </c>
      <c r="H29" s="11">
        <f t="shared" si="3"/>
        <v>202063</v>
      </c>
      <c r="I29" s="12">
        <f t="shared" si="5"/>
        <v>6239.1356616098083</v>
      </c>
    </row>
    <row r="30" spans="1:9" x14ac:dyDescent="0.35">
      <c r="A30" s="7">
        <v>150462</v>
      </c>
      <c r="B30" s="18">
        <v>45139</v>
      </c>
      <c r="C30" s="18">
        <v>45169</v>
      </c>
      <c r="D30" s="9">
        <v>0.28749999999999998</v>
      </c>
      <c r="E30" s="10">
        <f t="shared" si="0"/>
        <v>0.43124999999999997</v>
      </c>
      <c r="F30" s="10">
        <f t="shared" si="1"/>
        <v>3.0329872667392177E-2</v>
      </c>
      <c r="G30" s="7">
        <f t="shared" si="2"/>
        <v>30</v>
      </c>
      <c r="H30" s="11">
        <f t="shared" si="3"/>
        <v>202063</v>
      </c>
      <c r="I30" s="12">
        <f t="shared" si="5"/>
        <v>6128.5450607912653</v>
      </c>
    </row>
    <row r="31" spans="1:9" x14ac:dyDescent="0.35">
      <c r="A31" s="7">
        <v>150462</v>
      </c>
      <c r="B31" s="8">
        <v>45170</v>
      </c>
      <c r="C31" s="18">
        <v>45199</v>
      </c>
      <c r="D31" s="9">
        <v>0.28029999999999999</v>
      </c>
      <c r="E31" s="10">
        <f t="shared" si="0"/>
        <v>0.42044999999999999</v>
      </c>
      <c r="F31" s="10">
        <f t="shared" si="1"/>
        <v>2.9679728036762887E-2</v>
      </c>
      <c r="G31" s="7">
        <f t="shared" si="2"/>
        <v>29</v>
      </c>
      <c r="H31" s="11">
        <f t="shared" si="3"/>
        <v>202063</v>
      </c>
      <c r="I31" s="12">
        <f t="shared" si="5"/>
        <v>5797.2690567493382</v>
      </c>
    </row>
    <row r="32" spans="1:9" x14ac:dyDescent="0.35">
      <c r="A32" s="7">
        <v>150462</v>
      </c>
      <c r="B32" s="18">
        <v>45200</v>
      </c>
      <c r="C32" s="18">
        <v>45223</v>
      </c>
      <c r="D32" s="9">
        <v>0.26529999999999998</v>
      </c>
      <c r="E32" s="10">
        <f t="shared" si="0"/>
        <v>0.39794999999999997</v>
      </c>
      <c r="F32" s="10">
        <f t="shared" si="1"/>
        <v>2.8310577727206798E-2</v>
      </c>
      <c r="G32" s="7">
        <f t="shared" si="2"/>
        <v>23</v>
      </c>
      <c r="H32" s="11">
        <f t="shared" si="3"/>
        <v>202063</v>
      </c>
      <c r="I32" s="12">
        <f t="shared" si="5"/>
        <v>4385.7322049243166</v>
      </c>
    </row>
    <row r="33" spans="1:9" x14ac:dyDescent="0.35">
      <c r="A33" s="21" t="s">
        <v>13</v>
      </c>
      <c r="B33" s="21"/>
      <c r="C33" s="21"/>
      <c r="D33" s="21"/>
      <c r="E33" s="21"/>
      <c r="F33" s="21"/>
      <c r="G33" s="21"/>
      <c r="H33" s="21"/>
      <c r="I33" s="19">
        <f>SUM(I7:I32)</f>
        <v>127320.52094033822</v>
      </c>
    </row>
    <row r="35" spans="1:9" x14ac:dyDescent="0.35">
      <c r="A35" s="1" t="s">
        <v>2</v>
      </c>
      <c r="B35" s="2">
        <v>260450</v>
      </c>
      <c r="C35" s="1"/>
      <c r="D35" s="1"/>
      <c r="E35" s="1" t="s">
        <v>3</v>
      </c>
      <c r="F35" s="1"/>
      <c r="G35" s="3">
        <v>44485</v>
      </c>
      <c r="H35" s="1"/>
      <c r="I35" s="4"/>
    </row>
    <row r="36" spans="1:9" ht="23" x14ac:dyDescent="0.35">
      <c r="A36" s="5" t="s">
        <v>4</v>
      </c>
      <c r="B36" s="5" t="s">
        <v>5</v>
      </c>
      <c r="C36" s="5" t="s">
        <v>6</v>
      </c>
      <c r="D36" s="5" t="s">
        <v>7</v>
      </c>
      <c r="E36" s="5" t="s">
        <v>8</v>
      </c>
      <c r="F36" s="5" t="s">
        <v>9</v>
      </c>
      <c r="G36" s="5" t="s">
        <v>10</v>
      </c>
      <c r="H36" s="5" t="s">
        <v>11</v>
      </c>
      <c r="I36" s="6" t="s">
        <v>12</v>
      </c>
    </row>
    <row r="37" spans="1:9" x14ac:dyDescent="0.35">
      <c r="A37" s="7">
        <v>122812</v>
      </c>
      <c r="B37" s="13">
        <v>44485</v>
      </c>
      <c r="C37" s="13">
        <v>44500</v>
      </c>
      <c r="D37" s="14">
        <v>0.17080000000000001</v>
      </c>
      <c r="E37" s="10">
        <f t="shared" ref="E37:E61" si="6">IF(B37="","",D37*1.5)</f>
        <v>0.25619999999999998</v>
      </c>
      <c r="F37" s="10">
        <f t="shared" ref="F37:F61" si="7">IF(E37="","", (POWER((1+E37),(1/12)))-1)</f>
        <v>1.9189402159464075E-2</v>
      </c>
      <c r="G37" s="7">
        <f t="shared" ref="G37:G61" si="8">IF(OR(B37="",C37=""),"Sin fechas",C37-B37)</f>
        <v>15</v>
      </c>
      <c r="H37" s="11">
        <f>$B$35</f>
        <v>260450</v>
      </c>
      <c r="I37" s="12">
        <f>IF(G37="","",(($B$35*F37)/30)*G37)</f>
        <v>2498.939896216209</v>
      </c>
    </row>
    <row r="38" spans="1:9" x14ac:dyDescent="0.35">
      <c r="A38" s="7">
        <v>122812</v>
      </c>
      <c r="B38" s="13">
        <v>44501</v>
      </c>
      <c r="C38" s="13">
        <v>44530</v>
      </c>
      <c r="D38" s="14">
        <v>0.17269999999999999</v>
      </c>
      <c r="E38" s="10">
        <f t="shared" si="6"/>
        <v>0.25905</v>
      </c>
      <c r="F38" s="10">
        <f t="shared" si="7"/>
        <v>1.9381892324737526E-2</v>
      </c>
      <c r="G38" s="7">
        <f t="shared" si="8"/>
        <v>29</v>
      </c>
      <c r="H38" s="11">
        <f t="shared" ref="H38:H61" si="9">$B$35</f>
        <v>260450</v>
      </c>
      <c r="I38" s="12">
        <f t="shared" ref="I38:I61" si="10">IF(G38="","",(($B$35*F38)/30)*G38)</f>
        <v>4879.7467274452929</v>
      </c>
    </row>
    <row r="39" spans="1:9" x14ac:dyDescent="0.35">
      <c r="A39" s="7">
        <v>122812</v>
      </c>
      <c r="B39" s="8">
        <v>44531</v>
      </c>
      <c r="C39" s="8">
        <v>44561</v>
      </c>
      <c r="D39" s="15">
        <v>0.17460000000000001</v>
      </c>
      <c r="E39" s="10">
        <f t="shared" si="6"/>
        <v>0.26190000000000002</v>
      </c>
      <c r="F39" s="10">
        <f t="shared" si="7"/>
        <v>1.9573983490916769E-2</v>
      </c>
      <c r="G39" s="7">
        <f t="shared" si="8"/>
        <v>30</v>
      </c>
      <c r="H39" s="11">
        <f t="shared" si="9"/>
        <v>260450</v>
      </c>
      <c r="I39" s="12">
        <f t="shared" si="10"/>
        <v>5098.0440002092728</v>
      </c>
    </row>
    <row r="40" spans="1:9" x14ac:dyDescent="0.35">
      <c r="A40" s="7">
        <v>122812</v>
      </c>
      <c r="B40" s="13">
        <v>44562</v>
      </c>
      <c r="C40" s="13">
        <v>44592</v>
      </c>
      <c r="D40" s="14">
        <v>0.17660000000000001</v>
      </c>
      <c r="E40" s="10">
        <f t="shared" si="6"/>
        <v>0.26490000000000002</v>
      </c>
      <c r="F40" s="10">
        <f t="shared" si="7"/>
        <v>1.9775755563363528E-2</v>
      </c>
      <c r="G40" s="7">
        <f t="shared" si="8"/>
        <v>30</v>
      </c>
      <c r="H40" s="11">
        <f t="shared" si="9"/>
        <v>260450</v>
      </c>
      <c r="I40" s="12">
        <f t="shared" si="10"/>
        <v>5150.5955364780311</v>
      </c>
    </row>
    <row r="41" spans="1:9" x14ac:dyDescent="0.35">
      <c r="A41" s="7">
        <v>122812</v>
      </c>
      <c r="B41" s="16">
        <v>44593</v>
      </c>
      <c r="C41" s="17">
        <v>44620</v>
      </c>
      <c r="D41" s="14">
        <v>0.183</v>
      </c>
      <c r="E41" s="10">
        <f t="shared" si="6"/>
        <v>0.27449999999999997</v>
      </c>
      <c r="F41" s="10">
        <f t="shared" si="7"/>
        <v>2.0418491295787433E-2</v>
      </c>
      <c r="G41" s="7">
        <f t="shared" si="8"/>
        <v>27</v>
      </c>
      <c r="H41" s="11">
        <f t="shared" si="9"/>
        <v>260450</v>
      </c>
      <c r="I41" s="12">
        <f t="shared" si="10"/>
        <v>4786.1964521890532</v>
      </c>
    </row>
    <row r="42" spans="1:9" x14ac:dyDescent="0.35">
      <c r="A42" s="7">
        <v>122812</v>
      </c>
      <c r="B42" s="16">
        <v>44621</v>
      </c>
      <c r="C42" s="17">
        <v>44651</v>
      </c>
      <c r="D42" s="14">
        <v>0.1847</v>
      </c>
      <c r="E42" s="10">
        <f t="shared" si="6"/>
        <v>0.27705000000000002</v>
      </c>
      <c r="F42" s="10">
        <f t="shared" si="7"/>
        <v>2.0588471944052777E-2</v>
      </c>
      <c r="G42" s="7">
        <f t="shared" si="8"/>
        <v>30</v>
      </c>
      <c r="H42" s="11">
        <f t="shared" si="9"/>
        <v>260450</v>
      </c>
      <c r="I42" s="12">
        <f t="shared" si="10"/>
        <v>5362.2675178285463</v>
      </c>
    </row>
    <row r="43" spans="1:9" x14ac:dyDescent="0.35">
      <c r="A43" s="7">
        <v>122812</v>
      </c>
      <c r="B43" s="16">
        <v>44652</v>
      </c>
      <c r="C43" s="17">
        <v>44681</v>
      </c>
      <c r="D43" s="14">
        <v>0.1905</v>
      </c>
      <c r="E43" s="10">
        <f t="shared" si="6"/>
        <v>0.28575</v>
      </c>
      <c r="F43" s="10">
        <f t="shared" si="7"/>
        <v>2.1166073665768392E-2</v>
      </c>
      <c r="G43" s="7">
        <f t="shared" si="8"/>
        <v>29</v>
      </c>
      <c r="H43" s="11">
        <f t="shared" si="9"/>
        <v>260450</v>
      </c>
      <c r="I43" s="12">
        <f t="shared" si="10"/>
        <v>5328.9470900410652</v>
      </c>
    </row>
    <row r="44" spans="1:9" x14ac:dyDescent="0.35">
      <c r="A44" s="7">
        <v>122812</v>
      </c>
      <c r="B44" s="8">
        <v>44682</v>
      </c>
      <c r="C44" s="18">
        <v>44712</v>
      </c>
      <c r="D44" s="14">
        <v>0.1971</v>
      </c>
      <c r="E44" s="10">
        <f t="shared" si="6"/>
        <v>0.29564999999999997</v>
      </c>
      <c r="F44" s="10">
        <f t="shared" si="7"/>
        <v>2.1819002655476094E-2</v>
      </c>
      <c r="G44" s="7">
        <f t="shared" si="8"/>
        <v>30</v>
      </c>
      <c r="H44" s="11">
        <f t="shared" si="9"/>
        <v>260450</v>
      </c>
      <c r="I44" s="12">
        <f t="shared" si="10"/>
        <v>5682.759241618749</v>
      </c>
    </row>
    <row r="45" spans="1:9" x14ac:dyDescent="0.35">
      <c r="A45" s="7">
        <v>122812</v>
      </c>
      <c r="B45" s="18">
        <v>44713</v>
      </c>
      <c r="C45" s="18">
        <v>44742</v>
      </c>
      <c r="D45" s="9">
        <v>0.20399999999999999</v>
      </c>
      <c r="E45" s="10">
        <f t="shared" si="6"/>
        <v>0.30599999999999999</v>
      </c>
      <c r="F45" s="10">
        <f t="shared" si="7"/>
        <v>2.2496738540053407E-2</v>
      </c>
      <c r="G45" s="7">
        <f t="shared" si="8"/>
        <v>29</v>
      </c>
      <c r="H45" s="11">
        <f t="shared" si="9"/>
        <v>260450</v>
      </c>
      <c r="I45" s="12">
        <f t="shared" si="10"/>
        <v>5663.9663676650125</v>
      </c>
    </row>
    <row r="46" spans="1:9" x14ac:dyDescent="0.35">
      <c r="A46" s="7">
        <v>122812</v>
      </c>
      <c r="B46" s="8">
        <v>44743</v>
      </c>
      <c r="C46" s="18">
        <v>44773</v>
      </c>
      <c r="D46" s="9">
        <v>0.21279999999999999</v>
      </c>
      <c r="E46" s="10">
        <f t="shared" si="6"/>
        <v>0.31919999999999998</v>
      </c>
      <c r="F46" s="10">
        <f t="shared" si="7"/>
        <v>2.3353989277085985E-2</v>
      </c>
      <c r="G46" s="7">
        <f t="shared" si="8"/>
        <v>30</v>
      </c>
      <c r="H46" s="11">
        <f t="shared" si="9"/>
        <v>260450</v>
      </c>
      <c r="I46" s="12">
        <f t="shared" si="10"/>
        <v>6082.5465072170446</v>
      </c>
    </row>
    <row r="47" spans="1:9" x14ac:dyDescent="0.35">
      <c r="A47" s="7">
        <v>122812</v>
      </c>
      <c r="B47" s="18">
        <v>44774</v>
      </c>
      <c r="C47" s="18">
        <v>44804</v>
      </c>
      <c r="D47" s="9">
        <v>0.22209999999999999</v>
      </c>
      <c r="E47" s="10">
        <f t="shared" si="6"/>
        <v>0.33315</v>
      </c>
      <c r="F47" s="10">
        <f t="shared" si="7"/>
        <v>2.4251443652343774E-2</v>
      </c>
      <c r="G47" s="7">
        <f t="shared" si="8"/>
        <v>30</v>
      </c>
      <c r="H47" s="11">
        <f t="shared" si="9"/>
        <v>260450</v>
      </c>
      <c r="I47" s="12">
        <f t="shared" si="10"/>
        <v>6316.2884992529362</v>
      </c>
    </row>
    <row r="48" spans="1:9" x14ac:dyDescent="0.35">
      <c r="A48" s="7">
        <v>122812</v>
      </c>
      <c r="B48" s="8">
        <v>44805</v>
      </c>
      <c r="C48" s="18">
        <v>44834</v>
      </c>
      <c r="D48" s="9">
        <v>0.23499999999999999</v>
      </c>
      <c r="E48" s="10">
        <f t="shared" si="6"/>
        <v>0.35249999999999998</v>
      </c>
      <c r="F48" s="10">
        <f t="shared" si="7"/>
        <v>2.548215212897964E-2</v>
      </c>
      <c r="G48" s="7">
        <f t="shared" si="8"/>
        <v>29</v>
      </c>
      <c r="H48" s="11">
        <f t="shared" si="9"/>
        <v>260450</v>
      </c>
      <c r="I48" s="12">
        <f t="shared" si="10"/>
        <v>6415.5989712596556</v>
      </c>
    </row>
    <row r="49" spans="1:9" x14ac:dyDescent="0.35">
      <c r="A49" s="7">
        <v>122812</v>
      </c>
      <c r="B49" s="18">
        <v>44835</v>
      </c>
      <c r="C49" s="18">
        <v>44865</v>
      </c>
      <c r="D49" s="9">
        <v>0.24610000000000001</v>
      </c>
      <c r="E49" s="10">
        <f t="shared" si="6"/>
        <v>0.36915000000000003</v>
      </c>
      <c r="F49" s="10">
        <f t="shared" si="7"/>
        <v>2.6528282142108894E-2</v>
      </c>
      <c r="G49" s="7">
        <f t="shared" si="8"/>
        <v>30</v>
      </c>
      <c r="H49" s="11">
        <f t="shared" si="9"/>
        <v>260450</v>
      </c>
      <c r="I49" s="12">
        <f t="shared" si="10"/>
        <v>6909.2910839122615</v>
      </c>
    </row>
    <row r="50" spans="1:9" x14ac:dyDescent="0.35">
      <c r="A50" s="7">
        <v>122812</v>
      </c>
      <c r="B50" s="8">
        <v>44866</v>
      </c>
      <c r="C50" s="18">
        <v>44895</v>
      </c>
      <c r="D50" s="9">
        <v>0.25779999999999997</v>
      </c>
      <c r="E50" s="10">
        <f t="shared" si="6"/>
        <v>0.38669999999999993</v>
      </c>
      <c r="F50" s="10">
        <f t="shared" si="7"/>
        <v>2.7618410366888613E-2</v>
      </c>
      <c r="G50" s="7">
        <f t="shared" si="8"/>
        <v>29</v>
      </c>
      <c r="H50" s="11">
        <f t="shared" si="9"/>
        <v>260450</v>
      </c>
      <c r="I50" s="12">
        <f t="shared" si="10"/>
        <v>6953.4411473876016</v>
      </c>
    </row>
    <row r="51" spans="1:9" x14ac:dyDescent="0.35">
      <c r="A51" s="7">
        <v>122812</v>
      </c>
      <c r="B51" s="18">
        <v>44896</v>
      </c>
      <c r="C51" s="18">
        <v>44926</v>
      </c>
      <c r="D51" s="9">
        <v>0.27639999999999998</v>
      </c>
      <c r="E51" s="10">
        <f t="shared" si="6"/>
        <v>0.41459999999999997</v>
      </c>
      <c r="F51" s="10">
        <f t="shared" si="7"/>
        <v>2.9325672006971892E-2</v>
      </c>
      <c r="G51" s="7">
        <f t="shared" si="8"/>
        <v>30</v>
      </c>
      <c r="H51" s="11">
        <f t="shared" si="9"/>
        <v>260450</v>
      </c>
      <c r="I51" s="12">
        <f t="shared" si="10"/>
        <v>7637.8712742158295</v>
      </c>
    </row>
    <row r="52" spans="1:9" x14ac:dyDescent="0.35">
      <c r="A52" s="7">
        <v>122812</v>
      </c>
      <c r="B52" s="8">
        <v>44927</v>
      </c>
      <c r="C52" s="18">
        <v>44957</v>
      </c>
      <c r="D52" s="9">
        <v>0.28839999999999999</v>
      </c>
      <c r="E52" s="10">
        <f t="shared" si="6"/>
        <v>0.43259999999999998</v>
      </c>
      <c r="F52" s="10">
        <f t="shared" si="7"/>
        <v>3.041082430433617E-2</v>
      </c>
      <c r="G52" s="7">
        <f t="shared" si="8"/>
        <v>30</v>
      </c>
      <c r="H52" s="11">
        <f t="shared" si="9"/>
        <v>260450</v>
      </c>
      <c r="I52" s="12">
        <f t="shared" si="10"/>
        <v>7920.4991900643545</v>
      </c>
    </row>
    <row r="53" spans="1:9" x14ac:dyDescent="0.35">
      <c r="A53" s="7">
        <v>122812</v>
      </c>
      <c r="B53" s="18">
        <v>44958</v>
      </c>
      <c r="C53" s="18">
        <v>44985</v>
      </c>
      <c r="D53" s="9">
        <v>0.30180000000000001</v>
      </c>
      <c r="E53" s="10">
        <f t="shared" si="6"/>
        <v>0.45269999999999999</v>
      </c>
      <c r="F53" s="10">
        <f t="shared" si="7"/>
        <v>3.1607904974429113E-2</v>
      </c>
      <c r="G53" s="7">
        <f t="shared" si="8"/>
        <v>27</v>
      </c>
      <c r="H53" s="11">
        <f t="shared" si="9"/>
        <v>260450</v>
      </c>
      <c r="I53" s="12">
        <f t="shared" si="10"/>
        <v>7409.050965531057</v>
      </c>
    </row>
    <row r="54" spans="1:9" x14ac:dyDescent="0.35">
      <c r="A54" s="7">
        <v>122812</v>
      </c>
      <c r="B54" s="8">
        <v>44986</v>
      </c>
      <c r="C54" s="18">
        <v>45015</v>
      </c>
      <c r="D54" s="9">
        <v>0.30840000000000001</v>
      </c>
      <c r="E54" s="10">
        <f t="shared" si="6"/>
        <v>0.46260000000000001</v>
      </c>
      <c r="F54" s="10">
        <f t="shared" si="7"/>
        <v>3.2191941393584944E-2</v>
      </c>
      <c r="G54" s="7">
        <f t="shared" si="8"/>
        <v>29</v>
      </c>
      <c r="H54" s="11">
        <f t="shared" si="9"/>
        <v>260450</v>
      </c>
      <c r="I54" s="12">
        <f t="shared" si="10"/>
        <v>8104.9114314272247</v>
      </c>
    </row>
    <row r="55" spans="1:9" x14ac:dyDescent="0.35">
      <c r="A55" s="7">
        <v>122812</v>
      </c>
      <c r="B55" s="18">
        <v>45017</v>
      </c>
      <c r="C55" s="18">
        <v>45046</v>
      </c>
      <c r="D55" s="9">
        <v>0.31390000000000001</v>
      </c>
      <c r="E55" s="10">
        <f t="shared" si="6"/>
        <v>0.47084999999999999</v>
      </c>
      <c r="F55" s="10">
        <f t="shared" si="7"/>
        <v>3.2675876808137438E-2</v>
      </c>
      <c r="G55" s="7">
        <f t="shared" si="8"/>
        <v>29</v>
      </c>
      <c r="H55" s="11">
        <f t="shared" si="9"/>
        <v>260450</v>
      </c>
      <c r="I55" s="12">
        <f t="shared" si="10"/>
        <v>8226.7510441900831</v>
      </c>
    </row>
    <row r="56" spans="1:9" x14ac:dyDescent="0.35">
      <c r="A56" s="7">
        <v>122812</v>
      </c>
      <c r="B56" s="8">
        <v>45047</v>
      </c>
      <c r="C56" s="18">
        <v>45077</v>
      </c>
      <c r="D56" s="9">
        <v>0.30270000000000002</v>
      </c>
      <c r="E56" s="10">
        <f t="shared" si="6"/>
        <v>0.45405000000000006</v>
      </c>
      <c r="F56" s="10">
        <f t="shared" si="7"/>
        <v>3.1687760751144545E-2</v>
      </c>
      <c r="G56" s="7">
        <f t="shared" si="8"/>
        <v>30</v>
      </c>
      <c r="H56" s="11">
        <f t="shared" si="9"/>
        <v>260450</v>
      </c>
      <c r="I56" s="12">
        <f t="shared" si="10"/>
        <v>8253.0772876355968</v>
      </c>
    </row>
    <row r="57" spans="1:9" x14ac:dyDescent="0.35">
      <c r="A57" s="7">
        <v>122812</v>
      </c>
      <c r="B57" s="18">
        <v>45078</v>
      </c>
      <c r="C57" s="18">
        <v>45107</v>
      </c>
      <c r="D57" s="9">
        <v>0.29759999999999998</v>
      </c>
      <c r="E57" s="10">
        <f t="shared" si="6"/>
        <v>0.44639999999999996</v>
      </c>
      <c r="F57" s="10">
        <f t="shared" si="7"/>
        <v>3.1234342878250443E-2</v>
      </c>
      <c r="G57" s="7">
        <f t="shared" si="8"/>
        <v>29</v>
      </c>
      <c r="H57" s="11">
        <f t="shared" si="9"/>
        <v>260450</v>
      </c>
      <c r="I57" s="12">
        <f t="shared" si="10"/>
        <v>7863.818449218983</v>
      </c>
    </row>
    <row r="58" spans="1:9" x14ac:dyDescent="0.35">
      <c r="A58" s="7">
        <v>122812</v>
      </c>
      <c r="B58" s="8">
        <v>45108</v>
      </c>
      <c r="C58" s="18">
        <v>45138</v>
      </c>
      <c r="D58" s="9">
        <v>0.29360000000000003</v>
      </c>
      <c r="E58" s="10">
        <f t="shared" si="6"/>
        <v>0.44040000000000001</v>
      </c>
      <c r="F58" s="10">
        <f t="shared" si="7"/>
        <v>3.0877180194344378E-2</v>
      </c>
      <c r="G58" s="7">
        <f t="shared" si="8"/>
        <v>30</v>
      </c>
      <c r="H58" s="11">
        <f t="shared" si="9"/>
        <v>260450</v>
      </c>
      <c r="I58" s="12">
        <f t="shared" si="10"/>
        <v>8041.9615816169935</v>
      </c>
    </row>
    <row r="59" spans="1:9" x14ac:dyDescent="0.35">
      <c r="A59" s="7">
        <v>122812</v>
      </c>
      <c r="B59" s="18">
        <v>45139</v>
      </c>
      <c r="C59" s="18">
        <v>45169</v>
      </c>
      <c r="D59" s="9">
        <v>0.28749999999999998</v>
      </c>
      <c r="E59" s="10">
        <f t="shared" si="6"/>
        <v>0.43124999999999997</v>
      </c>
      <c r="F59" s="10">
        <f t="shared" si="7"/>
        <v>3.0329872667392177E-2</v>
      </c>
      <c r="G59" s="7">
        <f t="shared" si="8"/>
        <v>30</v>
      </c>
      <c r="H59" s="11">
        <f t="shared" si="9"/>
        <v>260450</v>
      </c>
      <c r="I59" s="12">
        <f t="shared" si="10"/>
        <v>7899.4153362222933</v>
      </c>
    </row>
    <row r="60" spans="1:9" x14ac:dyDescent="0.35">
      <c r="A60" s="7">
        <v>122812</v>
      </c>
      <c r="B60" s="8">
        <v>45170</v>
      </c>
      <c r="C60" s="18">
        <v>45199</v>
      </c>
      <c r="D60" s="9">
        <v>0.28029999999999999</v>
      </c>
      <c r="E60" s="10">
        <f t="shared" si="6"/>
        <v>0.42044999999999999</v>
      </c>
      <c r="F60" s="10">
        <f t="shared" si="7"/>
        <v>2.9679728036762887E-2</v>
      </c>
      <c r="G60" s="7">
        <f t="shared" si="8"/>
        <v>29</v>
      </c>
      <c r="H60" s="11">
        <f t="shared" si="9"/>
        <v>260450</v>
      </c>
      <c r="I60" s="12">
        <f t="shared" si="10"/>
        <v>7472.4156616023974</v>
      </c>
    </row>
    <row r="61" spans="1:9" x14ac:dyDescent="0.35">
      <c r="A61" s="7">
        <v>122812</v>
      </c>
      <c r="B61" s="18">
        <v>45200</v>
      </c>
      <c r="C61" s="18">
        <v>45223</v>
      </c>
      <c r="D61" s="9">
        <v>0.26529999999999998</v>
      </c>
      <c r="E61" s="10">
        <f t="shared" si="6"/>
        <v>0.39794999999999997</v>
      </c>
      <c r="F61" s="10">
        <f t="shared" si="7"/>
        <v>2.8310577727206798E-2</v>
      </c>
      <c r="G61" s="7">
        <f t="shared" si="8"/>
        <v>23</v>
      </c>
      <c r="H61" s="11">
        <f t="shared" si="9"/>
        <v>260450</v>
      </c>
      <c r="I61" s="12">
        <f t="shared" si="10"/>
        <v>5653.0089762724419</v>
      </c>
    </row>
    <row r="62" spans="1:9" x14ac:dyDescent="0.35">
      <c r="A62" s="21" t="s">
        <v>13</v>
      </c>
      <c r="B62" s="21"/>
      <c r="C62" s="21"/>
      <c r="D62" s="21"/>
      <c r="E62" s="21"/>
      <c r="F62" s="21"/>
      <c r="G62" s="21"/>
      <c r="H62" s="21"/>
      <c r="I62" s="19">
        <f>SUM(I37:I61)</f>
        <v>161611.41023671799</v>
      </c>
    </row>
    <row r="64" spans="1:9" x14ac:dyDescent="0.35">
      <c r="A64" s="1" t="s">
        <v>2</v>
      </c>
      <c r="B64" s="2">
        <v>1425100</v>
      </c>
      <c r="C64" s="1"/>
      <c r="D64" s="1"/>
      <c r="E64" s="1" t="s">
        <v>3</v>
      </c>
      <c r="F64" s="1"/>
      <c r="G64" s="3">
        <v>44246</v>
      </c>
      <c r="H64" s="1"/>
      <c r="I64" s="4"/>
    </row>
    <row r="65" spans="1:9" ht="23" x14ac:dyDescent="0.35">
      <c r="A65" s="5" t="s">
        <v>4</v>
      </c>
      <c r="B65" s="5" t="s">
        <v>5</v>
      </c>
      <c r="C65" s="5" t="s">
        <v>6</v>
      </c>
      <c r="D65" s="5" t="s">
        <v>7</v>
      </c>
      <c r="E65" s="5" t="s">
        <v>8</v>
      </c>
      <c r="F65" s="5" t="s">
        <v>9</v>
      </c>
      <c r="G65" s="5" t="s">
        <v>10</v>
      </c>
      <c r="H65" s="5" t="s">
        <v>11</v>
      </c>
      <c r="I65" s="6" t="s">
        <v>12</v>
      </c>
    </row>
    <row r="66" spans="1:9" x14ac:dyDescent="0.35">
      <c r="A66" s="7">
        <v>26735</v>
      </c>
      <c r="B66" s="13">
        <v>44246</v>
      </c>
      <c r="C66" s="13">
        <v>44255</v>
      </c>
      <c r="D66" s="9">
        <v>0.1754</v>
      </c>
      <c r="E66" s="10">
        <f t="shared" ref="E66:E98" si="11">IF(B66="","",D66*1.5)</f>
        <v>0.2631</v>
      </c>
      <c r="F66" s="10">
        <f t="shared" ref="F66:F98" si="12">IF(E66="","", (POWER((1+E66),(1/12)))-1)</f>
        <v>1.9654745030757592E-2</v>
      </c>
      <c r="G66" s="7">
        <f t="shared" ref="G66:G98" si="13">IF(OR(B66="",C66=""),"Sin fechas",C66-B66)</f>
        <v>9</v>
      </c>
      <c r="H66" s="11">
        <f>$B$64</f>
        <v>1425100</v>
      </c>
      <c r="I66" s="12">
        <f>IF(G66="","",(($B$64*F66)/30)*G66)</f>
        <v>8402.9931429997941</v>
      </c>
    </row>
    <row r="67" spans="1:9" x14ac:dyDescent="0.35">
      <c r="A67" s="7">
        <v>26735</v>
      </c>
      <c r="B67" s="13">
        <v>44256</v>
      </c>
      <c r="C67" s="13">
        <v>44286</v>
      </c>
      <c r="D67" s="9">
        <v>0.1741</v>
      </c>
      <c r="E67" s="10">
        <f t="shared" si="11"/>
        <v>0.26114999999999999</v>
      </c>
      <c r="F67" s="10">
        <f t="shared" si="12"/>
        <v>1.9523471771100809E-2</v>
      </c>
      <c r="G67" s="7">
        <f t="shared" si="13"/>
        <v>30</v>
      </c>
      <c r="H67" s="11">
        <f t="shared" ref="H67:H98" si="14">$B$64</f>
        <v>1425100</v>
      </c>
      <c r="I67" s="12">
        <f t="shared" ref="I67:I98" si="15">IF(G67="","",(($B$64*F67)/30)*G67)</f>
        <v>27822.899620995762</v>
      </c>
    </row>
    <row r="68" spans="1:9" x14ac:dyDescent="0.35">
      <c r="A68" s="7">
        <v>26735</v>
      </c>
      <c r="B68" s="13">
        <v>44287</v>
      </c>
      <c r="C68" s="13">
        <v>44316</v>
      </c>
      <c r="D68" s="9">
        <v>0.1731</v>
      </c>
      <c r="E68" s="10">
        <f t="shared" si="11"/>
        <v>0.25964999999999999</v>
      </c>
      <c r="F68" s="10">
        <f t="shared" si="12"/>
        <v>1.942236567004052E-2</v>
      </c>
      <c r="G68" s="7">
        <f t="shared" si="13"/>
        <v>29</v>
      </c>
      <c r="H68" s="11">
        <f t="shared" si="14"/>
        <v>1425100</v>
      </c>
      <c r="I68" s="12">
        <f t="shared" si="15"/>
        <v>26756.186205828919</v>
      </c>
    </row>
    <row r="69" spans="1:9" x14ac:dyDescent="0.35">
      <c r="A69" s="7">
        <v>26735</v>
      </c>
      <c r="B69" s="13">
        <v>44317</v>
      </c>
      <c r="C69" s="13">
        <v>44347</v>
      </c>
      <c r="D69" s="9">
        <v>0.17219999999999999</v>
      </c>
      <c r="E69" s="10">
        <f t="shared" si="11"/>
        <v>0.25829999999999997</v>
      </c>
      <c r="F69" s="10">
        <f t="shared" si="12"/>
        <v>1.9331275772907164E-2</v>
      </c>
      <c r="G69" s="7">
        <f t="shared" si="13"/>
        <v>30</v>
      </c>
      <c r="H69" s="11">
        <f t="shared" si="14"/>
        <v>1425100</v>
      </c>
      <c r="I69" s="12">
        <f t="shared" si="15"/>
        <v>27549.00110397</v>
      </c>
    </row>
    <row r="70" spans="1:9" x14ac:dyDescent="0.35">
      <c r="A70" s="7">
        <v>26735</v>
      </c>
      <c r="B70" s="13">
        <v>44348</v>
      </c>
      <c r="C70" s="13">
        <v>44377</v>
      </c>
      <c r="D70" s="9">
        <v>0.1721</v>
      </c>
      <c r="E70" s="10">
        <f>IF(B70="","",D70*1.5)</f>
        <v>0.25814999999999999</v>
      </c>
      <c r="F70" s="10">
        <f t="shared" si="12"/>
        <v>1.9321149143988858E-2</v>
      </c>
      <c r="G70" s="7">
        <f t="shared" si="13"/>
        <v>29</v>
      </c>
      <c r="H70" s="11">
        <f t="shared" si="14"/>
        <v>1425100</v>
      </c>
      <c r="I70" s="12">
        <f t="shared" si="15"/>
        <v>26616.750656928572</v>
      </c>
    </row>
    <row r="71" spans="1:9" x14ac:dyDescent="0.35">
      <c r="A71" s="7">
        <v>26735</v>
      </c>
      <c r="B71" s="13">
        <v>44378</v>
      </c>
      <c r="C71" s="13">
        <v>44408</v>
      </c>
      <c r="D71" s="9">
        <v>0.17180000000000001</v>
      </c>
      <c r="E71" s="10">
        <f>IF(B71="","",D71*1.5)</f>
        <v>0.25770000000000004</v>
      </c>
      <c r="F71" s="10">
        <f t="shared" si="12"/>
        <v>1.9290762615578938E-2</v>
      </c>
      <c r="G71" s="7">
        <f t="shared" si="13"/>
        <v>30</v>
      </c>
      <c r="H71" s="11">
        <f t="shared" si="14"/>
        <v>1425100</v>
      </c>
      <c r="I71" s="12">
        <f t="shared" si="15"/>
        <v>27491.265803461545</v>
      </c>
    </row>
    <row r="72" spans="1:9" x14ac:dyDescent="0.35">
      <c r="A72" s="7">
        <v>26735</v>
      </c>
      <c r="B72" s="13">
        <v>44409</v>
      </c>
      <c r="C72" s="13">
        <v>44439</v>
      </c>
      <c r="D72" s="9">
        <v>0.1724</v>
      </c>
      <c r="E72" s="10">
        <f t="shared" si="11"/>
        <v>0.2586</v>
      </c>
      <c r="F72" s="10">
        <f t="shared" si="12"/>
        <v>1.9351525711433615E-2</v>
      </c>
      <c r="G72" s="7">
        <f t="shared" si="13"/>
        <v>30</v>
      </c>
      <c r="H72" s="11">
        <f t="shared" si="14"/>
        <v>1425100</v>
      </c>
      <c r="I72" s="12">
        <f t="shared" si="15"/>
        <v>27577.859291364046</v>
      </c>
    </row>
    <row r="73" spans="1:9" x14ac:dyDescent="0.35">
      <c r="A73" s="7">
        <v>26735</v>
      </c>
      <c r="B73" s="13">
        <v>44440</v>
      </c>
      <c r="C73" s="13">
        <v>44469</v>
      </c>
      <c r="D73" s="9">
        <v>0.1719</v>
      </c>
      <c r="E73" s="10">
        <f t="shared" si="11"/>
        <v>0.25785000000000002</v>
      </c>
      <c r="F73" s="10">
        <f t="shared" si="12"/>
        <v>1.9300892565577765E-2</v>
      </c>
      <c r="G73" s="7">
        <f t="shared" si="13"/>
        <v>29</v>
      </c>
      <c r="H73" s="11">
        <f t="shared" si="14"/>
        <v>1425100</v>
      </c>
      <c r="I73" s="12">
        <f t="shared" si="15"/>
        <v>26588.845262031376</v>
      </c>
    </row>
    <row r="74" spans="1:9" x14ac:dyDescent="0.35">
      <c r="A74" s="7">
        <v>26735</v>
      </c>
      <c r="B74" s="13">
        <v>44470</v>
      </c>
      <c r="C74" s="13">
        <v>44500</v>
      </c>
      <c r="D74" s="14">
        <v>0.17080000000000001</v>
      </c>
      <c r="E74" s="10">
        <f t="shared" si="11"/>
        <v>0.25619999999999998</v>
      </c>
      <c r="F74" s="10">
        <f t="shared" si="12"/>
        <v>1.9189402159464075E-2</v>
      </c>
      <c r="G74" s="7">
        <f t="shared" si="13"/>
        <v>30</v>
      </c>
      <c r="H74" s="11">
        <f t="shared" si="14"/>
        <v>1425100</v>
      </c>
      <c r="I74" s="12">
        <f t="shared" si="15"/>
        <v>27346.817017452253</v>
      </c>
    </row>
    <row r="75" spans="1:9" x14ac:dyDescent="0.35">
      <c r="A75" s="7">
        <v>26735</v>
      </c>
      <c r="B75" s="13">
        <v>44501</v>
      </c>
      <c r="C75" s="13">
        <v>44530</v>
      </c>
      <c r="D75" s="14">
        <v>0.17269999999999999</v>
      </c>
      <c r="E75" s="10">
        <f t="shared" si="11"/>
        <v>0.25905</v>
      </c>
      <c r="F75" s="10">
        <f t="shared" si="12"/>
        <v>1.9381892324737526E-2</v>
      </c>
      <c r="G75" s="7">
        <f t="shared" si="13"/>
        <v>29</v>
      </c>
      <c r="H75" s="11">
        <f t="shared" si="14"/>
        <v>1425100</v>
      </c>
      <c r="I75" s="12">
        <f t="shared" si="15"/>
        <v>26700.430260250669</v>
      </c>
    </row>
    <row r="76" spans="1:9" x14ac:dyDescent="0.35">
      <c r="A76" s="7">
        <v>26735</v>
      </c>
      <c r="B76" s="8">
        <v>44531</v>
      </c>
      <c r="C76" s="8">
        <v>44561</v>
      </c>
      <c r="D76" s="15">
        <v>0.17460000000000001</v>
      </c>
      <c r="E76" s="10">
        <f t="shared" si="11"/>
        <v>0.26190000000000002</v>
      </c>
      <c r="F76" s="10">
        <f t="shared" si="12"/>
        <v>1.9573983490916769E-2</v>
      </c>
      <c r="G76" s="7">
        <f t="shared" si="13"/>
        <v>30</v>
      </c>
      <c r="H76" s="11">
        <f t="shared" si="14"/>
        <v>1425100</v>
      </c>
      <c r="I76" s="12">
        <f t="shared" si="15"/>
        <v>27894.883872905488</v>
      </c>
    </row>
    <row r="77" spans="1:9" x14ac:dyDescent="0.35">
      <c r="A77" s="7">
        <v>26735</v>
      </c>
      <c r="B77" s="13">
        <v>44562</v>
      </c>
      <c r="C77" s="13">
        <v>44592</v>
      </c>
      <c r="D77" s="14">
        <v>0.17660000000000001</v>
      </c>
      <c r="E77" s="10">
        <f t="shared" si="11"/>
        <v>0.26490000000000002</v>
      </c>
      <c r="F77" s="10">
        <f t="shared" si="12"/>
        <v>1.9775755563363528E-2</v>
      </c>
      <c r="G77" s="7">
        <f t="shared" si="13"/>
        <v>30</v>
      </c>
      <c r="H77" s="11">
        <f t="shared" si="14"/>
        <v>1425100</v>
      </c>
      <c r="I77" s="12">
        <f t="shared" si="15"/>
        <v>28182.429253349364</v>
      </c>
    </row>
    <row r="78" spans="1:9" x14ac:dyDescent="0.35">
      <c r="A78" s="7">
        <v>26735</v>
      </c>
      <c r="B78" s="16">
        <v>44593</v>
      </c>
      <c r="C78" s="17">
        <v>44620</v>
      </c>
      <c r="D78" s="14">
        <v>0.183</v>
      </c>
      <c r="E78" s="10">
        <f t="shared" si="11"/>
        <v>0.27449999999999997</v>
      </c>
      <c r="F78" s="10">
        <f t="shared" si="12"/>
        <v>2.0418491295787433E-2</v>
      </c>
      <c r="G78" s="7">
        <f t="shared" si="13"/>
        <v>27</v>
      </c>
      <c r="H78" s="11">
        <f t="shared" si="14"/>
        <v>1425100</v>
      </c>
      <c r="I78" s="12">
        <f t="shared" si="15"/>
        <v>26188.552751064002</v>
      </c>
    </row>
    <row r="79" spans="1:9" x14ac:dyDescent="0.35">
      <c r="A79" s="7">
        <v>26735</v>
      </c>
      <c r="B79" s="16">
        <v>44621</v>
      </c>
      <c r="C79" s="17">
        <v>44651</v>
      </c>
      <c r="D79" s="14">
        <v>0.1847</v>
      </c>
      <c r="E79" s="10">
        <f t="shared" si="11"/>
        <v>0.27705000000000002</v>
      </c>
      <c r="F79" s="10">
        <f t="shared" si="12"/>
        <v>2.0588471944052777E-2</v>
      </c>
      <c r="G79" s="7">
        <f t="shared" si="13"/>
        <v>30</v>
      </c>
      <c r="H79" s="11">
        <f t="shared" si="14"/>
        <v>1425100</v>
      </c>
      <c r="I79" s="12">
        <f t="shared" si="15"/>
        <v>29340.631367469614</v>
      </c>
    </row>
    <row r="80" spans="1:9" x14ac:dyDescent="0.35">
      <c r="A80" s="7">
        <v>26735</v>
      </c>
      <c r="B80" s="16">
        <v>44652</v>
      </c>
      <c r="C80" s="17">
        <v>44681</v>
      </c>
      <c r="D80" s="14">
        <v>0.1905</v>
      </c>
      <c r="E80" s="10">
        <f t="shared" si="11"/>
        <v>0.28575</v>
      </c>
      <c r="F80" s="10">
        <f t="shared" si="12"/>
        <v>2.1166073665768392E-2</v>
      </c>
      <c r="G80" s="7">
        <f t="shared" si="13"/>
        <v>29</v>
      </c>
      <c r="H80" s="11">
        <f t="shared" si="14"/>
        <v>1425100</v>
      </c>
      <c r="I80" s="12">
        <f t="shared" si="15"/>
        <v>29158.312528383653</v>
      </c>
    </row>
    <row r="81" spans="1:9" x14ac:dyDescent="0.35">
      <c r="A81" s="7">
        <v>26735</v>
      </c>
      <c r="B81" s="8">
        <v>44682</v>
      </c>
      <c r="C81" s="18">
        <v>44712</v>
      </c>
      <c r="D81" s="14">
        <v>0.1971</v>
      </c>
      <c r="E81" s="10">
        <f t="shared" si="11"/>
        <v>0.29564999999999997</v>
      </c>
      <c r="F81" s="10">
        <f t="shared" si="12"/>
        <v>2.1819002655476094E-2</v>
      </c>
      <c r="G81" s="7">
        <f t="shared" si="13"/>
        <v>30</v>
      </c>
      <c r="H81" s="11">
        <f t="shared" si="14"/>
        <v>1425100</v>
      </c>
      <c r="I81" s="12">
        <f t="shared" si="15"/>
        <v>31094.260684318982</v>
      </c>
    </row>
    <row r="82" spans="1:9" x14ac:dyDescent="0.35">
      <c r="A82" s="7">
        <v>26735</v>
      </c>
      <c r="B82" s="18">
        <v>44713</v>
      </c>
      <c r="C82" s="18">
        <v>44742</v>
      </c>
      <c r="D82" s="9">
        <v>0.20399999999999999</v>
      </c>
      <c r="E82" s="10">
        <f t="shared" si="11"/>
        <v>0.30599999999999999</v>
      </c>
      <c r="F82" s="10">
        <f t="shared" si="12"/>
        <v>2.2496738540053407E-2</v>
      </c>
      <c r="G82" s="7">
        <f t="shared" si="13"/>
        <v>29</v>
      </c>
      <c r="H82" s="11">
        <f t="shared" si="14"/>
        <v>1425100</v>
      </c>
      <c r="I82" s="12">
        <f t="shared" si="15"/>
        <v>30991.432023649104</v>
      </c>
    </row>
    <row r="83" spans="1:9" x14ac:dyDescent="0.35">
      <c r="A83" s="7">
        <v>26735</v>
      </c>
      <c r="B83" s="8">
        <v>44743</v>
      </c>
      <c r="C83" s="18">
        <v>44773</v>
      </c>
      <c r="D83" s="9">
        <v>0.21279999999999999</v>
      </c>
      <c r="E83" s="10">
        <f t="shared" si="11"/>
        <v>0.31919999999999998</v>
      </c>
      <c r="F83" s="10">
        <f t="shared" si="12"/>
        <v>2.3353989277085985E-2</v>
      </c>
      <c r="G83" s="7">
        <f t="shared" si="13"/>
        <v>30</v>
      </c>
      <c r="H83" s="11">
        <f t="shared" si="14"/>
        <v>1425100</v>
      </c>
      <c r="I83" s="12">
        <f t="shared" si="15"/>
        <v>33281.770118775239</v>
      </c>
    </row>
    <row r="84" spans="1:9" x14ac:dyDescent="0.35">
      <c r="A84" s="7">
        <v>26735</v>
      </c>
      <c r="B84" s="18">
        <v>44774</v>
      </c>
      <c r="C84" s="18">
        <v>44804</v>
      </c>
      <c r="D84" s="9">
        <v>0.22209999999999999</v>
      </c>
      <c r="E84" s="10">
        <f t="shared" si="11"/>
        <v>0.33315</v>
      </c>
      <c r="F84" s="10">
        <f t="shared" si="12"/>
        <v>2.4251443652343774E-2</v>
      </c>
      <c r="G84" s="7">
        <f t="shared" si="13"/>
        <v>30</v>
      </c>
      <c r="H84" s="11">
        <f t="shared" si="14"/>
        <v>1425100</v>
      </c>
      <c r="I84" s="12">
        <f t="shared" si="15"/>
        <v>34560.732348955113</v>
      </c>
    </row>
    <row r="85" spans="1:9" x14ac:dyDescent="0.35">
      <c r="A85" s="7">
        <v>26735</v>
      </c>
      <c r="B85" s="8">
        <v>44805</v>
      </c>
      <c r="C85" s="18">
        <v>44834</v>
      </c>
      <c r="D85" s="9">
        <v>0.23499999999999999</v>
      </c>
      <c r="E85" s="10">
        <f t="shared" si="11"/>
        <v>0.35249999999999998</v>
      </c>
      <c r="F85" s="10">
        <f t="shared" si="12"/>
        <v>2.548215212897964E-2</v>
      </c>
      <c r="G85" s="7">
        <f t="shared" si="13"/>
        <v>29</v>
      </c>
      <c r="H85" s="11">
        <f t="shared" si="14"/>
        <v>1425100</v>
      </c>
      <c r="I85" s="12">
        <f t="shared" si="15"/>
        <v>35104.127832375256</v>
      </c>
    </row>
    <row r="86" spans="1:9" x14ac:dyDescent="0.35">
      <c r="A86" s="7">
        <v>26735</v>
      </c>
      <c r="B86" s="18">
        <v>44835</v>
      </c>
      <c r="C86" s="18">
        <v>44865</v>
      </c>
      <c r="D86" s="9">
        <v>0.24610000000000001</v>
      </c>
      <c r="E86" s="10">
        <f t="shared" si="11"/>
        <v>0.36915000000000003</v>
      </c>
      <c r="F86" s="10">
        <f t="shared" si="12"/>
        <v>2.6528282142108894E-2</v>
      </c>
      <c r="G86" s="7">
        <f t="shared" si="13"/>
        <v>30</v>
      </c>
      <c r="H86" s="11">
        <f t="shared" si="14"/>
        <v>1425100</v>
      </c>
      <c r="I86" s="12">
        <f t="shared" si="15"/>
        <v>37805.454880719386</v>
      </c>
    </row>
    <row r="87" spans="1:9" x14ac:dyDescent="0.35">
      <c r="A87" s="7">
        <v>26735</v>
      </c>
      <c r="B87" s="8">
        <v>44866</v>
      </c>
      <c r="C87" s="18">
        <v>44895</v>
      </c>
      <c r="D87" s="9">
        <v>0.25779999999999997</v>
      </c>
      <c r="E87" s="10">
        <f t="shared" si="11"/>
        <v>0.38669999999999993</v>
      </c>
      <c r="F87" s="10">
        <f t="shared" si="12"/>
        <v>2.7618410366888613E-2</v>
      </c>
      <c r="G87" s="7">
        <f t="shared" si="13"/>
        <v>29</v>
      </c>
      <c r="H87" s="11">
        <f t="shared" si="14"/>
        <v>1425100</v>
      </c>
      <c r="I87" s="12">
        <f t="shared" si="15"/>
        <v>38047.03006005787</v>
      </c>
    </row>
    <row r="88" spans="1:9" x14ac:dyDescent="0.35">
      <c r="A88" s="7">
        <v>26735</v>
      </c>
      <c r="B88" s="18">
        <v>44896</v>
      </c>
      <c r="C88" s="18">
        <v>44926</v>
      </c>
      <c r="D88" s="9">
        <v>0.27639999999999998</v>
      </c>
      <c r="E88" s="10">
        <f t="shared" si="11"/>
        <v>0.41459999999999997</v>
      </c>
      <c r="F88" s="10">
        <f t="shared" si="12"/>
        <v>2.9325672006971892E-2</v>
      </c>
      <c r="G88" s="7">
        <f t="shared" si="13"/>
        <v>30</v>
      </c>
      <c r="H88" s="11">
        <f t="shared" si="14"/>
        <v>1425100</v>
      </c>
      <c r="I88" s="12">
        <f t="shared" si="15"/>
        <v>41792.015177135647</v>
      </c>
    </row>
    <row r="89" spans="1:9" x14ac:dyDescent="0.35">
      <c r="A89" s="7">
        <v>26735</v>
      </c>
      <c r="B89" s="8">
        <v>44927</v>
      </c>
      <c r="C89" s="18">
        <v>44957</v>
      </c>
      <c r="D89" s="9">
        <v>0.28839999999999999</v>
      </c>
      <c r="E89" s="10">
        <f t="shared" si="11"/>
        <v>0.43259999999999998</v>
      </c>
      <c r="F89" s="10">
        <f t="shared" si="12"/>
        <v>3.041082430433617E-2</v>
      </c>
      <c r="G89" s="7">
        <f t="shared" si="13"/>
        <v>30</v>
      </c>
      <c r="H89" s="11">
        <f t="shared" si="14"/>
        <v>1425100</v>
      </c>
      <c r="I89" s="12">
        <f t="shared" si="15"/>
        <v>43338.465716109473</v>
      </c>
    </row>
    <row r="90" spans="1:9" x14ac:dyDescent="0.35">
      <c r="A90" s="7">
        <v>26735</v>
      </c>
      <c r="B90" s="18">
        <v>44958</v>
      </c>
      <c r="C90" s="18">
        <v>44985</v>
      </c>
      <c r="D90" s="9">
        <v>0.30180000000000001</v>
      </c>
      <c r="E90" s="10">
        <f t="shared" si="11"/>
        <v>0.45269999999999999</v>
      </c>
      <c r="F90" s="10">
        <f t="shared" si="12"/>
        <v>3.1607904974429113E-2</v>
      </c>
      <c r="G90" s="7">
        <f t="shared" si="13"/>
        <v>27</v>
      </c>
      <c r="H90" s="11">
        <f t="shared" si="14"/>
        <v>1425100</v>
      </c>
      <c r="I90" s="12">
        <f t="shared" si="15"/>
        <v>40539.98284115304</v>
      </c>
    </row>
    <row r="91" spans="1:9" x14ac:dyDescent="0.35">
      <c r="A91" s="7">
        <v>26735</v>
      </c>
      <c r="B91" s="8">
        <v>44986</v>
      </c>
      <c r="C91" s="18">
        <v>45015</v>
      </c>
      <c r="D91" s="9">
        <v>0.30840000000000001</v>
      </c>
      <c r="E91" s="10">
        <f t="shared" si="11"/>
        <v>0.46260000000000001</v>
      </c>
      <c r="F91" s="10">
        <f t="shared" si="12"/>
        <v>3.2191941393584944E-2</v>
      </c>
      <c r="G91" s="7">
        <f t="shared" si="13"/>
        <v>29</v>
      </c>
      <c r="H91" s="11">
        <f t="shared" si="14"/>
        <v>1425100</v>
      </c>
      <c r="I91" s="12">
        <f t="shared" si="15"/>
        <v>44347.511157331312</v>
      </c>
    </row>
    <row r="92" spans="1:9" x14ac:dyDescent="0.35">
      <c r="A92" s="7">
        <v>26735</v>
      </c>
      <c r="B92" s="18">
        <v>45017</v>
      </c>
      <c r="C92" s="18">
        <v>45046</v>
      </c>
      <c r="D92" s="9">
        <v>0.31390000000000001</v>
      </c>
      <c r="E92" s="10">
        <f t="shared" si="11"/>
        <v>0.47084999999999999</v>
      </c>
      <c r="F92" s="10">
        <f t="shared" si="12"/>
        <v>3.2675876808137438E-2</v>
      </c>
      <c r="G92" s="7">
        <f t="shared" si="13"/>
        <v>29</v>
      </c>
      <c r="H92" s="11">
        <f t="shared" si="14"/>
        <v>1425100</v>
      </c>
      <c r="I92" s="12">
        <f t="shared" si="15"/>
        <v>45014.178971300775</v>
      </c>
    </row>
    <row r="93" spans="1:9" x14ac:dyDescent="0.35">
      <c r="A93" s="7">
        <v>26735</v>
      </c>
      <c r="B93" s="8">
        <v>45047</v>
      </c>
      <c r="C93" s="18">
        <v>45077</v>
      </c>
      <c r="D93" s="9">
        <v>0.30270000000000002</v>
      </c>
      <c r="E93" s="10">
        <f t="shared" si="11"/>
        <v>0.45405000000000006</v>
      </c>
      <c r="F93" s="10">
        <f t="shared" si="12"/>
        <v>3.1687760751144545E-2</v>
      </c>
      <c r="G93" s="7">
        <f t="shared" si="13"/>
        <v>30</v>
      </c>
      <c r="H93" s="11">
        <f t="shared" si="14"/>
        <v>1425100</v>
      </c>
      <c r="I93" s="12">
        <f t="shared" si="15"/>
        <v>45158.227846456088</v>
      </c>
    </row>
    <row r="94" spans="1:9" x14ac:dyDescent="0.35">
      <c r="A94" s="7">
        <v>26735</v>
      </c>
      <c r="B94" s="18">
        <v>45078</v>
      </c>
      <c r="C94" s="18">
        <v>45107</v>
      </c>
      <c r="D94" s="9">
        <v>0.29759999999999998</v>
      </c>
      <c r="E94" s="10">
        <f t="shared" si="11"/>
        <v>0.44639999999999996</v>
      </c>
      <c r="F94" s="10">
        <f t="shared" si="12"/>
        <v>3.1234342878250443E-2</v>
      </c>
      <c r="G94" s="7">
        <f t="shared" si="13"/>
        <v>29</v>
      </c>
      <c r="H94" s="11">
        <f t="shared" si="14"/>
        <v>1425100</v>
      </c>
      <c r="I94" s="12">
        <f t="shared" si="15"/>
        <v>43028.326634601544</v>
      </c>
    </row>
    <row r="95" spans="1:9" x14ac:dyDescent="0.35">
      <c r="A95" s="7">
        <v>26735</v>
      </c>
      <c r="B95" s="8">
        <v>45108</v>
      </c>
      <c r="C95" s="18">
        <v>45138</v>
      </c>
      <c r="D95" s="9">
        <v>0.29360000000000003</v>
      </c>
      <c r="E95" s="10">
        <f t="shared" si="11"/>
        <v>0.44040000000000001</v>
      </c>
      <c r="F95" s="10">
        <f t="shared" si="12"/>
        <v>3.0877180194344378E-2</v>
      </c>
      <c r="G95" s="7">
        <f t="shared" si="13"/>
        <v>30</v>
      </c>
      <c r="H95" s="11">
        <f t="shared" si="14"/>
        <v>1425100</v>
      </c>
      <c r="I95" s="12">
        <f t="shared" si="15"/>
        <v>44003.069494960175</v>
      </c>
    </row>
    <row r="96" spans="1:9" x14ac:dyDescent="0.35">
      <c r="A96" s="7">
        <v>26735</v>
      </c>
      <c r="B96" s="18">
        <v>45139</v>
      </c>
      <c r="C96" s="18">
        <v>45169</v>
      </c>
      <c r="D96" s="9">
        <v>0.28749999999999998</v>
      </c>
      <c r="E96" s="10">
        <f t="shared" si="11"/>
        <v>0.43124999999999997</v>
      </c>
      <c r="F96" s="10">
        <f t="shared" si="12"/>
        <v>3.0329872667392177E-2</v>
      </c>
      <c r="G96" s="7">
        <f t="shared" si="13"/>
        <v>30</v>
      </c>
      <c r="H96" s="11">
        <f t="shared" si="14"/>
        <v>1425100</v>
      </c>
      <c r="I96" s="12">
        <f t="shared" si="15"/>
        <v>43223.101538300594</v>
      </c>
    </row>
    <row r="97" spans="1:9" x14ac:dyDescent="0.35">
      <c r="A97" s="7">
        <v>26735</v>
      </c>
      <c r="B97" s="8">
        <v>45170</v>
      </c>
      <c r="C97" s="18">
        <v>45199</v>
      </c>
      <c r="D97" s="9">
        <v>0.28029999999999999</v>
      </c>
      <c r="E97" s="10">
        <f t="shared" si="11"/>
        <v>0.42044999999999999</v>
      </c>
      <c r="F97" s="10">
        <f t="shared" si="12"/>
        <v>2.9679728036762887E-2</v>
      </c>
      <c r="G97" s="7">
        <f t="shared" si="13"/>
        <v>29</v>
      </c>
      <c r="H97" s="11">
        <f t="shared" si="14"/>
        <v>1425100</v>
      </c>
      <c r="I97" s="12">
        <f t="shared" si="15"/>
        <v>40886.694411017765</v>
      </c>
    </row>
    <row r="98" spans="1:9" x14ac:dyDescent="0.35">
      <c r="A98" s="7">
        <v>26735</v>
      </c>
      <c r="B98" s="18">
        <v>45200</v>
      </c>
      <c r="C98" s="18">
        <v>45223</v>
      </c>
      <c r="D98" s="9">
        <v>0.26529999999999998</v>
      </c>
      <c r="E98" s="10">
        <f t="shared" si="11"/>
        <v>0.39794999999999997</v>
      </c>
      <c r="F98" s="10">
        <f t="shared" si="12"/>
        <v>2.8310577727206798E-2</v>
      </c>
      <c r="G98" s="7">
        <f t="shared" si="13"/>
        <v>23</v>
      </c>
      <c r="H98" s="11">
        <f t="shared" si="14"/>
        <v>1425100</v>
      </c>
      <c r="I98" s="12">
        <f t="shared" si="15"/>
        <v>30931.476644599177</v>
      </c>
    </row>
    <row r="99" spans="1:9" x14ac:dyDescent="0.35">
      <c r="A99" s="21" t="s">
        <v>13</v>
      </c>
      <c r="B99" s="21"/>
      <c r="C99" s="21"/>
      <c r="D99" s="21"/>
      <c r="E99" s="21"/>
      <c r="F99" s="21"/>
      <c r="G99" s="21"/>
      <c r="H99" s="21"/>
      <c r="I99" s="19">
        <f>SUM(I66:I98)</f>
        <v>1096765.7165202717</v>
      </c>
    </row>
    <row r="101" spans="1:9" x14ac:dyDescent="0.35">
      <c r="A101" s="1" t="s">
        <v>2</v>
      </c>
      <c r="B101" s="2">
        <v>145256</v>
      </c>
      <c r="C101" s="1"/>
      <c r="D101" s="1"/>
      <c r="E101" s="1" t="s">
        <v>3</v>
      </c>
      <c r="F101" s="1"/>
      <c r="G101" s="3">
        <v>44451</v>
      </c>
      <c r="H101" s="1"/>
      <c r="I101" s="4"/>
    </row>
    <row r="102" spans="1:9" ht="23" x14ac:dyDescent="0.35">
      <c r="A102" s="5" t="s">
        <v>4</v>
      </c>
      <c r="B102" s="5" t="s">
        <v>5</v>
      </c>
      <c r="C102" s="5" t="s">
        <v>6</v>
      </c>
      <c r="D102" s="5" t="s">
        <v>7</v>
      </c>
      <c r="E102" s="5" t="s">
        <v>8</v>
      </c>
      <c r="F102" s="5" t="s">
        <v>9</v>
      </c>
      <c r="G102" s="5" t="s">
        <v>10</v>
      </c>
      <c r="H102" s="5" t="s">
        <v>11</v>
      </c>
      <c r="I102" s="6" t="s">
        <v>12</v>
      </c>
    </row>
    <row r="103" spans="1:9" x14ac:dyDescent="0.35">
      <c r="A103" s="7">
        <v>111048</v>
      </c>
      <c r="B103" s="13">
        <v>44451</v>
      </c>
      <c r="C103" s="13">
        <v>44469</v>
      </c>
      <c r="D103" s="9">
        <v>0.1719</v>
      </c>
      <c r="E103" s="10">
        <f t="shared" ref="E103:E128" si="16">IF(B103="","",D103*1.5)</f>
        <v>0.25785000000000002</v>
      </c>
      <c r="F103" s="10">
        <f t="shared" ref="F103:F128" si="17">IF(E103="","", (POWER((1+E103),(1/12)))-1)</f>
        <v>1.9300892565577765E-2</v>
      </c>
      <c r="G103" s="7">
        <f t="shared" ref="G103:G128" si="18">IF(OR(B103="",C103=""),"Sin fechas",C103-B103)</f>
        <v>18</v>
      </c>
      <c r="H103" s="11">
        <f>$B$101</f>
        <v>145256</v>
      </c>
      <c r="I103" s="12">
        <f>IF(G103="","",(($B$101*F103)/30)*G103)</f>
        <v>1682.1422703033384</v>
      </c>
    </row>
    <row r="104" spans="1:9" x14ac:dyDescent="0.35">
      <c r="A104" s="7">
        <v>111048</v>
      </c>
      <c r="B104" s="13">
        <v>44470</v>
      </c>
      <c r="C104" s="13">
        <v>44500</v>
      </c>
      <c r="D104" s="14">
        <v>0.17080000000000001</v>
      </c>
      <c r="E104" s="10">
        <f t="shared" si="16"/>
        <v>0.25619999999999998</v>
      </c>
      <c r="F104" s="10">
        <f t="shared" si="17"/>
        <v>1.9189402159464075E-2</v>
      </c>
      <c r="G104" s="7">
        <f t="shared" si="18"/>
        <v>30</v>
      </c>
      <c r="H104" s="11">
        <f t="shared" ref="H104:H128" si="19">$B$101</f>
        <v>145256</v>
      </c>
      <c r="I104" s="12">
        <f t="shared" ref="I104:I128" si="20">IF(G104="","",(($B$101*F104)/30)*G104)</f>
        <v>2787.3758000751136</v>
      </c>
    </row>
    <row r="105" spans="1:9" x14ac:dyDescent="0.35">
      <c r="A105" s="7">
        <v>111048</v>
      </c>
      <c r="B105" s="13">
        <v>44501</v>
      </c>
      <c r="C105" s="13">
        <v>44530</v>
      </c>
      <c r="D105" s="14">
        <v>0.17269999999999999</v>
      </c>
      <c r="E105" s="10">
        <f t="shared" si="16"/>
        <v>0.25905</v>
      </c>
      <c r="F105" s="10">
        <f t="shared" si="17"/>
        <v>1.9381892324737526E-2</v>
      </c>
      <c r="G105" s="7">
        <f t="shared" si="18"/>
        <v>29</v>
      </c>
      <c r="H105" s="11">
        <f t="shared" si="19"/>
        <v>145256</v>
      </c>
      <c r="I105" s="12">
        <f t="shared" si="20"/>
        <v>2721.4916131380051</v>
      </c>
    </row>
    <row r="106" spans="1:9" x14ac:dyDescent="0.35">
      <c r="A106" s="7">
        <v>111048</v>
      </c>
      <c r="B106" s="8">
        <v>44531</v>
      </c>
      <c r="C106" s="8">
        <v>44561</v>
      </c>
      <c r="D106" s="15">
        <v>0.17460000000000001</v>
      </c>
      <c r="E106" s="10">
        <f t="shared" si="16"/>
        <v>0.26190000000000002</v>
      </c>
      <c r="F106" s="10">
        <f t="shared" si="17"/>
        <v>1.9573983490916769E-2</v>
      </c>
      <c r="G106" s="7">
        <f t="shared" si="18"/>
        <v>30</v>
      </c>
      <c r="H106" s="11">
        <f t="shared" si="19"/>
        <v>145256</v>
      </c>
      <c r="I106" s="12">
        <f t="shared" si="20"/>
        <v>2843.2385459566062</v>
      </c>
    </row>
    <row r="107" spans="1:9" x14ac:dyDescent="0.35">
      <c r="A107" s="7">
        <v>111048</v>
      </c>
      <c r="B107" s="13">
        <v>44562</v>
      </c>
      <c r="C107" s="13">
        <v>44592</v>
      </c>
      <c r="D107" s="14">
        <v>0.17660000000000001</v>
      </c>
      <c r="E107" s="10">
        <f t="shared" si="16"/>
        <v>0.26490000000000002</v>
      </c>
      <c r="F107" s="10">
        <f t="shared" si="17"/>
        <v>1.9775755563363528E-2</v>
      </c>
      <c r="G107" s="7">
        <f t="shared" si="18"/>
        <v>30</v>
      </c>
      <c r="H107" s="11">
        <f t="shared" si="19"/>
        <v>145256</v>
      </c>
      <c r="I107" s="12">
        <f t="shared" si="20"/>
        <v>2872.5471501119328</v>
      </c>
    </row>
    <row r="108" spans="1:9" x14ac:dyDescent="0.35">
      <c r="A108" s="7">
        <v>111048</v>
      </c>
      <c r="B108" s="16">
        <v>44593</v>
      </c>
      <c r="C108" s="17">
        <v>44620</v>
      </c>
      <c r="D108" s="14">
        <v>0.183</v>
      </c>
      <c r="E108" s="10">
        <f t="shared" si="16"/>
        <v>0.27449999999999997</v>
      </c>
      <c r="F108" s="10">
        <f t="shared" si="17"/>
        <v>2.0418491295787433E-2</v>
      </c>
      <c r="G108" s="7">
        <f t="shared" si="18"/>
        <v>27</v>
      </c>
      <c r="H108" s="11">
        <f t="shared" si="19"/>
        <v>145256</v>
      </c>
      <c r="I108" s="12">
        <f t="shared" si="20"/>
        <v>2669.317534494809</v>
      </c>
    </row>
    <row r="109" spans="1:9" x14ac:dyDescent="0.35">
      <c r="A109" s="7">
        <v>111048</v>
      </c>
      <c r="B109" s="16">
        <v>44621</v>
      </c>
      <c r="C109" s="17">
        <v>44651</v>
      </c>
      <c r="D109" s="14">
        <v>0.1847</v>
      </c>
      <c r="E109" s="10">
        <f t="shared" si="16"/>
        <v>0.27705000000000002</v>
      </c>
      <c r="F109" s="10">
        <f t="shared" si="17"/>
        <v>2.0588471944052777E-2</v>
      </c>
      <c r="G109" s="7">
        <f t="shared" si="18"/>
        <v>30</v>
      </c>
      <c r="H109" s="11">
        <f t="shared" si="19"/>
        <v>145256</v>
      </c>
      <c r="I109" s="12">
        <f t="shared" si="20"/>
        <v>2990.5990807053304</v>
      </c>
    </row>
    <row r="110" spans="1:9" x14ac:dyDescent="0.35">
      <c r="A110" s="7">
        <v>111048</v>
      </c>
      <c r="B110" s="16">
        <v>44652</v>
      </c>
      <c r="C110" s="17">
        <v>44681</v>
      </c>
      <c r="D110" s="14">
        <v>0.1905</v>
      </c>
      <c r="E110" s="10">
        <f t="shared" si="16"/>
        <v>0.28575</v>
      </c>
      <c r="F110" s="10">
        <f t="shared" si="17"/>
        <v>2.1166073665768392E-2</v>
      </c>
      <c r="G110" s="7">
        <f t="shared" si="18"/>
        <v>29</v>
      </c>
      <c r="H110" s="11">
        <f t="shared" si="19"/>
        <v>145256</v>
      </c>
      <c r="I110" s="12">
        <f t="shared" si="20"/>
        <v>2972.0158898483587</v>
      </c>
    </row>
    <row r="111" spans="1:9" x14ac:dyDescent="0.35">
      <c r="A111" s="7">
        <v>111048</v>
      </c>
      <c r="B111" s="8">
        <v>44682</v>
      </c>
      <c r="C111" s="18">
        <v>44712</v>
      </c>
      <c r="D111" s="14">
        <v>0.1971</v>
      </c>
      <c r="E111" s="10">
        <f t="shared" si="16"/>
        <v>0.29564999999999997</v>
      </c>
      <c r="F111" s="10">
        <f t="shared" si="17"/>
        <v>2.1819002655476094E-2</v>
      </c>
      <c r="G111" s="7">
        <f t="shared" si="18"/>
        <v>30</v>
      </c>
      <c r="H111" s="11">
        <f t="shared" si="19"/>
        <v>145256</v>
      </c>
      <c r="I111" s="12">
        <f t="shared" si="20"/>
        <v>3169.3410497238356</v>
      </c>
    </row>
    <row r="112" spans="1:9" x14ac:dyDescent="0.35">
      <c r="A112" s="7">
        <v>111048</v>
      </c>
      <c r="B112" s="18">
        <v>44713</v>
      </c>
      <c r="C112" s="18">
        <v>44742</v>
      </c>
      <c r="D112" s="9">
        <v>0.20399999999999999</v>
      </c>
      <c r="E112" s="10">
        <f t="shared" si="16"/>
        <v>0.30599999999999999</v>
      </c>
      <c r="F112" s="10">
        <f t="shared" si="17"/>
        <v>2.2496738540053407E-2</v>
      </c>
      <c r="G112" s="7">
        <f t="shared" si="18"/>
        <v>29</v>
      </c>
      <c r="H112" s="11">
        <f t="shared" si="19"/>
        <v>145256</v>
      </c>
      <c r="I112" s="12">
        <f t="shared" si="20"/>
        <v>3158.8600449281976</v>
      </c>
    </row>
    <row r="113" spans="1:9" x14ac:dyDescent="0.35">
      <c r="A113" s="7">
        <v>111048</v>
      </c>
      <c r="B113" s="8">
        <v>44743</v>
      </c>
      <c r="C113" s="18">
        <v>44773</v>
      </c>
      <c r="D113" s="9">
        <v>0.21279999999999999</v>
      </c>
      <c r="E113" s="10">
        <f t="shared" si="16"/>
        <v>0.31919999999999998</v>
      </c>
      <c r="F113" s="10">
        <f t="shared" si="17"/>
        <v>2.3353989277085985E-2</v>
      </c>
      <c r="G113" s="7">
        <f t="shared" si="18"/>
        <v>30</v>
      </c>
      <c r="H113" s="11">
        <f t="shared" si="19"/>
        <v>145256</v>
      </c>
      <c r="I113" s="12">
        <f t="shared" si="20"/>
        <v>3392.3070664324018</v>
      </c>
    </row>
    <row r="114" spans="1:9" x14ac:dyDescent="0.35">
      <c r="A114" s="7">
        <v>111048</v>
      </c>
      <c r="B114" s="18">
        <v>44774</v>
      </c>
      <c r="C114" s="18">
        <v>44804</v>
      </c>
      <c r="D114" s="9">
        <v>0.22209999999999999</v>
      </c>
      <c r="E114" s="10">
        <f t="shared" si="16"/>
        <v>0.33315</v>
      </c>
      <c r="F114" s="10">
        <f t="shared" si="17"/>
        <v>2.4251443652343774E-2</v>
      </c>
      <c r="G114" s="7">
        <f t="shared" si="18"/>
        <v>30</v>
      </c>
      <c r="H114" s="11">
        <f t="shared" si="19"/>
        <v>145256</v>
      </c>
      <c r="I114" s="12">
        <f t="shared" si="20"/>
        <v>3522.6676991648474</v>
      </c>
    </row>
    <row r="115" spans="1:9" x14ac:dyDescent="0.35">
      <c r="A115" s="7">
        <v>111048</v>
      </c>
      <c r="B115" s="8">
        <v>44805</v>
      </c>
      <c r="C115" s="18">
        <v>44834</v>
      </c>
      <c r="D115" s="9">
        <v>0.23499999999999999</v>
      </c>
      <c r="E115" s="10">
        <f t="shared" si="16"/>
        <v>0.35249999999999998</v>
      </c>
      <c r="F115" s="10">
        <f t="shared" si="17"/>
        <v>2.548215212897964E-2</v>
      </c>
      <c r="G115" s="7">
        <f t="shared" si="18"/>
        <v>29</v>
      </c>
      <c r="H115" s="11">
        <f t="shared" si="19"/>
        <v>145256</v>
      </c>
      <c r="I115" s="12">
        <f t="shared" si="20"/>
        <v>3578.0543066588316</v>
      </c>
    </row>
    <row r="116" spans="1:9" x14ac:dyDescent="0.35">
      <c r="A116" s="7">
        <v>111048</v>
      </c>
      <c r="B116" s="18">
        <v>44835</v>
      </c>
      <c r="C116" s="18">
        <v>44865</v>
      </c>
      <c r="D116" s="9">
        <v>0.24610000000000001</v>
      </c>
      <c r="E116" s="10">
        <f t="shared" si="16"/>
        <v>0.36915000000000003</v>
      </c>
      <c r="F116" s="10">
        <f t="shared" si="17"/>
        <v>2.6528282142108894E-2</v>
      </c>
      <c r="G116" s="7">
        <f t="shared" si="18"/>
        <v>30</v>
      </c>
      <c r="H116" s="11">
        <f t="shared" si="19"/>
        <v>145256</v>
      </c>
      <c r="I116" s="12">
        <f t="shared" si="20"/>
        <v>3853.3921508341691</v>
      </c>
    </row>
    <row r="117" spans="1:9" x14ac:dyDescent="0.35">
      <c r="A117" s="7">
        <v>111048</v>
      </c>
      <c r="B117" s="8">
        <v>44866</v>
      </c>
      <c r="C117" s="18">
        <v>44895</v>
      </c>
      <c r="D117" s="9">
        <v>0.25779999999999997</v>
      </c>
      <c r="E117" s="10">
        <f t="shared" si="16"/>
        <v>0.38669999999999993</v>
      </c>
      <c r="F117" s="10">
        <f t="shared" si="17"/>
        <v>2.7618410366888613E-2</v>
      </c>
      <c r="G117" s="7">
        <f t="shared" si="18"/>
        <v>29</v>
      </c>
      <c r="H117" s="11">
        <f t="shared" si="19"/>
        <v>145256</v>
      </c>
      <c r="I117" s="12">
        <f t="shared" si="20"/>
        <v>3878.0151557110134</v>
      </c>
    </row>
    <row r="118" spans="1:9" x14ac:dyDescent="0.35">
      <c r="A118" s="7">
        <v>111048</v>
      </c>
      <c r="B118" s="18">
        <v>44896</v>
      </c>
      <c r="C118" s="18">
        <v>44926</v>
      </c>
      <c r="D118" s="9">
        <v>0.27639999999999998</v>
      </c>
      <c r="E118" s="10">
        <f t="shared" si="16"/>
        <v>0.41459999999999997</v>
      </c>
      <c r="F118" s="10">
        <f t="shared" si="17"/>
        <v>2.9325672006971892E-2</v>
      </c>
      <c r="G118" s="7">
        <f t="shared" si="18"/>
        <v>30</v>
      </c>
      <c r="H118" s="11">
        <f t="shared" si="19"/>
        <v>145256</v>
      </c>
      <c r="I118" s="12">
        <f t="shared" si="20"/>
        <v>4259.7298130447089</v>
      </c>
    </row>
    <row r="119" spans="1:9" x14ac:dyDescent="0.35">
      <c r="A119" s="7">
        <v>111048</v>
      </c>
      <c r="B119" s="8">
        <v>44927</v>
      </c>
      <c r="C119" s="18">
        <v>44957</v>
      </c>
      <c r="D119" s="9">
        <v>0.28839999999999999</v>
      </c>
      <c r="E119" s="10">
        <f t="shared" si="16"/>
        <v>0.43259999999999998</v>
      </c>
      <c r="F119" s="10">
        <f t="shared" si="17"/>
        <v>3.041082430433617E-2</v>
      </c>
      <c r="G119" s="7">
        <f t="shared" si="18"/>
        <v>30</v>
      </c>
      <c r="H119" s="11">
        <f t="shared" si="19"/>
        <v>145256</v>
      </c>
      <c r="I119" s="12">
        <f t="shared" si="20"/>
        <v>4417.3546951506551</v>
      </c>
    </row>
    <row r="120" spans="1:9" x14ac:dyDescent="0.35">
      <c r="A120" s="7">
        <v>111048</v>
      </c>
      <c r="B120" s="18">
        <v>44958</v>
      </c>
      <c r="C120" s="18">
        <v>44985</v>
      </c>
      <c r="D120" s="9">
        <v>0.30180000000000001</v>
      </c>
      <c r="E120" s="10">
        <f t="shared" si="16"/>
        <v>0.45269999999999999</v>
      </c>
      <c r="F120" s="10">
        <f t="shared" si="17"/>
        <v>3.1607904974429113E-2</v>
      </c>
      <c r="G120" s="7">
        <f t="shared" si="18"/>
        <v>27</v>
      </c>
      <c r="H120" s="11">
        <f t="shared" si="19"/>
        <v>145256</v>
      </c>
      <c r="I120" s="12">
        <f t="shared" si="20"/>
        <v>4132.1140604691082</v>
      </c>
    </row>
    <row r="121" spans="1:9" x14ac:dyDescent="0.35">
      <c r="A121" s="7">
        <v>111048</v>
      </c>
      <c r="B121" s="8">
        <v>44986</v>
      </c>
      <c r="C121" s="18">
        <v>45015</v>
      </c>
      <c r="D121" s="9">
        <v>0.30840000000000001</v>
      </c>
      <c r="E121" s="10">
        <f t="shared" si="16"/>
        <v>0.46260000000000001</v>
      </c>
      <c r="F121" s="10">
        <f t="shared" si="17"/>
        <v>3.2191941393584944E-2</v>
      </c>
      <c r="G121" s="7">
        <f t="shared" si="18"/>
        <v>29</v>
      </c>
      <c r="H121" s="11">
        <f t="shared" si="19"/>
        <v>145256</v>
      </c>
      <c r="I121" s="12">
        <f t="shared" si="20"/>
        <v>4520.2035510976884</v>
      </c>
    </row>
    <row r="122" spans="1:9" x14ac:dyDescent="0.35">
      <c r="A122" s="7">
        <v>111048</v>
      </c>
      <c r="B122" s="18">
        <v>45017</v>
      </c>
      <c r="C122" s="18">
        <v>45046</v>
      </c>
      <c r="D122" s="9">
        <v>0.31390000000000001</v>
      </c>
      <c r="E122" s="10">
        <f t="shared" si="16"/>
        <v>0.47084999999999999</v>
      </c>
      <c r="F122" s="10">
        <f t="shared" si="17"/>
        <v>3.2675876808137438E-2</v>
      </c>
      <c r="G122" s="7">
        <f t="shared" si="18"/>
        <v>29</v>
      </c>
      <c r="H122" s="11">
        <f t="shared" si="19"/>
        <v>145256</v>
      </c>
      <c r="I122" s="12">
        <f t="shared" si="20"/>
        <v>4588.1549229213852</v>
      </c>
    </row>
    <row r="123" spans="1:9" x14ac:dyDescent="0.35">
      <c r="A123" s="7">
        <v>111048</v>
      </c>
      <c r="B123" s="8">
        <v>45047</v>
      </c>
      <c r="C123" s="18">
        <v>45077</v>
      </c>
      <c r="D123" s="9">
        <v>0.30270000000000002</v>
      </c>
      <c r="E123" s="10">
        <f t="shared" si="16"/>
        <v>0.45405000000000006</v>
      </c>
      <c r="F123" s="10">
        <f t="shared" si="17"/>
        <v>3.1687760751144545E-2</v>
      </c>
      <c r="G123" s="7">
        <f t="shared" si="18"/>
        <v>30</v>
      </c>
      <c r="H123" s="11">
        <f t="shared" si="19"/>
        <v>145256</v>
      </c>
      <c r="I123" s="12">
        <f t="shared" si="20"/>
        <v>4602.8373756682522</v>
      </c>
    </row>
    <row r="124" spans="1:9" x14ac:dyDescent="0.35">
      <c r="A124" s="7">
        <v>111048</v>
      </c>
      <c r="B124" s="18">
        <v>45078</v>
      </c>
      <c r="C124" s="18">
        <v>45107</v>
      </c>
      <c r="D124" s="9">
        <v>0.29759999999999998</v>
      </c>
      <c r="E124" s="10">
        <f t="shared" si="16"/>
        <v>0.44639999999999996</v>
      </c>
      <c r="F124" s="10">
        <f t="shared" si="17"/>
        <v>3.1234342878250443E-2</v>
      </c>
      <c r="G124" s="7">
        <f t="shared" si="18"/>
        <v>29</v>
      </c>
      <c r="H124" s="11">
        <f t="shared" si="19"/>
        <v>145256</v>
      </c>
      <c r="I124" s="12">
        <f t="shared" si="20"/>
        <v>4385.7431854857086</v>
      </c>
    </row>
    <row r="125" spans="1:9" x14ac:dyDescent="0.35">
      <c r="A125" s="7">
        <v>111048</v>
      </c>
      <c r="B125" s="8">
        <v>45108</v>
      </c>
      <c r="C125" s="18">
        <v>45138</v>
      </c>
      <c r="D125" s="9">
        <v>0.29360000000000003</v>
      </c>
      <c r="E125" s="10">
        <f t="shared" si="16"/>
        <v>0.44040000000000001</v>
      </c>
      <c r="F125" s="10">
        <f t="shared" si="17"/>
        <v>3.0877180194344378E-2</v>
      </c>
      <c r="G125" s="7">
        <f t="shared" si="18"/>
        <v>30</v>
      </c>
      <c r="H125" s="11">
        <f t="shared" si="19"/>
        <v>145256</v>
      </c>
      <c r="I125" s="12">
        <f t="shared" si="20"/>
        <v>4485.0956863096872</v>
      </c>
    </row>
    <row r="126" spans="1:9" x14ac:dyDescent="0.35">
      <c r="A126" s="7">
        <v>111048</v>
      </c>
      <c r="B126" s="18">
        <v>45139</v>
      </c>
      <c r="C126" s="18">
        <v>45169</v>
      </c>
      <c r="D126" s="9">
        <v>0.28749999999999998</v>
      </c>
      <c r="E126" s="10">
        <f t="shared" si="16"/>
        <v>0.43124999999999997</v>
      </c>
      <c r="F126" s="10">
        <f t="shared" si="17"/>
        <v>3.0329872667392177E-2</v>
      </c>
      <c r="G126" s="7">
        <f t="shared" si="18"/>
        <v>30</v>
      </c>
      <c r="H126" s="11">
        <f t="shared" si="19"/>
        <v>145256</v>
      </c>
      <c r="I126" s="12">
        <f t="shared" si="20"/>
        <v>4405.5959841747181</v>
      </c>
    </row>
    <row r="127" spans="1:9" x14ac:dyDescent="0.35">
      <c r="A127" s="7">
        <v>111048</v>
      </c>
      <c r="B127" s="8">
        <v>45170</v>
      </c>
      <c r="C127" s="18">
        <v>45199</v>
      </c>
      <c r="D127" s="9">
        <v>0.28029999999999999</v>
      </c>
      <c r="E127" s="10">
        <f t="shared" si="16"/>
        <v>0.42044999999999999</v>
      </c>
      <c r="F127" s="10">
        <f t="shared" si="17"/>
        <v>2.9679728036762887E-2</v>
      </c>
      <c r="G127" s="7">
        <f t="shared" si="18"/>
        <v>29</v>
      </c>
      <c r="H127" s="11">
        <f t="shared" si="19"/>
        <v>145256</v>
      </c>
      <c r="I127" s="12">
        <f t="shared" si="20"/>
        <v>4167.4532898510961</v>
      </c>
    </row>
    <row r="128" spans="1:9" x14ac:dyDescent="0.35">
      <c r="A128" s="7">
        <v>111048</v>
      </c>
      <c r="B128" s="18">
        <v>45200</v>
      </c>
      <c r="C128" s="18">
        <v>45223</v>
      </c>
      <c r="D128" s="9">
        <v>0.26529999999999998</v>
      </c>
      <c r="E128" s="10">
        <f t="shared" si="16"/>
        <v>0.39794999999999997</v>
      </c>
      <c r="F128" s="10">
        <f t="shared" si="17"/>
        <v>2.8310577727206798E-2</v>
      </c>
      <c r="G128" s="7">
        <f t="shared" si="18"/>
        <v>23</v>
      </c>
      <c r="H128" s="11">
        <f t="shared" si="19"/>
        <v>145256</v>
      </c>
      <c r="I128" s="12">
        <f t="shared" si="20"/>
        <v>3152.7489800630824</v>
      </c>
    </row>
    <row r="129" spans="1:9" x14ac:dyDescent="0.35">
      <c r="A129" s="21" t="s">
        <v>13</v>
      </c>
      <c r="B129" s="21"/>
      <c r="C129" s="21"/>
      <c r="D129" s="21"/>
      <c r="E129" s="21"/>
      <c r="F129" s="21"/>
      <c r="G129" s="21"/>
      <c r="H129" s="21"/>
      <c r="I129" s="19">
        <f>SUM(I103:I128)</f>
        <v>93208.396902322886</v>
      </c>
    </row>
    <row r="132" spans="1:9" x14ac:dyDescent="0.35">
      <c r="B132" s="22" t="s">
        <v>14</v>
      </c>
      <c r="C132" s="22"/>
      <c r="D132" s="23">
        <f>SUM(B5,B35,B64,B101)</f>
        <v>2032869</v>
      </c>
      <c r="E132" s="22"/>
    </row>
    <row r="133" spans="1:9" x14ac:dyDescent="0.35">
      <c r="B133" s="22" t="s">
        <v>15</v>
      </c>
      <c r="C133" s="22"/>
      <c r="D133" s="23">
        <f>SUM(I33,I62,I99,I129)</f>
        <v>1478906.0445996509</v>
      </c>
      <c r="E133" s="22"/>
    </row>
  </sheetData>
  <mergeCells count="12">
    <mergeCell ref="A62:H62"/>
    <mergeCell ref="A1:I1"/>
    <mergeCell ref="A2:I2"/>
    <mergeCell ref="A3:I3"/>
    <mergeCell ref="A4:I4"/>
    <mergeCell ref="A33:H33"/>
    <mergeCell ref="A99:H99"/>
    <mergeCell ref="A129:H129"/>
    <mergeCell ref="B132:C132"/>
    <mergeCell ref="D132:E132"/>
    <mergeCell ref="B133:C133"/>
    <mergeCell ref="D133:E1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B8735-0104-4905-9D6B-307D8FFDA3D3}">
  <dimension ref="A1:I884"/>
  <sheetViews>
    <sheetView topLeftCell="A866" workbookViewId="0">
      <selection activeCell="I608" sqref="I608"/>
    </sheetView>
  </sheetViews>
  <sheetFormatPr baseColWidth="10" defaultRowHeight="14.5" x14ac:dyDescent="0.35"/>
  <sheetData>
    <row r="1" spans="1:9" x14ac:dyDescent="0.35">
      <c r="A1" s="21" t="s">
        <v>17</v>
      </c>
      <c r="B1" s="21"/>
      <c r="C1" s="21"/>
      <c r="D1" s="21"/>
      <c r="E1" s="21"/>
      <c r="F1" s="21"/>
      <c r="G1" s="21"/>
      <c r="H1" s="21"/>
      <c r="I1" s="21"/>
    </row>
    <row r="2" spans="1:9" x14ac:dyDescent="0.3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35">
      <c r="A3" s="27" t="s">
        <v>1</v>
      </c>
      <c r="B3" s="25"/>
      <c r="C3" s="25"/>
      <c r="D3" s="25"/>
      <c r="E3" s="25"/>
      <c r="F3" s="25"/>
      <c r="G3" s="25"/>
      <c r="H3" s="25"/>
      <c r="I3" s="25"/>
    </row>
    <row r="4" spans="1:9" x14ac:dyDescent="0.3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35">
      <c r="A5" s="1" t="s">
        <v>2</v>
      </c>
      <c r="B5" s="2">
        <v>93652</v>
      </c>
      <c r="C5" s="1"/>
      <c r="D5" s="1"/>
      <c r="E5" s="1" t="s">
        <v>3</v>
      </c>
      <c r="F5" s="1"/>
      <c r="G5" s="20">
        <v>44302</v>
      </c>
      <c r="H5" s="1"/>
      <c r="I5" s="4"/>
    </row>
    <row r="6" spans="1:9" ht="23" x14ac:dyDescent="0.3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6" t="s">
        <v>12</v>
      </c>
    </row>
    <row r="7" spans="1:9" x14ac:dyDescent="0.35">
      <c r="A7" s="7">
        <v>43170</v>
      </c>
      <c r="B7" s="8">
        <v>44302</v>
      </c>
      <c r="C7" s="8">
        <v>44316</v>
      </c>
      <c r="D7" s="9">
        <v>0.1731</v>
      </c>
      <c r="E7" s="10">
        <f t="shared" ref="E7:E26" si="0">IF(B7="","",D7*1.5)</f>
        <v>0.25964999999999999</v>
      </c>
      <c r="F7" s="10">
        <f t="shared" ref="F7:F26" si="1">IF(E7="","", (POWER((1+E7),(1/12)))-1)</f>
        <v>1.942236567004052E-2</v>
      </c>
      <c r="G7" s="7">
        <f t="shared" ref="G7:G26" si="2">IF(OR(B7="",C7=""),"Sin fechas",C7-B7)</f>
        <v>14</v>
      </c>
      <c r="H7" s="11">
        <f t="shared" ref="H7:H26" si="3">$B$5</f>
        <v>93652</v>
      </c>
      <c r="I7" s="12">
        <f t="shared" ref="I7:I26" si="4">IF(G7="","",(($B$5*F7)/30)*G7)</f>
        <v>848.84024854096288</v>
      </c>
    </row>
    <row r="8" spans="1:9" x14ac:dyDescent="0.35">
      <c r="A8" s="7">
        <v>43170</v>
      </c>
      <c r="B8" s="8">
        <v>44317</v>
      </c>
      <c r="C8" s="8">
        <v>44347</v>
      </c>
      <c r="D8" s="9">
        <v>0.17219999999999999</v>
      </c>
      <c r="E8" s="10">
        <f t="shared" si="0"/>
        <v>0.25829999999999997</v>
      </c>
      <c r="F8" s="10">
        <f t="shared" si="1"/>
        <v>1.9331275772907164E-2</v>
      </c>
      <c r="G8" s="7">
        <f t="shared" si="2"/>
        <v>30</v>
      </c>
      <c r="H8" s="11">
        <f t="shared" si="3"/>
        <v>93652</v>
      </c>
      <c r="I8" s="12">
        <f t="shared" si="4"/>
        <v>1810.4126386843018</v>
      </c>
    </row>
    <row r="9" spans="1:9" x14ac:dyDescent="0.35">
      <c r="A9" s="7">
        <v>43170</v>
      </c>
      <c r="B9" s="8">
        <v>44348</v>
      </c>
      <c r="C9" s="8">
        <v>44377</v>
      </c>
      <c r="D9" s="9">
        <v>0.1721</v>
      </c>
      <c r="E9" s="10">
        <f t="shared" si="0"/>
        <v>0.25814999999999999</v>
      </c>
      <c r="F9" s="10">
        <f t="shared" si="1"/>
        <v>1.9321149143988858E-2</v>
      </c>
      <c r="G9" s="7">
        <f t="shared" si="2"/>
        <v>29</v>
      </c>
      <c r="H9" s="11">
        <f t="shared" si="3"/>
        <v>93652</v>
      </c>
      <c r="I9" s="12">
        <f t="shared" si="4"/>
        <v>1749.1487843117498</v>
      </c>
    </row>
    <row r="10" spans="1:9" x14ac:dyDescent="0.35">
      <c r="A10" s="7">
        <v>43170</v>
      </c>
      <c r="B10" s="8">
        <v>44378</v>
      </c>
      <c r="C10" s="8">
        <v>44408</v>
      </c>
      <c r="D10" s="9">
        <v>0.17180000000000001</v>
      </c>
      <c r="E10" s="10">
        <f t="shared" si="0"/>
        <v>0.25770000000000004</v>
      </c>
      <c r="F10" s="10">
        <f t="shared" si="1"/>
        <v>1.9290762615578938E-2</v>
      </c>
      <c r="G10" s="7">
        <f t="shared" si="2"/>
        <v>30</v>
      </c>
      <c r="H10" s="11">
        <f t="shared" si="3"/>
        <v>93652</v>
      </c>
      <c r="I10" s="12">
        <f t="shared" si="4"/>
        <v>1806.6185004741988</v>
      </c>
    </row>
    <row r="11" spans="1:9" x14ac:dyDescent="0.35">
      <c r="A11" s="7">
        <v>43170</v>
      </c>
      <c r="B11" s="8">
        <v>44409</v>
      </c>
      <c r="C11" s="8">
        <v>44439</v>
      </c>
      <c r="D11" s="9">
        <v>0.1724</v>
      </c>
      <c r="E11" s="10">
        <f t="shared" si="0"/>
        <v>0.2586</v>
      </c>
      <c r="F11" s="10">
        <f t="shared" si="1"/>
        <v>1.9351525711433615E-2</v>
      </c>
      <c r="G11" s="7">
        <f t="shared" si="2"/>
        <v>30</v>
      </c>
      <c r="H11" s="11">
        <f t="shared" si="3"/>
        <v>93652</v>
      </c>
      <c r="I11" s="12">
        <f t="shared" si="4"/>
        <v>1812.3090859271808</v>
      </c>
    </row>
    <row r="12" spans="1:9" x14ac:dyDescent="0.35">
      <c r="A12" s="7">
        <v>43170</v>
      </c>
      <c r="B12" s="8">
        <v>44440</v>
      </c>
      <c r="C12" s="8">
        <v>44469</v>
      </c>
      <c r="D12" s="9">
        <v>0.1719</v>
      </c>
      <c r="E12" s="10">
        <f t="shared" si="0"/>
        <v>0.25785000000000002</v>
      </c>
      <c r="F12" s="10">
        <f t="shared" si="1"/>
        <v>1.9300892565577765E-2</v>
      </c>
      <c r="G12" s="7">
        <f t="shared" si="2"/>
        <v>29</v>
      </c>
      <c r="H12" s="11">
        <f t="shared" si="3"/>
        <v>93652</v>
      </c>
      <c r="I12" s="12">
        <f t="shared" si="4"/>
        <v>1747.3149508664392</v>
      </c>
    </row>
    <row r="13" spans="1:9" x14ac:dyDescent="0.35">
      <c r="A13" s="7">
        <v>43170</v>
      </c>
      <c r="B13" s="13">
        <v>44470</v>
      </c>
      <c r="C13" s="13">
        <v>44500</v>
      </c>
      <c r="D13" s="14">
        <v>0.17080000000000001</v>
      </c>
      <c r="E13" s="10">
        <f t="shared" si="0"/>
        <v>0.25619999999999998</v>
      </c>
      <c r="F13" s="10">
        <f t="shared" si="1"/>
        <v>1.9189402159464075E-2</v>
      </c>
      <c r="G13" s="7">
        <f t="shared" si="2"/>
        <v>30</v>
      </c>
      <c r="H13" s="11">
        <f t="shared" si="3"/>
        <v>93652</v>
      </c>
      <c r="I13" s="12">
        <f t="shared" si="4"/>
        <v>1797.1258910381296</v>
      </c>
    </row>
    <row r="14" spans="1:9" x14ac:dyDescent="0.35">
      <c r="A14" s="7">
        <v>43170</v>
      </c>
      <c r="B14" s="13">
        <v>44501</v>
      </c>
      <c r="C14" s="13">
        <v>44530</v>
      </c>
      <c r="D14" s="14">
        <v>0.17269999999999999</v>
      </c>
      <c r="E14" s="10">
        <f t="shared" si="0"/>
        <v>0.25905</v>
      </c>
      <c r="F14" s="10">
        <f t="shared" si="1"/>
        <v>1.9381892324737526E-2</v>
      </c>
      <c r="G14" s="7">
        <f t="shared" si="2"/>
        <v>29</v>
      </c>
      <c r="H14" s="11">
        <f t="shared" si="3"/>
        <v>93652</v>
      </c>
      <c r="I14" s="12">
        <f t="shared" si="4"/>
        <v>1754.6478806631083</v>
      </c>
    </row>
    <row r="15" spans="1:9" x14ac:dyDescent="0.35">
      <c r="A15" s="7">
        <v>43170</v>
      </c>
      <c r="B15" s="8">
        <v>44531</v>
      </c>
      <c r="C15" s="8">
        <v>44561</v>
      </c>
      <c r="D15" s="15">
        <v>0.17460000000000001</v>
      </c>
      <c r="E15" s="10">
        <f t="shared" si="0"/>
        <v>0.26190000000000002</v>
      </c>
      <c r="F15" s="10">
        <f t="shared" si="1"/>
        <v>1.9573983490916769E-2</v>
      </c>
      <c r="G15" s="7">
        <f t="shared" si="2"/>
        <v>30</v>
      </c>
      <c r="H15" s="11">
        <f t="shared" si="3"/>
        <v>93652</v>
      </c>
      <c r="I15" s="12">
        <f t="shared" si="4"/>
        <v>1833.1427018913373</v>
      </c>
    </row>
    <row r="16" spans="1:9" x14ac:dyDescent="0.35">
      <c r="A16" s="7">
        <v>43170</v>
      </c>
      <c r="B16" s="13">
        <v>44562</v>
      </c>
      <c r="C16" s="13">
        <v>44592</v>
      </c>
      <c r="D16" s="14">
        <v>0.17660000000000001</v>
      </c>
      <c r="E16" s="10">
        <f t="shared" si="0"/>
        <v>0.26490000000000002</v>
      </c>
      <c r="F16" s="10">
        <f t="shared" si="1"/>
        <v>1.9775755563363528E-2</v>
      </c>
      <c r="G16" s="7">
        <f t="shared" si="2"/>
        <v>30</v>
      </c>
      <c r="H16" s="11">
        <f t="shared" si="3"/>
        <v>93652</v>
      </c>
      <c r="I16" s="12">
        <f t="shared" si="4"/>
        <v>1852.0390600201213</v>
      </c>
    </row>
    <row r="17" spans="1:9" x14ac:dyDescent="0.35">
      <c r="A17" s="7">
        <v>43170</v>
      </c>
      <c r="B17" s="16">
        <v>44593</v>
      </c>
      <c r="C17" s="17">
        <v>44620</v>
      </c>
      <c r="D17" s="14">
        <v>0.183</v>
      </c>
      <c r="E17" s="10">
        <f t="shared" si="0"/>
        <v>0.27449999999999997</v>
      </c>
      <c r="F17" s="10">
        <f t="shared" si="1"/>
        <v>2.0418491295787433E-2</v>
      </c>
      <c r="G17" s="7">
        <f t="shared" si="2"/>
        <v>27</v>
      </c>
      <c r="H17" s="11">
        <f t="shared" si="3"/>
        <v>93652</v>
      </c>
      <c r="I17" s="12">
        <f t="shared" si="4"/>
        <v>1721.0092921497762</v>
      </c>
    </row>
    <row r="18" spans="1:9" x14ac:dyDescent="0.35">
      <c r="A18" s="7">
        <v>43170</v>
      </c>
      <c r="B18" s="16">
        <v>44621</v>
      </c>
      <c r="C18" s="17">
        <v>44651</v>
      </c>
      <c r="D18" s="14">
        <v>0.1847</v>
      </c>
      <c r="E18" s="10">
        <f t="shared" si="0"/>
        <v>0.27705000000000002</v>
      </c>
      <c r="F18" s="10">
        <f t="shared" si="1"/>
        <v>2.0588471944052777E-2</v>
      </c>
      <c r="G18" s="7">
        <f t="shared" si="2"/>
        <v>30</v>
      </c>
      <c r="H18" s="11">
        <f t="shared" si="3"/>
        <v>93652</v>
      </c>
      <c r="I18" s="12">
        <f t="shared" si="4"/>
        <v>1928.1515745044308</v>
      </c>
    </row>
    <row r="19" spans="1:9" x14ac:dyDescent="0.35">
      <c r="A19" s="7">
        <v>43170</v>
      </c>
      <c r="B19" s="16">
        <v>44652</v>
      </c>
      <c r="C19" s="17">
        <v>44681</v>
      </c>
      <c r="D19" s="14">
        <v>0.1905</v>
      </c>
      <c r="E19" s="10">
        <f t="shared" si="0"/>
        <v>0.28575</v>
      </c>
      <c r="F19" s="10">
        <f t="shared" si="1"/>
        <v>2.1166073665768392E-2</v>
      </c>
      <c r="G19" s="7">
        <f t="shared" si="2"/>
        <v>29</v>
      </c>
      <c r="H19" s="11">
        <f t="shared" si="3"/>
        <v>93652</v>
      </c>
      <c r="I19" s="12">
        <f t="shared" si="4"/>
        <v>1916.1702932483233</v>
      </c>
    </row>
    <row r="20" spans="1:9" x14ac:dyDescent="0.35">
      <c r="A20" s="7">
        <v>43170</v>
      </c>
      <c r="B20" s="8">
        <v>44682</v>
      </c>
      <c r="C20" s="18">
        <v>44712</v>
      </c>
      <c r="D20" s="14">
        <v>0.1971</v>
      </c>
      <c r="E20" s="10">
        <f t="shared" si="0"/>
        <v>0.29564999999999997</v>
      </c>
      <c r="F20" s="10">
        <f t="shared" si="1"/>
        <v>2.1819002655476094E-2</v>
      </c>
      <c r="G20" s="7">
        <f t="shared" si="2"/>
        <v>30</v>
      </c>
      <c r="H20" s="11">
        <f t="shared" si="3"/>
        <v>93652</v>
      </c>
      <c r="I20" s="12">
        <f t="shared" si="4"/>
        <v>2043.3932366906472</v>
      </c>
    </row>
    <row r="21" spans="1:9" x14ac:dyDescent="0.35">
      <c r="A21" s="7">
        <v>43170</v>
      </c>
      <c r="B21" s="18">
        <v>44713</v>
      </c>
      <c r="C21" s="18">
        <v>44742</v>
      </c>
      <c r="D21" s="9">
        <v>0.20399999999999999</v>
      </c>
      <c r="E21" s="10">
        <f t="shared" si="0"/>
        <v>0.30599999999999999</v>
      </c>
      <c r="F21" s="10">
        <f t="shared" si="1"/>
        <v>2.2496738540053407E-2</v>
      </c>
      <c r="G21" s="7">
        <f t="shared" si="2"/>
        <v>29</v>
      </c>
      <c r="H21" s="11">
        <f t="shared" si="3"/>
        <v>93652</v>
      </c>
      <c r="I21" s="12">
        <f t="shared" si="4"/>
        <v>2036.6357391613121</v>
      </c>
    </row>
    <row r="22" spans="1:9" x14ac:dyDescent="0.35">
      <c r="A22" s="7">
        <v>43170</v>
      </c>
      <c r="B22" s="8">
        <v>44743</v>
      </c>
      <c r="C22" s="18">
        <v>44773</v>
      </c>
      <c r="D22" s="9">
        <v>0.21279999999999999</v>
      </c>
      <c r="E22" s="10">
        <f t="shared" si="0"/>
        <v>0.31919999999999998</v>
      </c>
      <c r="F22" s="10">
        <f t="shared" si="1"/>
        <v>2.3353989277085985E-2</v>
      </c>
      <c r="G22" s="7">
        <f t="shared" si="2"/>
        <v>30</v>
      </c>
      <c r="H22" s="11">
        <f t="shared" si="3"/>
        <v>93652</v>
      </c>
      <c r="I22" s="12">
        <f t="shared" si="4"/>
        <v>2187.1478037776565</v>
      </c>
    </row>
    <row r="23" spans="1:9" x14ac:dyDescent="0.35">
      <c r="A23" s="7">
        <v>43170</v>
      </c>
      <c r="B23" s="18">
        <v>44774</v>
      </c>
      <c r="C23" s="18">
        <v>44804</v>
      </c>
      <c r="D23" s="9">
        <v>0.22209999999999999</v>
      </c>
      <c r="E23" s="10">
        <f t="shared" si="0"/>
        <v>0.33315</v>
      </c>
      <c r="F23" s="10">
        <f t="shared" si="1"/>
        <v>2.4251443652343774E-2</v>
      </c>
      <c r="G23" s="7">
        <f t="shared" si="2"/>
        <v>30</v>
      </c>
      <c r="H23" s="11">
        <f t="shared" si="3"/>
        <v>93652</v>
      </c>
      <c r="I23" s="12">
        <f t="shared" si="4"/>
        <v>2271.1962009292993</v>
      </c>
    </row>
    <row r="24" spans="1:9" x14ac:dyDescent="0.35">
      <c r="A24" s="7">
        <v>43170</v>
      </c>
      <c r="B24" s="8">
        <v>44805</v>
      </c>
      <c r="C24" s="18">
        <v>44834</v>
      </c>
      <c r="D24" s="9">
        <v>0.23499999999999999</v>
      </c>
      <c r="E24" s="10">
        <f t="shared" si="0"/>
        <v>0.35249999999999998</v>
      </c>
      <c r="F24" s="10">
        <f t="shared" si="1"/>
        <v>2.548215212897964E-2</v>
      </c>
      <c r="G24" s="7">
        <f t="shared" si="2"/>
        <v>29</v>
      </c>
      <c r="H24" s="11">
        <f t="shared" si="3"/>
        <v>93652</v>
      </c>
      <c r="I24" s="12">
        <f t="shared" si="4"/>
        <v>2306.9060274770945</v>
      </c>
    </row>
    <row r="25" spans="1:9" x14ac:dyDescent="0.35">
      <c r="A25" s="7">
        <v>43170</v>
      </c>
      <c r="B25" s="18">
        <v>44835</v>
      </c>
      <c r="C25" s="18">
        <v>44865</v>
      </c>
      <c r="D25" s="9">
        <v>0.24610000000000001</v>
      </c>
      <c r="E25" s="10">
        <f t="shared" si="0"/>
        <v>0.36915000000000003</v>
      </c>
      <c r="F25" s="10">
        <f t="shared" si="1"/>
        <v>2.6528282142108894E-2</v>
      </c>
      <c r="G25" s="7">
        <f t="shared" si="2"/>
        <v>30</v>
      </c>
      <c r="H25" s="11">
        <f t="shared" si="3"/>
        <v>93652</v>
      </c>
      <c r="I25" s="12">
        <f t="shared" si="4"/>
        <v>2484.4266791727823</v>
      </c>
    </row>
    <row r="26" spans="1:9" x14ac:dyDescent="0.35">
      <c r="A26" s="7">
        <v>43170</v>
      </c>
      <c r="B26" s="8">
        <v>44866</v>
      </c>
      <c r="C26" s="18">
        <v>44890</v>
      </c>
      <c r="D26" s="9">
        <v>0.25779999999999997</v>
      </c>
      <c r="E26" s="10">
        <f t="shared" si="0"/>
        <v>0.38669999999999993</v>
      </c>
      <c r="F26" s="10">
        <f t="shared" si="1"/>
        <v>2.7618410366888613E-2</v>
      </c>
      <c r="G26" s="7">
        <f t="shared" si="2"/>
        <v>24</v>
      </c>
      <c r="H26" s="11">
        <f t="shared" si="3"/>
        <v>93652</v>
      </c>
      <c r="I26" s="12">
        <f t="shared" si="4"/>
        <v>2069.2154941438816</v>
      </c>
    </row>
    <row r="27" spans="1:9" x14ac:dyDescent="0.35">
      <c r="A27" s="21" t="s">
        <v>13</v>
      </c>
      <c r="B27" s="21"/>
      <c r="C27" s="21"/>
      <c r="D27" s="21"/>
      <c r="E27" s="21"/>
      <c r="F27" s="21"/>
      <c r="G27" s="21"/>
      <c r="H27" s="21"/>
      <c r="I27" s="19">
        <f>SUM(I7:I26)</f>
        <v>37975.852083672726</v>
      </c>
    </row>
    <row r="29" spans="1:9" x14ac:dyDescent="0.35">
      <c r="A29" s="1" t="s">
        <v>2</v>
      </c>
      <c r="B29" s="2">
        <v>124312</v>
      </c>
      <c r="C29" s="1"/>
      <c r="D29" s="1"/>
      <c r="E29" s="1" t="s">
        <v>3</v>
      </c>
      <c r="F29" s="1"/>
      <c r="G29" s="20">
        <v>44302</v>
      </c>
      <c r="H29" s="1"/>
      <c r="I29" s="4"/>
    </row>
    <row r="30" spans="1:9" ht="23" x14ac:dyDescent="0.35">
      <c r="A30" s="5" t="s">
        <v>4</v>
      </c>
      <c r="B30" s="5" t="s">
        <v>5</v>
      </c>
      <c r="C30" s="5" t="s">
        <v>6</v>
      </c>
      <c r="D30" s="5" t="s">
        <v>7</v>
      </c>
      <c r="E30" s="5" t="s">
        <v>8</v>
      </c>
      <c r="F30" s="5" t="s">
        <v>9</v>
      </c>
      <c r="G30" s="5" t="s">
        <v>10</v>
      </c>
      <c r="H30" s="5" t="s">
        <v>11</v>
      </c>
      <c r="I30" s="6" t="s">
        <v>12</v>
      </c>
    </row>
    <row r="31" spans="1:9" x14ac:dyDescent="0.35">
      <c r="A31" s="7">
        <v>45662</v>
      </c>
      <c r="B31" s="8">
        <v>44302</v>
      </c>
      <c r="C31" s="8">
        <v>44316</v>
      </c>
      <c r="D31" s="9">
        <v>0.1731</v>
      </c>
      <c r="E31" s="10">
        <f t="shared" ref="E31:E50" si="5">IF(B31="","",D31*1.5)</f>
        <v>0.25964999999999999</v>
      </c>
      <c r="F31" s="10">
        <f t="shared" ref="F31:F50" si="6">IF(E31="","", (POWER((1+E31),(1/12)))-1)</f>
        <v>1.942236567004052E-2</v>
      </c>
      <c r="G31" s="7">
        <f t="shared" ref="G31:G50" si="7">IF(OR(B31="",C31=""),"Sin fechas",C31-B31)</f>
        <v>14</v>
      </c>
      <c r="H31" s="11">
        <f t="shared" ref="H31:H50" si="8">$B$29</f>
        <v>124312</v>
      </c>
      <c r="I31" s="12">
        <f t="shared" ref="I31:I50" si="9">IF(G31="","",(($B$29*F31)/30)*G31)</f>
        <v>1126.7354565479027</v>
      </c>
    </row>
    <row r="32" spans="1:9" x14ac:dyDescent="0.35">
      <c r="A32" s="7">
        <v>45662</v>
      </c>
      <c r="B32" s="8">
        <v>44317</v>
      </c>
      <c r="C32" s="8">
        <v>44347</v>
      </c>
      <c r="D32" s="9">
        <v>0.17219999999999999</v>
      </c>
      <c r="E32" s="10">
        <f t="shared" si="5"/>
        <v>0.25829999999999997</v>
      </c>
      <c r="F32" s="10">
        <f t="shared" si="6"/>
        <v>1.9331275772907164E-2</v>
      </c>
      <c r="G32" s="7">
        <f t="shared" si="7"/>
        <v>30</v>
      </c>
      <c r="H32" s="11">
        <f t="shared" si="8"/>
        <v>124312</v>
      </c>
      <c r="I32" s="12">
        <f t="shared" si="9"/>
        <v>2403.1095538816353</v>
      </c>
    </row>
    <row r="33" spans="1:9" x14ac:dyDescent="0.35">
      <c r="A33" s="7">
        <v>45662</v>
      </c>
      <c r="B33" s="8">
        <v>44348</v>
      </c>
      <c r="C33" s="8">
        <v>44377</v>
      </c>
      <c r="D33" s="9">
        <v>0.1721</v>
      </c>
      <c r="E33" s="10">
        <f t="shared" si="5"/>
        <v>0.25814999999999999</v>
      </c>
      <c r="F33" s="10">
        <f t="shared" si="6"/>
        <v>1.9321149143988858E-2</v>
      </c>
      <c r="G33" s="7">
        <f t="shared" si="7"/>
        <v>29</v>
      </c>
      <c r="H33" s="11">
        <f t="shared" si="8"/>
        <v>124312</v>
      </c>
      <c r="I33" s="12">
        <f t="shared" si="9"/>
        <v>2321.7890026412915</v>
      </c>
    </row>
    <row r="34" spans="1:9" x14ac:dyDescent="0.35">
      <c r="A34" s="7">
        <v>45662</v>
      </c>
      <c r="B34" s="8">
        <v>44378</v>
      </c>
      <c r="C34" s="8">
        <v>44408</v>
      </c>
      <c r="D34" s="9">
        <v>0.17180000000000001</v>
      </c>
      <c r="E34" s="10">
        <f t="shared" si="5"/>
        <v>0.25770000000000004</v>
      </c>
      <c r="F34" s="10">
        <f t="shared" si="6"/>
        <v>1.9290762615578938E-2</v>
      </c>
      <c r="G34" s="7">
        <f t="shared" si="7"/>
        <v>30</v>
      </c>
      <c r="H34" s="11">
        <f t="shared" si="8"/>
        <v>124312</v>
      </c>
      <c r="I34" s="12">
        <f t="shared" si="9"/>
        <v>2398.0732822678488</v>
      </c>
    </row>
    <row r="35" spans="1:9" x14ac:dyDescent="0.35">
      <c r="A35" s="7">
        <v>45662</v>
      </c>
      <c r="B35" s="8">
        <v>44409</v>
      </c>
      <c r="C35" s="8">
        <v>44439</v>
      </c>
      <c r="D35" s="9">
        <v>0.1724</v>
      </c>
      <c r="E35" s="10">
        <f t="shared" si="5"/>
        <v>0.2586</v>
      </c>
      <c r="F35" s="10">
        <f t="shared" si="6"/>
        <v>1.9351525711433615E-2</v>
      </c>
      <c r="G35" s="7">
        <f t="shared" si="7"/>
        <v>30</v>
      </c>
      <c r="H35" s="11">
        <f t="shared" si="8"/>
        <v>124312</v>
      </c>
      <c r="I35" s="12">
        <f t="shared" si="9"/>
        <v>2405.6268642397354</v>
      </c>
    </row>
    <row r="36" spans="1:9" x14ac:dyDescent="0.35">
      <c r="A36" s="7">
        <v>45662</v>
      </c>
      <c r="B36" s="8">
        <v>44440</v>
      </c>
      <c r="C36" s="8">
        <v>44469</v>
      </c>
      <c r="D36" s="9">
        <v>0.1719</v>
      </c>
      <c r="E36" s="10">
        <f t="shared" si="5"/>
        <v>0.25785000000000002</v>
      </c>
      <c r="F36" s="10">
        <f t="shared" si="6"/>
        <v>1.9300892565577765E-2</v>
      </c>
      <c r="G36" s="7">
        <f t="shared" si="7"/>
        <v>29</v>
      </c>
      <c r="H36" s="11">
        <f t="shared" si="8"/>
        <v>124312</v>
      </c>
      <c r="I36" s="12">
        <f t="shared" si="9"/>
        <v>2319.3548047250329</v>
      </c>
    </row>
    <row r="37" spans="1:9" x14ac:dyDescent="0.35">
      <c r="A37" s="7">
        <v>45662</v>
      </c>
      <c r="B37" s="13">
        <v>44470</v>
      </c>
      <c r="C37" s="13">
        <v>44500</v>
      </c>
      <c r="D37" s="14">
        <v>0.17080000000000001</v>
      </c>
      <c r="E37" s="10">
        <f t="shared" si="5"/>
        <v>0.25619999999999998</v>
      </c>
      <c r="F37" s="10">
        <f t="shared" si="6"/>
        <v>1.9189402159464075E-2</v>
      </c>
      <c r="G37" s="7">
        <f t="shared" si="7"/>
        <v>30</v>
      </c>
      <c r="H37" s="11">
        <f t="shared" si="8"/>
        <v>124312</v>
      </c>
      <c r="I37" s="12">
        <f t="shared" si="9"/>
        <v>2385.4729612472979</v>
      </c>
    </row>
    <row r="38" spans="1:9" x14ac:dyDescent="0.35">
      <c r="A38" s="7">
        <v>45662</v>
      </c>
      <c r="B38" s="13">
        <v>44501</v>
      </c>
      <c r="C38" s="13">
        <v>44530</v>
      </c>
      <c r="D38" s="14">
        <v>0.17269999999999999</v>
      </c>
      <c r="E38" s="10">
        <f t="shared" si="5"/>
        <v>0.25905</v>
      </c>
      <c r="F38" s="10">
        <f t="shared" si="6"/>
        <v>1.9381892324737526E-2</v>
      </c>
      <c r="G38" s="7">
        <f t="shared" si="7"/>
        <v>29</v>
      </c>
      <c r="H38" s="11">
        <f t="shared" si="8"/>
        <v>124312</v>
      </c>
      <c r="I38" s="12">
        <f t="shared" si="9"/>
        <v>2329.0884053836789</v>
      </c>
    </row>
    <row r="39" spans="1:9" x14ac:dyDescent="0.35">
      <c r="A39" s="7">
        <v>45662</v>
      </c>
      <c r="B39" s="8">
        <v>44531</v>
      </c>
      <c r="C39" s="8">
        <v>44561</v>
      </c>
      <c r="D39" s="15">
        <v>0.17460000000000001</v>
      </c>
      <c r="E39" s="10">
        <f t="shared" si="5"/>
        <v>0.26190000000000002</v>
      </c>
      <c r="F39" s="10">
        <f t="shared" si="6"/>
        <v>1.9573983490916769E-2</v>
      </c>
      <c r="G39" s="7">
        <f t="shared" si="7"/>
        <v>30</v>
      </c>
      <c r="H39" s="11">
        <f t="shared" si="8"/>
        <v>124312</v>
      </c>
      <c r="I39" s="12">
        <f t="shared" si="9"/>
        <v>2433.2810357228454</v>
      </c>
    </row>
    <row r="40" spans="1:9" x14ac:dyDescent="0.35">
      <c r="A40" s="7">
        <v>45662</v>
      </c>
      <c r="B40" s="13">
        <v>44562</v>
      </c>
      <c r="C40" s="13">
        <v>44592</v>
      </c>
      <c r="D40" s="14">
        <v>0.17660000000000001</v>
      </c>
      <c r="E40" s="10">
        <f t="shared" si="5"/>
        <v>0.26490000000000002</v>
      </c>
      <c r="F40" s="10">
        <f t="shared" si="6"/>
        <v>1.9775755563363528E-2</v>
      </c>
      <c r="G40" s="7">
        <f t="shared" si="7"/>
        <v>30</v>
      </c>
      <c r="H40" s="11">
        <f t="shared" si="8"/>
        <v>124312</v>
      </c>
      <c r="I40" s="12">
        <f t="shared" si="9"/>
        <v>2458.363725592847</v>
      </c>
    </row>
    <row r="41" spans="1:9" x14ac:dyDescent="0.35">
      <c r="A41" s="7">
        <v>45662</v>
      </c>
      <c r="B41" s="16">
        <v>44593</v>
      </c>
      <c r="C41" s="17">
        <v>44620</v>
      </c>
      <c r="D41" s="14">
        <v>0.183</v>
      </c>
      <c r="E41" s="10">
        <f t="shared" si="5"/>
        <v>0.27449999999999997</v>
      </c>
      <c r="F41" s="10">
        <f t="shared" si="6"/>
        <v>2.0418491295787433E-2</v>
      </c>
      <c r="G41" s="7">
        <f t="shared" si="7"/>
        <v>27</v>
      </c>
      <c r="H41" s="11">
        <f t="shared" si="8"/>
        <v>124312</v>
      </c>
      <c r="I41" s="12">
        <f t="shared" si="9"/>
        <v>2284.4371409657347</v>
      </c>
    </row>
    <row r="42" spans="1:9" x14ac:dyDescent="0.35">
      <c r="A42" s="7">
        <v>45662</v>
      </c>
      <c r="B42" s="16">
        <v>44621</v>
      </c>
      <c r="C42" s="17">
        <v>44651</v>
      </c>
      <c r="D42" s="14">
        <v>0.1847</v>
      </c>
      <c r="E42" s="10">
        <f t="shared" si="5"/>
        <v>0.27705000000000002</v>
      </c>
      <c r="F42" s="10">
        <f t="shared" si="6"/>
        <v>2.0588471944052777E-2</v>
      </c>
      <c r="G42" s="7">
        <f t="shared" si="7"/>
        <v>30</v>
      </c>
      <c r="H42" s="11">
        <f t="shared" si="8"/>
        <v>124312</v>
      </c>
      <c r="I42" s="12">
        <f t="shared" si="9"/>
        <v>2559.394124309089</v>
      </c>
    </row>
    <row r="43" spans="1:9" x14ac:dyDescent="0.35">
      <c r="A43" s="7">
        <v>45662</v>
      </c>
      <c r="B43" s="16">
        <v>44652</v>
      </c>
      <c r="C43" s="17">
        <v>44681</v>
      </c>
      <c r="D43" s="14">
        <v>0.1905</v>
      </c>
      <c r="E43" s="10">
        <f t="shared" si="5"/>
        <v>0.28575</v>
      </c>
      <c r="F43" s="10">
        <f t="shared" si="6"/>
        <v>2.1166073665768392E-2</v>
      </c>
      <c r="G43" s="7">
        <f t="shared" si="7"/>
        <v>29</v>
      </c>
      <c r="H43" s="11">
        <f t="shared" si="8"/>
        <v>124312</v>
      </c>
      <c r="I43" s="12">
        <f t="shared" si="9"/>
        <v>2543.4903845543672</v>
      </c>
    </row>
    <row r="44" spans="1:9" x14ac:dyDescent="0.35">
      <c r="A44" s="7">
        <v>45662</v>
      </c>
      <c r="B44" s="8">
        <v>44682</v>
      </c>
      <c r="C44" s="18">
        <v>44712</v>
      </c>
      <c r="D44" s="14">
        <v>0.1971</v>
      </c>
      <c r="E44" s="10">
        <f t="shared" si="5"/>
        <v>0.29564999999999997</v>
      </c>
      <c r="F44" s="10">
        <f t="shared" si="6"/>
        <v>2.1819002655476094E-2</v>
      </c>
      <c r="G44" s="7">
        <f t="shared" si="7"/>
        <v>30</v>
      </c>
      <c r="H44" s="11">
        <f t="shared" si="8"/>
        <v>124312</v>
      </c>
      <c r="I44" s="12">
        <f t="shared" si="9"/>
        <v>2712.3638581075443</v>
      </c>
    </row>
    <row r="45" spans="1:9" x14ac:dyDescent="0.35">
      <c r="A45" s="7">
        <v>45662</v>
      </c>
      <c r="B45" s="18">
        <v>44713</v>
      </c>
      <c r="C45" s="18">
        <v>44742</v>
      </c>
      <c r="D45" s="9">
        <v>0.20399999999999999</v>
      </c>
      <c r="E45" s="10">
        <f t="shared" si="5"/>
        <v>0.30599999999999999</v>
      </c>
      <c r="F45" s="10">
        <f t="shared" si="6"/>
        <v>2.2496738540053407E-2</v>
      </c>
      <c r="G45" s="7">
        <f t="shared" si="7"/>
        <v>29</v>
      </c>
      <c r="H45" s="11">
        <f t="shared" si="8"/>
        <v>124312</v>
      </c>
      <c r="I45" s="12">
        <f t="shared" si="9"/>
        <v>2703.3940760114147</v>
      </c>
    </row>
    <row r="46" spans="1:9" x14ac:dyDescent="0.35">
      <c r="A46" s="7">
        <v>45662</v>
      </c>
      <c r="B46" s="8">
        <v>44743</v>
      </c>
      <c r="C46" s="18">
        <v>44773</v>
      </c>
      <c r="D46" s="9">
        <v>0.21279999999999999</v>
      </c>
      <c r="E46" s="10">
        <f t="shared" si="5"/>
        <v>0.31919999999999998</v>
      </c>
      <c r="F46" s="10">
        <f t="shared" si="6"/>
        <v>2.3353989277085985E-2</v>
      </c>
      <c r="G46" s="7">
        <f t="shared" si="7"/>
        <v>30</v>
      </c>
      <c r="H46" s="11">
        <f t="shared" si="8"/>
        <v>124312</v>
      </c>
      <c r="I46" s="12">
        <f t="shared" si="9"/>
        <v>2903.181115013113</v>
      </c>
    </row>
    <row r="47" spans="1:9" x14ac:dyDescent="0.35">
      <c r="A47" s="7">
        <v>45662</v>
      </c>
      <c r="B47" s="18">
        <v>44774</v>
      </c>
      <c r="C47" s="18">
        <v>44804</v>
      </c>
      <c r="D47" s="9">
        <v>0.22209999999999999</v>
      </c>
      <c r="E47" s="10">
        <f t="shared" si="5"/>
        <v>0.33315</v>
      </c>
      <c r="F47" s="10">
        <f t="shared" si="6"/>
        <v>2.4251443652343774E-2</v>
      </c>
      <c r="G47" s="7">
        <f t="shared" si="7"/>
        <v>30</v>
      </c>
      <c r="H47" s="11">
        <f t="shared" si="8"/>
        <v>124312</v>
      </c>
      <c r="I47" s="12">
        <f t="shared" si="9"/>
        <v>3014.7454633101593</v>
      </c>
    </row>
    <row r="48" spans="1:9" x14ac:dyDescent="0.35">
      <c r="A48" s="7">
        <v>45662</v>
      </c>
      <c r="B48" s="8">
        <v>44805</v>
      </c>
      <c r="C48" s="18">
        <v>44834</v>
      </c>
      <c r="D48" s="9">
        <v>0.23499999999999999</v>
      </c>
      <c r="E48" s="10">
        <f t="shared" si="5"/>
        <v>0.35249999999999998</v>
      </c>
      <c r="F48" s="10">
        <f t="shared" si="6"/>
        <v>2.548215212897964E-2</v>
      </c>
      <c r="G48" s="7">
        <f t="shared" si="7"/>
        <v>29</v>
      </c>
      <c r="H48" s="11">
        <f t="shared" si="8"/>
        <v>124312</v>
      </c>
      <c r="I48" s="12">
        <f t="shared" si="9"/>
        <v>3062.146052275793</v>
      </c>
    </row>
    <row r="49" spans="1:9" x14ac:dyDescent="0.35">
      <c r="A49" s="7">
        <v>45662</v>
      </c>
      <c r="B49" s="18">
        <v>44835</v>
      </c>
      <c r="C49" s="18">
        <v>44865</v>
      </c>
      <c r="D49" s="9">
        <v>0.24610000000000001</v>
      </c>
      <c r="E49" s="10">
        <f t="shared" si="5"/>
        <v>0.36915000000000003</v>
      </c>
      <c r="F49" s="10">
        <f t="shared" si="6"/>
        <v>2.6528282142108894E-2</v>
      </c>
      <c r="G49" s="7">
        <f t="shared" si="7"/>
        <v>30</v>
      </c>
      <c r="H49" s="11">
        <f t="shared" si="8"/>
        <v>124312</v>
      </c>
      <c r="I49" s="12">
        <f t="shared" si="9"/>
        <v>3297.7838096498408</v>
      </c>
    </row>
    <row r="50" spans="1:9" x14ac:dyDescent="0.35">
      <c r="A50" s="7">
        <v>45662</v>
      </c>
      <c r="B50" s="8">
        <v>44866</v>
      </c>
      <c r="C50" s="18">
        <v>44890</v>
      </c>
      <c r="D50" s="9">
        <v>0.25779999999999997</v>
      </c>
      <c r="E50" s="10">
        <f t="shared" si="5"/>
        <v>0.38669999999999993</v>
      </c>
      <c r="F50" s="10">
        <f t="shared" si="6"/>
        <v>2.7618410366888613E-2</v>
      </c>
      <c r="G50" s="7">
        <f t="shared" si="7"/>
        <v>24</v>
      </c>
      <c r="H50" s="11">
        <f t="shared" si="8"/>
        <v>124312</v>
      </c>
      <c r="I50" s="12">
        <f t="shared" si="9"/>
        <v>2746.639863622926</v>
      </c>
    </row>
    <row r="51" spans="1:9" x14ac:dyDescent="0.35">
      <c r="A51" s="21" t="s">
        <v>13</v>
      </c>
      <c r="B51" s="21"/>
      <c r="C51" s="21"/>
      <c r="D51" s="21"/>
      <c r="E51" s="21"/>
      <c r="F51" s="21"/>
      <c r="G51" s="21"/>
      <c r="H51" s="21"/>
      <c r="I51" s="19">
        <f>SUM(I31:I50)</f>
        <v>50408.470980070095</v>
      </c>
    </row>
    <row r="53" spans="1:9" x14ac:dyDescent="0.35">
      <c r="A53" s="1" t="s">
        <v>2</v>
      </c>
      <c r="B53" s="2">
        <v>243333</v>
      </c>
      <c r="C53" s="1"/>
      <c r="D53" s="1"/>
      <c r="E53" s="1" t="s">
        <v>3</v>
      </c>
      <c r="F53" s="1"/>
      <c r="G53" s="20">
        <v>44366</v>
      </c>
      <c r="H53" s="1"/>
      <c r="I53" s="4"/>
    </row>
    <row r="54" spans="1:9" ht="23" x14ac:dyDescent="0.35">
      <c r="A54" s="5" t="s">
        <v>4</v>
      </c>
      <c r="B54" s="5" t="s">
        <v>5</v>
      </c>
      <c r="C54" s="5" t="s">
        <v>6</v>
      </c>
      <c r="D54" s="5" t="s">
        <v>7</v>
      </c>
      <c r="E54" s="5" t="s">
        <v>8</v>
      </c>
      <c r="F54" s="5" t="s">
        <v>9</v>
      </c>
      <c r="G54" s="5" t="s">
        <v>10</v>
      </c>
      <c r="H54" s="5" t="s">
        <v>11</v>
      </c>
      <c r="I54" s="6" t="s">
        <v>12</v>
      </c>
    </row>
    <row r="55" spans="1:9" x14ac:dyDescent="0.35">
      <c r="A55" s="7">
        <v>65701</v>
      </c>
      <c r="B55" s="8">
        <v>44366</v>
      </c>
      <c r="C55" s="8">
        <v>44377</v>
      </c>
      <c r="D55" s="9">
        <v>0.1721</v>
      </c>
      <c r="E55" s="10">
        <f t="shared" ref="E55:E72" si="10">IF(B55="","",D55*1.5)</f>
        <v>0.25814999999999999</v>
      </c>
      <c r="F55" s="10">
        <f t="shared" ref="F55:F72" si="11">IF(E55="","", (POWER((1+E55),(1/12)))-1)</f>
        <v>1.9321149143988858E-2</v>
      </c>
      <c r="G55" s="7">
        <f t="shared" ref="G55:G72" si="12">IF(OR(B55="",C55=""),"Sin fechas",C55-B55)</f>
        <v>11</v>
      </c>
      <c r="H55" s="11">
        <f>$B$53</f>
        <v>243333</v>
      </c>
      <c r="I55" s="12">
        <f>IF(G55="","",(($B$53*F55)/30)*G55)</f>
        <v>1723.8735010398884</v>
      </c>
    </row>
    <row r="56" spans="1:9" x14ac:dyDescent="0.35">
      <c r="A56" s="7">
        <v>65701</v>
      </c>
      <c r="B56" s="8">
        <v>44378</v>
      </c>
      <c r="C56" s="8">
        <v>44408</v>
      </c>
      <c r="D56" s="9">
        <v>0.17180000000000001</v>
      </c>
      <c r="E56" s="10">
        <f t="shared" si="10"/>
        <v>0.25770000000000004</v>
      </c>
      <c r="F56" s="10">
        <f t="shared" si="11"/>
        <v>1.9290762615578938E-2</v>
      </c>
      <c r="G56" s="7">
        <f t="shared" si="12"/>
        <v>30</v>
      </c>
      <c r="H56" s="11">
        <f t="shared" ref="H56:H72" si="13">$B$53</f>
        <v>243333</v>
      </c>
      <c r="I56" s="12">
        <f t="shared" ref="I56:I72" si="14">IF(G56="","",(($B$53*F56)/30)*G56)</f>
        <v>4694.0791395366696</v>
      </c>
    </row>
    <row r="57" spans="1:9" x14ac:dyDescent="0.35">
      <c r="A57" s="7">
        <v>65701</v>
      </c>
      <c r="B57" s="8">
        <v>44409</v>
      </c>
      <c r="C57" s="8">
        <v>44439</v>
      </c>
      <c r="D57" s="9">
        <v>0.1724</v>
      </c>
      <c r="E57" s="10">
        <f t="shared" si="10"/>
        <v>0.2586</v>
      </c>
      <c r="F57" s="10">
        <f t="shared" si="11"/>
        <v>1.9351525711433615E-2</v>
      </c>
      <c r="G57" s="7">
        <f t="shared" si="12"/>
        <v>30</v>
      </c>
      <c r="H57" s="11">
        <f t="shared" si="13"/>
        <v>243333</v>
      </c>
      <c r="I57" s="12">
        <f t="shared" si="14"/>
        <v>4708.8648059402758</v>
      </c>
    </row>
    <row r="58" spans="1:9" x14ac:dyDescent="0.35">
      <c r="A58" s="7">
        <v>65701</v>
      </c>
      <c r="B58" s="8">
        <v>44440</v>
      </c>
      <c r="C58" s="8">
        <v>44469</v>
      </c>
      <c r="D58" s="9">
        <v>0.1719</v>
      </c>
      <c r="E58" s="10">
        <f t="shared" si="10"/>
        <v>0.25785000000000002</v>
      </c>
      <c r="F58" s="10">
        <f t="shared" si="11"/>
        <v>1.9300892565577765E-2</v>
      </c>
      <c r="G58" s="7">
        <f t="shared" si="12"/>
        <v>29</v>
      </c>
      <c r="H58" s="11">
        <f t="shared" si="13"/>
        <v>243333</v>
      </c>
      <c r="I58" s="12">
        <f t="shared" si="14"/>
        <v>4539.9926209710766</v>
      </c>
    </row>
    <row r="59" spans="1:9" x14ac:dyDescent="0.35">
      <c r="A59" s="7">
        <v>65701</v>
      </c>
      <c r="B59" s="13">
        <v>44470</v>
      </c>
      <c r="C59" s="13">
        <v>44500</v>
      </c>
      <c r="D59" s="14">
        <v>0.17080000000000001</v>
      </c>
      <c r="E59" s="10">
        <f t="shared" si="10"/>
        <v>0.25619999999999998</v>
      </c>
      <c r="F59" s="10">
        <f t="shared" si="11"/>
        <v>1.9189402159464075E-2</v>
      </c>
      <c r="G59" s="7">
        <f t="shared" si="12"/>
        <v>30</v>
      </c>
      <c r="H59" s="11">
        <f t="shared" si="13"/>
        <v>243333</v>
      </c>
      <c r="I59" s="12">
        <f t="shared" si="14"/>
        <v>4669.4147956688721</v>
      </c>
    </row>
    <row r="60" spans="1:9" x14ac:dyDescent="0.35">
      <c r="A60" s="7">
        <v>65701</v>
      </c>
      <c r="B60" s="13">
        <v>44501</v>
      </c>
      <c r="C60" s="13">
        <v>44530</v>
      </c>
      <c r="D60" s="14">
        <v>0.17269999999999999</v>
      </c>
      <c r="E60" s="10">
        <f t="shared" si="10"/>
        <v>0.25905</v>
      </c>
      <c r="F60" s="10">
        <f t="shared" si="11"/>
        <v>1.9381892324737526E-2</v>
      </c>
      <c r="G60" s="7">
        <f t="shared" si="12"/>
        <v>29</v>
      </c>
      <c r="H60" s="11">
        <f t="shared" si="13"/>
        <v>243333</v>
      </c>
      <c r="I60" s="12">
        <f t="shared" si="14"/>
        <v>4559.0455382201781</v>
      </c>
    </row>
    <row r="61" spans="1:9" x14ac:dyDescent="0.35">
      <c r="A61" s="7">
        <v>65701</v>
      </c>
      <c r="B61" s="8">
        <v>44531</v>
      </c>
      <c r="C61" s="8">
        <v>44561</v>
      </c>
      <c r="D61" s="15">
        <v>0.17460000000000001</v>
      </c>
      <c r="E61" s="10">
        <f t="shared" si="10"/>
        <v>0.26190000000000002</v>
      </c>
      <c r="F61" s="10">
        <f t="shared" si="11"/>
        <v>1.9573983490916769E-2</v>
      </c>
      <c r="G61" s="7">
        <f t="shared" si="12"/>
        <v>30</v>
      </c>
      <c r="H61" s="11">
        <f t="shared" si="13"/>
        <v>243333</v>
      </c>
      <c r="I61" s="12">
        <f t="shared" si="14"/>
        <v>4762.9961247952497</v>
      </c>
    </row>
    <row r="62" spans="1:9" x14ac:dyDescent="0.35">
      <c r="A62" s="7">
        <v>65701</v>
      </c>
      <c r="B62" s="13">
        <v>44562</v>
      </c>
      <c r="C62" s="13">
        <v>44592</v>
      </c>
      <c r="D62" s="14">
        <v>0.17660000000000001</v>
      </c>
      <c r="E62" s="10">
        <f t="shared" si="10"/>
        <v>0.26490000000000002</v>
      </c>
      <c r="F62" s="10">
        <f t="shared" si="11"/>
        <v>1.9775755563363528E-2</v>
      </c>
      <c r="G62" s="7">
        <f t="shared" si="12"/>
        <v>30</v>
      </c>
      <c r="H62" s="11">
        <f t="shared" si="13"/>
        <v>243333</v>
      </c>
      <c r="I62" s="12">
        <f t="shared" si="14"/>
        <v>4812.0939284999376</v>
      </c>
    </row>
    <row r="63" spans="1:9" x14ac:dyDescent="0.35">
      <c r="A63" s="7">
        <v>65701</v>
      </c>
      <c r="B63" s="16">
        <v>44593</v>
      </c>
      <c r="C63" s="17">
        <v>44620</v>
      </c>
      <c r="D63" s="14">
        <v>0.183</v>
      </c>
      <c r="E63" s="10">
        <f t="shared" si="10"/>
        <v>0.27449999999999997</v>
      </c>
      <c r="F63" s="10">
        <f t="shared" si="11"/>
        <v>2.0418491295787433E-2</v>
      </c>
      <c r="G63" s="7">
        <f t="shared" si="12"/>
        <v>27</v>
      </c>
      <c r="H63" s="11">
        <f t="shared" si="13"/>
        <v>243333</v>
      </c>
      <c r="I63" s="12">
        <f t="shared" si="14"/>
        <v>4471.6434682300596</v>
      </c>
    </row>
    <row r="64" spans="1:9" x14ac:dyDescent="0.35">
      <c r="A64" s="7">
        <v>65701</v>
      </c>
      <c r="B64" s="16">
        <v>44621</v>
      </c>
      <c r="C64" s="17">
        <v>44651</v>
      </c>
      <c r="D64" s="14">
        <v>0.1847</v>
      </c>
      <c r="E64" s="10">
        <f t="shared" si="10"/>
        <v>0.27705000000000002</v>
      </c>
      <c r="F64" s="10">
        <f t="shared" si="11"/>
        <v>2.0588471944052777E-2</v>
      </c>
      <c r="G64" s="7">
        <f t="shared" si="12"/>
        <v>30</v>
      </c>
      <c r="H64" s="11">
        <f t="shared" si="13"/>
        <v>243333</v>
      </c>
      <c r="I64" s="12">
        <f t="shared" si="14"/>
        <v>5009.8546435621947</v>
      </c>
    </row>
    <row r="65" spans="1:9" x14ac:dyDescent="0.35">
      <c r="A65" s="7">
        <v>65701</v>
      </c>
      <c r="B65" s="16">
        <v>44652</v>
      </c>
      <c r="C65" s="17">
        <v>44681</v>
      </c>
      <c r="D65" s="14">
        <v>0.1905</v>
      </c>
      <c r="E65" s="10">
        <f t="shared" si="10"/>
        <v>0.28575</v>
      </c>
      <c r="F65" s="10">
        <f t="shared" si="11"/>
        <v>2.1166073665768392E-2</v>
      </c>
      <c r="G65" s="7">
        <f t="shared" si="12"/>
        <v>29</v>
      </c>
      <c r="H65" s="11">
        <f t="shared" si="13"/>
        <v>243333</v>
      </c>
      <c r="I65" s="12">
        <f t="shared" si="14"/>
        <v>4978.7240632020066</v>
      </c>
    </row>
    <row r="66" spans="1:9" x14ac:dyDescent="0.35">
      <c r="A66" s="7">
        <v>65701</v>
      </c>
      <c r="B66" s="8">
        <v>44682</v>
      </c>
      <c r="C66" s="18">
        <v>44712</v>
      </c>
      <c r="D66" s="14">
        <v>0.1971</v>
      </c>
      <c r="E66" s="10">
        <f t="shared" si="10"/>
        <v>0.29564999999999997</v>
      </c>
      <c r="F66" s="10">
        <f t="shared" si="11"/>
        <v>2.1819002655476094E-2</v>
      </c>
      <c r="G66" s="7">
        <f t="shared" si="12"/>
        <v>30</v>
      </c>
      <c r="H66" s="11">
        <f t="shared" si="13"/>
        <v>243333</v>
      </c>
      <c r="I66" s="12">
        <f t="shared" si="14"/>
        <v>5309.2833731649644</v>
      </c>
    </row>
    <row r="67" spans="1:9" x14ac:dyDescent="0.35">
      <c r="A67" s="7">
        <v>65701</v>
      </c>
      <c r="B67" s="18">
        <v>44713</v>
      </c>
      <c r="C67" s="18">
        <v>44742</v>
      </c>
      <c r="D67" s="9">
        <v>0.20399999999999999</v>
      </c>
      <c r="E67" s="10">
        <f t="shared" si="10"/>
        <v>0.30599999999999999</v>
      </c>
      <c r="F67" s="10">
        <f t="shared" si="11"/>
        <v>2.2496738540053407E-2</v>
      </c>
      <c r="G67" s="7">
        <f t="shared" si="12"/>
        <v>29</v>
      </c>
      <c r="H67" s="11">
        <f t="shared" si="13"/>
        <v>243333</v>
      </c>
      <c r="I67" s="12">
        <f t="shared" si="14"/>
        <v>5291.7255831945886</v>
      </c>
    </row>
    <row r="68" spans="1:9" x14ac:dyDescent="0.35">
      <c r="A68" s="7">
        <v>65701</v>
      </c>
      <c r="B68" s="8">
        <v>44743</v>
      </c>
      <c r="C68" s="18">
        <v>44773</v>
      </c>
      <c r="D68" s="9">
        <v>0.21279999999999999</v>
      </c>
      <c r="E68" s="10">
        <f t="shared" si="10"/>
        <v>0.31919999999999998</v>
      </c>
      <c r="F68" s="10">
        <f t="shared" si="11"/>
        <v>2.3353989277085985E-2</v>
      </c>
      <c r="G68" s="7">
        <f t="shared" si="12"/>
        <v>30</v>
      </c>
      <c r="H68" s="11">
        <f t="shared" si="13"/>
        <v>243333</v>
      </c>
      <c r="I68" s="12">
        <f t="shared" si="14"/>
        <v>5682.7962727611639</v>
      </c>
    </row>
    <row r="69" spans="1:9" x14ac:dyDescent="0.35">
      <c r="A69" s="7">
        <v>65701</v>
      </c>
      <c r="B69" s="18">
        <v>44774</v>
      </c>
      <c r="C69" s="18">
        <v>44804</v>
      </c>
      <c r="D69" s="9">
        <v>0.22209999999999999</v>
      </c>
      <c r="E69" s="10">
        <f t="shared" si="10"/>
        <v>0.33315</v>
      </c>
      <c r="F69" s="10">
        <f t="shared" si="11"/>
        <v>2.4251443652343774E-2</v>
      </c>
      <c r="G69" s="7">
        <f t="shared" si="12"/>
        <v>30</v>
      </c>
      <c r="H69" s="11">
        <f t="shared" si="13"/>
        <v>243333</v>
      </c>
      <c r="I69" s="12">
        <f t="shared" si="14"/>
        <v>5901.1765382557678</v>
      </c>
    </row>
    <row r="70" spans="1:9" x14ac:dyDescent="0.35">
      <c r="A70" s="7">
        <v>65701</v>
      </c>
      <c r="B70" s="8">
        <v>44805</v>
      </c>
      <c r="C70" s="18">
        <v>44834</v>
      </c>
      <c r="D70" s="9">
        <v>0.23499999999999999</v>
      </c>
      <c r="E70" s="10">
        <f t="shared" si="10"/>
        <v>0.35249999999999998</v>
      </c>
      <c r="F70" s="10">
        <f t="shared" si="11"/>
        <v>2.548215212897964E-2</v>
      </c>
      <c r="G70" s="7">
        <f t="shared" si="12"/>
        <v>29</v>
      </c>
      <c r="H70" s="11">
        <f t="shared" si="13"/>
        <v>243333</v>
      </c>
      <c r="I70" s="12">
        <f t="shared" si="14"/>
        <v>5993.9602398676361</v>
      </c>
    </row>
    <row r="71" spans="1:9" x14ac:dyDescent="0.35">
      <c r="A71" s="7">
        <v>65701</v>
      </c>
      <c r="B71" s="18">
        <v>44835</v>
      </c>
      <c r="C71" s="18">
        <v>44865</v>
      </c>
      <c r="D71" s="9">
        <v>0.24610000000000001</v>
      </c>
      <c r="E71" s="10">
        <f t="shared" si="10"/>
        <v>0.36915000000000003</v>
      </c>
      <c r="F71" s="10">
        <f t="shared" si="11"/>
        <v>2.6528282142108894E-2</v>
      </c>
      <c r="G71" s="7">
        <f t="shared" si="12"/>
        <v>30</v>
      </c>
      <c r="H71" s="11">
        <f t="shared" si="13"/>
        <v>243333</v>
      </c>
      <c r="I71" s="12">
        <f t="shared" si="14"/>
        <v>6455.2064784857839</v>
      </c>
    </row>
    <row r="72" spans="1:9" x14ac:dyDescent="0.35">
      <c r="A72" s="7">
        <v>65701</v>
      </c>
      <c r="B72" s="8">
        <v>44866</v>
      </c>
      <c r="C72" s="18">
        <v>44890</v>
      </c>
      <c r="D72" s="9">
        <v>0.25779999999999997</v>
      </c>
      <c r="E72" s="10">
        <f t="shared" si="10"/>
        <v>0.38669999999999993</v>
      </c>
      <c r="F72" s="10">
        <f t="shared" si="11"/>
        <v>2.7618410366888613E-2</v>
      </c>
      <c r="G72" s="7">
        <f t="shared" si="12"/>
        <v>24</v>
      </c>
      <c r="H72" s="11">
        <f t="shared" si="13"/>
        <v>243333</v>
      </c>
      <c r="I72" s="12">
        <f t="shared" si="14"/>
        <v>5376.3765198448855</v>
      </c>
    </row>
    <row r="73" spans="1:9" x14ac:dyDescent="0.35">
      <c r="A73" s="21" t="s">
        <v>13</v>
      </c>
      <c r="B73" s="21"/>
      <c r="C73" s="21"/>
      <c r="D73" s="21"/>
      <c r="E73" s="21"/>
      <c r="F73" s="21"/>
      <c r="G73" s="21"/>
      <c r="H73" s="21"/>
      <c r="I73" s="19">
        <f>SUM(I55:I72)</f>
        <v>88941.107635241191</v>
      </c>
    </row>
    <row r="75" spans="1:9" x14ac:dyDescent="0.35">
      <c r="A75" s="1" t="s">
        <v>2</v>
      </c>
      <c r="B75" s="2">
        <v>156058</v>
      </c>
      <c r="C75" s="1"/>
      <c r="D75" s="1"/>
      <c r="E75" s="1" t="s">
        <v>3</v>
      </c>
      <c r="F75" s="1"/>
      <c r="G75" s="20">
        <v>44366</v>
      </c>
      <c r="H75" s="1"/>
      <c r="I75" s="4"/>
    </row>
    <row r="76" spans="1:9" ht="23" x14ac:dyDescent="0.35">
      <c r="A76" s="5" t="s">
        <v>4</v>
      </c>
      <c r="B76" s="5" t="s">
        <v>5</v>
      </c>
      <c r="C76" s="5" t="s">
        <v>6</v>
      </c>
      <c r="D76" s="5" t="s">
        <v>7</v>
      </c>
      <c r="E76" s="5" t="s">
        <v>8</v>
      </c>
      <c r="F76" s="5" t="s">
        <v>9</v>
      </c>
      <c r="G76" s="5" t="s">
        <v>10</v>
      </c>
      <c r="H76" s="5" t="s">
        <v>11</v>
      </c>
      <c r="I76" s="6" t="s">
        <v>12</v>
      </c>
    </row>
    <row r="77" spans="1:9" x14ac:dyDescent="0.35">
      <c r="A77" s="7">
        <v>66966</v>
      </c>
      <c r="B77" s="8">
        <v>44366</v>
      </c>
      <c r="C77" s="8">
        <v>44377</v>
      </c>
      <c r="D77" s="9">
        <v>0.1721</v>
      </c>
      <c r="E77" s="10">
        <f t="shared" ref="E77:E94" si="15">IF(B77="","",D77*1.5)</f>
        <v>0.25814999999999999</v>
      </c>
      <c r="F77" s="10">
        <f t="shared" ref="F77:F94" si="16">IF(E77="","", (POWER((1+E77),(1/12)))-1)</f>
        <v>1.9321149143988858E-2</v>
      </c>
      <c r="G77" s="7">
        <f t="shared" ref="G77:G94" si="17">IF(OR(B77="",C77=""),"Sin fechas",C77-B77)</f>
        <v>11</v>
      </c>
      <c r="H77" s="11">
        <f>$B$75</f>
        <v>156058</v>
      </c>
      <c r="I77" s="12">
        <f>IF(G77="","",(($B$75*F77)/30)*G77)</f>
        <v>1105.5806274746249</v>
      </c>
    </row>
    <row r="78" spans="1:9" x14ac:dyDescent="0.35">
      <c r="A78" s="7">
        <v>66966</v>
      </c>
      <c r="B78" s="8">
        <v>44378</v>
      </c>
      <c r="C78" s="8">
        <v>44408</v>
      </c>
      <c r="D78" s="9">
        <v>0.17180000000000001</v>
      </c>
      <c r="E78" s="10">
        <f t="shared" si="15"/>
        <v>0.25770000000000004</v>
      </c>
      <c r="F78" s="10">
        <f t="shared" si="16"/>
        <v>1.9290762615578938E-2</v>
      </c>
      <c r="G78" s="7">
        <f t="shared" si="17"/>
        <v>30</v>
      </c>
      <c r="H78" s="11">
        <f t="shared" ref="H78:H94" si="18">$B$75</f>
        <v>156058</v>
      </c>
      <c r="I78" s="12">
        <f t="shared" ref="I78:I94" si="19">IF(G78="","",(($B$75*F78)/30)*G78)</f>
        <v>3010.4778322620177</v>
      </c>
    </row>
    <row r="79" spans="1:9" x14ac:dyDescent="0.35">
      <c r="A79" s="7">
        <v>66966</v>
      </c>
      <c r="B79" s="8">
        <v>44409</v>
      </c>
      <c r="C79" s="8">
        <v>44439</v>
      </c>
      <c r="D79" s="9">
        <v>0.1724</v>
      </c>
      <c r="E79" s="10">
        <f t="shared" si="15"/>
        <v>0.2586</v>
      </c>
      <c r="F79" s="10">
        <f t="shared" si="16"/>
        <v>1.9351525711433615E-2</v>
      </c>
      <c r="G79" s="7">
        <f t="shared" si="17"/>
        <v>30</v>
      </c>
      <c r="H79" s="11">
        <f t="shared" si="18"/>
        <v>156058</v>
      </c>
      <c r="I79" s="12">
        <f t="shared" si="19"/>
        <v>3019.9603994749073</v>
      </c>
    </row>
    <row r="80" spans="1:9" x14ac:dyDescent="0.35">
      <c r="A80" s="7">
        <v>66966</v>
      </c>
      <c r="B80" s="8">
        <v>44440</v>
      </c>
      <c r="C80" s="8">
        <v>44469</v>
      </c>
      <c r="D80" s="9">
        <v>0.1719</v>
      </c>
      <c r="E80" s="10">
        <f t="shared" si="15"/>
        <v>0.25785000000000002</v>
      </c>
      <c r="F80" s="10">
        <f t="shared" si="16"/>
        <v>1.9300892565577765E-2</v>
      </c>
      <c r="G80" s="7">
        <f t="shared" si="17"/>
        <v>29</v>
      </c>
      <c r="H80" s="11">
        <f t="shared" si="18"/>
        <v>156058</v>
      </c>
      <c r="I80" s="12">
        <f t="shared" si="19"/>
        <v>2911.6567355989705</v>
      </c>
    </row>
    <row r="81" spans="1:9" x14ac:dyDescent="0.35">
      <c r="A81" s="7">
        <v>66966</v>
      </c>
      <c r="B81" s="13">
        <v>44470</v>
      </c>
      <c r="C81" s="13">
        <v>44500</v>
      </c>
      <c r="D81" s="14">
        <v>0.17080000000000001</v>
      </c>
      <c r="E81" s="10">
        <f t="shared" si="15"/>
        <v>0.25619999999999998</v>
      </c>
      <c r="F81" s="10">
        <f t="shared" si="16"/>
        <v>1.9189402159464075E-2</v>
      </c>
      <c r="G81" s="7">
        <f t="shared" si="17"/>
        <v>30</v>
      </c>
      <c r="H81" s="11">
        <f t="shared" si="18"/>
        <v>156058</v>
      </c>
      <c r="I81" s="12">
        <f t="shared" si="19"/>
        <v>2994.6597222016449</v>
      </c>
    </row>
    <row r="82" spans="1:9" x14ac:dyDescent="0.35">
      <c r="A82" s="7">
        <v>66966</v>
      </c>
      <c r="B82" s="13">
        <v>44501</v>
      </c>
      <c r="C82" s="13">
        <v>44530</v>
      </c>
      <c r="D82" s="14">
        <v>0.17269999999999999</v>
      </c>
      <c r="E82" s="10">
        <f t="shared" si="15"/>
        <v>0.25905</v>
      </c>
      <c r="F82" s="10">
        <f t="shared" si="16"/>
        <v>1.9381892324737526E-2</v>
      </c>
      <c r="G82" s="7">
        <f t="shared" si="17"/>
        <v>29</v>
      </c>
      <c r="H82" s="11">
        <f t="shared" si="18"/>
        <v>156058</v>
      </c>
      <c r="I82" s="12">
        <f t="shared" si="19"/>
        <v>2923.8760406667589</v>
      </c>
    </row>
    <row r="83" spans="1:9" x14ac:dyDescent="0.35">
      <c r="A83" s="7">
        <v>66966</v>
      </c>
      <c r="B83" s="8">
        <v>44531</v>
      </c>
      <c r="C83" s="8">
        <v>44561</v>
      </c>
      <c r="D83" s="15">
        <v>0.17460000000000001</v>
      </c>
      <c r="E83" s="10">
        <f t="shared" si="15"/>
        <v>0.26190000000000002</v>
      </c>
      <c r="F83" s="10">
        <f t="shared" si="16"/>
        <v>1.9573983490916769E-2</v>
      </c>
      <c r="G83" s="7">
        <f t="shared" si="17"/>
        <v>30</v>
      </c>
      <c r="H83" s="11">
        <f t="shared" si="18"/>
        <v>156058</v>
      </c>
      <c r="I83" s="12">
        <f t="shared" si="19"/>
        <v>3054.6767156254891</v>
      </c>
    </row>
    <row r="84" spans="1:9" x14ac:dyDescent="0.35">
      <c r="A84" s="7">
        <v>66966</v>
      </c>
      <c r="B84" s="13">
        <v>44562</v>
      </c>
      <c r="C84" s="13">
        <v>44592</v>
      </c>
      <c r="D84" s="14">
        <v>0.17660000000000001</v>
      </c>
      <c r="E84" s="10">
        <f t="shared" si="15"/>
        <v>0.26490000000000002</v>
      </c>
      <c r="F84" s="10">
        <f t="shared" si="16"/>
        <v>1.9775755563363528E-2</v>
      </c>
      <c r="G84" s="7">
        <f t="shared" si="17"/>
        <v>30</v>
      </c>
      <c r="H84" s="11">
        <f t="shared" si="18"/>
        <v>156058</v>
      </c>
      <c r="I84" s="12">
        <f t="shared" si="19"/>
        <v>3086.1648617073856</v>
      </c>
    </row>
    <row r="85" spans="1:9" x14ac:dyDescent="0.35">
      <c r="A85" s="7">
        <v>66966</v>
      </c>
      <c r="B85" s="16">
        <v>44593</v>
      </c>
      <c r="C85" s="17">
        <v>44620</v>
      </c>
      <c r="D85" s="14">
        <v>0.183</v>
      </c>
      <c r="E85" s="10">
        <f t="shared" si="15"/>
        <v>0.27449999999999997</v>
      </c>
      <c r="F85" s="10">
        <f t="shared" si="16"/>
        <v>2.0418491295787433E-2</v>
      </c>
      <c r="G85" s="7">
        <f t="shared" si="17"/>
        <v>27</v>
      </c>
      <c r="H85" s="11">
        <f t="shared" si="18"/>
        <v>156058</v>
      </c>
      <c r="I85" s="12">
        <f t="shared" si="19"/>
        <v>2867.8220231741957</v>
      </c>
    </row>
    <row r="86" spans="1:9" x14ac:dyDescent="0.35">
      <c r="A86" s="7">
        <v>66966</v>
      </c>
      <c r="B86" s="16">
        <v>44621</v>
      </c>
      <c r="C86" s="17">
        <v>44651</v>
      </c>
      <c r="D86" s="14">
        <v>0.1847</v>
      </c>
      <c r="E86" s="10">
        <f t="shared" si="15"/>
        <v>0.27705000000000002</v>
      </c>
      <c r="F86" s="10">
        <f t="shared" si="16"/>
        <v>2.0588471944052777E-2</v>
      </c>
      <c r="G86" s="7">
        <f t="shared" si="17"/>
        <v>30</v>
      </c>
      <c r="H86" s="11">
        <f t="shared" si="18"/>
        <v>156058</v>
      </c>
      <c r="I86" s="12">
        <f t="shared" si="19"/>
        <v>3212.9957546449882</v>
      </c>
    </row>
    <row r="87" spans="1:9" x14ac:dyDescent="0.35">
      <c r="A87" s="7">
        <v>66966</v>
      </c>
      <c r="B87" s="16">
        <v>44652</v>
      </c>
      <c r="C87" s="17">
        <v>44681</v>
      </c>
      <c r="D87" s="14">
        <v>0.1905</v>
      </c>
      <c r="E87" s="10">
        <f t="shared" si="15"/>
        <v>0.28575</v>
      </c>
      <c r="F87" s="10">
        <f t="shared" si="16"/>
        <v>2.1166073665768392E-2</v>
      </c>
      <c r="G87" s="7">
        <f t="shared" si="17"/>
        <v>29</v>
      </c>
      <c r="H87" s="11">
        <f t="shared" si="18"/>
        <v>156058</v>
      </c>
      <c r="I87" s="12">
        <f t="shared" si="19"/>
        <v>3193.0306199947345</v>
      </c>
    </row>
    <row r="88" spans="1:9" x14ac:dyDescent="0.35">
      <c r="A88" s="7">
        <v>66966</v>
      </c>
      <c r="B88" s="8">
        <v>44682</v>
      </c>
      <c r="C88" s="18">
        <v>44712</v>
      </c>
      <c r="D88" s="14">
        <v>0.1971</v>
      </c>
      <c r="E88" s="10">
        <f t="shared" si="15"/>
        <v>0.29564999999999997</v>
      </c>
      <c r="F88" s="10">
        <f t="shared" si="16"/>
        <v>2.1819002655476094E-2</v>
      </c>
      <c r="G88" s="7">
        <f t="shared" si="17"/>
        <v>30</v>
      </c>
      <c r="H88" s="11">
        <f t="shared" si="18"/>
        <v>156058</v>
      </c>
      <c r="I88" s="12">
        <f t="shared" si="19"/>
        <v>3405.0299164082885</v>
      </c>
    </row>
    <row r="89" spans="1:9" x14ac:dyDescent="0.35">
      <c r="A89" s="7">
        <v>66966</v>
      </c>
      <c r="B89" s="18">
        <v>44713</v>
      </c>
      <c r="C89" s="18">
        <v>44742</v>
      </c>
      <c r="D89" s="9">
        <v>0.20399999999999999</v>
      </c>
      <c r="E89" s="10">
        <f t="shared" si="15"/>
        <v>0.30599999999999999</v>
      </c>
      <c r="F89" s="10">
        <f t="shared" si="16"/>
        <v>2.2496738540053407E-2</v>
      </c>
      <c r="G89" s="7">
        <f t="shared" si="17"/>
        <v>29</v>
      </c>
      <c r="H89" s="11">
        <f t="shared" si="18"/>
        <v>156058</v>
      </c>
      <c r="I89" s="12">
        <f t="shared" si="19"/>
        <v>3393.7694889808663</v>
      </c>
    </row>
    <row r="90" spans="1:9" x14ac:dyDescent="0.35">
      <c r="A90" s="7">
        <v>66966</v>
      </c>
      <c r="B90" s="8">
        <v>44743</v>
      </c>
      <c r="C90" s="18">
        <v>44773</v>
      </c>
      <c r="D90" s="9">
        <v>0.21279999999999999</v>
      </c>
      <c r="E90" s="10">
        <f t="shared" si="15"/>
        <v>0.31919999999999998</v>
      </c>
      <c r="F90" s="10">
        <f t="shared" si="16"/>
        <v>2.3353989277085985E-2</v>
      </c>
      <c r="G90" s="7">
        <f t="shared" si="17"/>
        <v>30</v>
      </c>
      <c r="H90" s="11">
        <f t="shared" si="18"/>
        <v>156058</v>
      </c>
      <c r="I90" s="12">
        <f t="shared" si="19"/>
        <v>3644.5768586034847</v>
      </c>
    </row>
    <row r="91" spans="1:9" x14ac:dyDescent="0.35">
      <c r="A91" s="7">
        <v>66966</v>
      </c>
      <c r="B91" s="18">
        <v>44774</v>
      </c>
      <c r="C91" s="18">
        <v>44804</v>
      </c>
      <c r="D91" s="9">
        <v>0.22209999999999999</v>
      </c>
      <c r="E91" s="10">
        <f t="shared" si="15"/>
        <v>0.33315</v>
      </c>
      <c r="F91" s="10">
        <f t="shared" si="16"/>
        <v>2.4251443652343774E-2</v>
      </c>
      <c r="G91" s="7">
        <f t="shared" si="17"/>
        <v>30</v>
      </c>
      <c r="H91" s="11">
        <f t="shared" si="18"/>
        <v>156058</v>
      </c>
      <c r="I91" s="12">
        <f t="shared" si="19"/>
        <v>3784.6317934974645</v>
      </c>
    </row>
    <row r="92" spans="1:9" x14ac:dyDescent="0.35">
      <c r="A92" s="7">
        <v>66966</v>
      </c>
      <c r="B92" s="8">
        <v>44805</v>
      </c>
      <c r="C92" s="18">
        <v>44834</v>
      </c>
      <c r="D92" s="9">
        <v>0.23499999999999999</v>
      </c>
      <c r="E92" s="10">
        <f t="shared" si="15"/>
        <v>0.35249999999999998</v>
      </c>
      <c r="F92" s="10">
        <f t="shared" si="16"/>
        <v>2.548215212897964E-2</v>
      </c>
      <c r="G92" s="7">
        <f t="shared" si="17"/>
        <v>29</v>
      </c>
      <c r="H92" s="11">
        <f t="shared" si="18"/>
        <v>156058</v>
      </c>
      <c r="I92" s="12">
        <f t="shared" si="19"/>
        <v>3844.1372403794949</v>
      </c>
    </row>
    <row r="93" spans="1:9" x14ac:dyDescent="0.35">
      <c r="A93" s="7">
        <v>66966</v>
      </c>
      <c r="B93" s="18">
        <v>44835</v>
      </c>
      <c r="C93" s="18">
        <v>44865</v>
      </c>
      <c r="D93" s="9">
        <v>0.24610000000000001</v>
      </c>
      <c r="E93" s="10">
        <f t="shared" si="15"/>
        <v>0.36915000000000003</v>
      </c>
      <c r="F93" s="10">
        <f t="shared" si="16"/>
        <v>2.6528282142108894E-2</v>
      </c>
      <c r="G93" s="7">
        <f t="shared" si="17"/>
        <v>30</v>
      </c>
      <c r="H93" s="11">
        <f t="shared" si="18"/>
        <v>156058</v>
      </c>
      <c r="I93" s="12">
        <f t="shared" si="19"/>
        <v>4139.9506545332297</v>
      </c>
    </row>
    <row r="94" spans="1:9" x14ac:dyDescent="0.35">
      <c r="A94" s="7">
        <v>66966</v>
      </c>
      <c r="B94" s="8">
        <v>44866</v>
      </c>
      <c r="C94" s="18">
        <v>44890</v>
      </c>
      <c r="D94" s="9">
        <v>0.25779999999999997</v>
      </c>
      <c r="E94" s="10">
        <f t="shared" si="15"/>
        <v>0.38669999999999993</v>
      </c>
      <c r="F94" s="10">
        <f t="shared" si="16"/>
        <v>2.7618410366888613E-2</v>
      </c>
      <c r="G94" s="7">
        <f t="shared" si="17"/>
        <v>24</v>
      </c>
      <c r="H94" s="11">
        <f t="shared" si="18"/>
        <v>156058</v>
      </c>
      <c r="I94" s="12">
        <f t="shared" si="19"/>
        <v>3448.0591080287227</v>
      </c>
    </row>
    <row r="95" spans="1:9" x14ac:dyDescent="0.35">
      <c r="A95" s="21" t="s">
        <v>13</v>
      </c>
      <c r="B95" s="21"/>
      <c r="C95" s="21"/>
      <c r="D95" s="21"/>
      <c r="E95" s="21"/>
      <c r="F95" s="21"/>
      <c r="G95" s="21"/>
      <c r="H95" s="21"/>
      <c r="I95" s="19">
        <f>SUM(I77:I94)</f>
        <v>57041.056393257262</v>
      </c>
    </row>
    <row r="97" spans="1:9" x14ac:dyDescent="0.35">
      <c r="A97" s="1" t="s">
        <v>2</v>
      </c>
      <c r="B97" s="2">
        <v>1192998</v>
      </c>
      <c r="C97" s="1"/>
      <c r="D97" s="1"/>
      <c r="E97" s="1" t="s">
        <v>3</v>
      </c>
      <c r="F97" s="1"/>
      <c r="G97" s="20">
        <v>44366</v>
      </c>
      <c r="H97" s="1"/>
      <c r="I97" s="4"/>
    </row>
    <row r="98" spans="1:9" ht="23" x14ac:dyDescent="0.35">
      <c r="A98" s="5" t="s">
        <v>4</v>
      </c>
      <c r="B98" s="5" t="s">
        <v>5</v>
      </c>
      <c r="C98" s="5" t="s">
        <v>6</v>
      </c>
      <c r="D98" s="5" t="s">
        <v>7</v>
      </c>
      <c r="E98" s="5" t="s">
        <v>8</v>
      </c>
      <c r="F98" s="5" t="s">
        <v>9</v>
      </c>
      <c r="G98" s="5" t="s">
        <v>10</v>
      </c>
      <c r="H98" s="5" t="s">
        <v>11</v>
      </c>
      <c r="I98" s="6" t="s">
        <v>12</v>
      </c>
    </row>
    <row r="99" spans="1:9" x14ac:dyDescent="0.35">
      <c r="A99" s="7">
        <v>71325</v>
      </c>
      <c r="B99" s="8">
        <v>44366</v>
      </c>
      <c r="C99" s="8">
        <v>44377</v>
      </c>
      <c r="D99" s="9">
        <v>0.1721</v>
      </c>
      <c r="E99" s="10">
        <f t="shared" ref="E99:E116" si="20">IF(B99="","",D99*1.5)</f>
        <v>0.25814999999999999</v>
      </c>
      <c r="F99" s="10">
        <f t="shared" ref="F99:F116" si="21">IF(E99="","", (POWER((1+E99),(1/12)))-1)</f>
        <v>1.9321149143988858E-2</v>
      </c>
      <c r="G99" s="7">
        <f t="shared" ref="G99:G116" si="22">IF(OR(B99="",C99=""),"Sin fechas",C99-B99)</f>
        <v>11</v>
      </c>
      <c r="H99" s="11">
        <f>$B$97</f>
        <v>1192998</v>
      </c>
      <c r="I99" s="12">
        <f>IF(G99="","",(($B$97*F99)/30)*G99)</f>
        <v>8451.7005050428197</v>
      </c>
    </row>
    <row r="100" spans="1:9" x14ac:dyDescent="0.35">
      <c r="A100" s="7">
        <v>71325</v>
      </c>
      <c r="B100" s="8">
        <v>44378</v>
      </c>
      <c r="C100" s="8">
        <v>44408</v>
      </c>
      <c r="D100" s="9">
        <v>0.17180000000000001</v>
      </c>
      <c r="E100" s="10">
        <f t="shared" si="20"/>
        <v>0.25770000000000004</v>
      </c>
      <c r="F100" s="10">
        <f t="shared" si="21"/>
        <v>1.9290762615578938E-2</v>
      </c>
      <c r="G100" s="7">
        <f t="shared" si="22"/>
        <v>30</v>
      </c>
      <c r="H100" s="11">
        <f t="shared" ref="H100:H116" si="23">$B$97</f>
        <v>1192998</v>
      </c>
      <c r="I100" s="12">
        <f t="shared" ref="I100:I116" si="24">IF(G100="","",(($B$97*F100)/30)*G100)</f>
        <v>23013.841218860442</v>
      </c>
    </row>
    <row r="101" spans="1:9" x14ac:dyDescent="0.35">
      <c r="A101" s="7">
        <v>71325</v>
      </c>
      <c r="B101" s="8">
        <v>44409</v>
      </c>
      <c r="C101" s="8">
        <v>44439</v>
      </c>
      <c r="D101" s="9">
        <v>0.1724</v>
      </c>
      <c r="E101" s="10">
        <f t="shared" si="20"/>
        <v>0.2586</v>
      </c>
      <c r="F101" s="10">
        <f t="shared" si="21"/>
        <v>1.9351525711433615E-2</v>
      </c>
      <c r="G101" s="7">
        <f t="shared" si="22"/>
        <v>30</v>
      </c>
      <c r="H101" s="11">
        <f t="shared" si="23"/>
        <v>1192998</v>
      </c>
      <c r="I101" s="12">
        <f t="shared" si="24"/>
        <v>23086.331470688878</v>
      </c>
    </row>
    <row r="102" spans="1:9" x14ac:dyDescent="0.35">
      <c r="A102" s="7">
        <v>71325</v>
      </c>
      <c r="B102" s="8">
        <v>44440</v>
      </c>
      <c r="C102" s="8">
        <v>44469</v>
      </c>
      <c r="D102" s="9">
        <v>0.1719</v>
      </c>
      <c r="E102" s="10">
        <f t="shared" si="20"/>
        <v>0.25785000000000002</v>
      </c>
      <c r="F102" s="10">
        <f t="shared" si="21"/>
        <v>1.9300892565577765E-2</v>
      </c>
      <c r="G102" s="7">
        <f t="shared" si="22"/>
        <v>29</v>
      </c>
      <c r="H102" s="11">
        <f t="shared" si="23"/>
        <v>1192998</v>
      </c>
      <c r="I102" s="12">
        <f t="shared" si="24"/>
        <v>22258.395354650838</v>
      </c>
    </row>
    <row r="103" spans="1:9" x14ac:dyDescent="0.35">
      <c r="A103" s="7">
        <v>71325</v>
      </c>
      <c r="B103" s="13">
        <v>44470</v>
      </c>
      <c r="C103" s="13">
        <v>44500</v>
      </c>
      <c r="D103" s="14">
        <v>0.17080000000000001</v>
      </c>
      <c r="E103" s="10">
        <f t="shared" si="20"/>
        <v>0.25619999999999998</v>
      </c>
      <c r="F103" s="10">
        <f t="shared" si="21"/>
        <v>1.9189402159464075E-2</v>
      </c>
      <c r="G103" s="7">
        <f t="shared" si="22"/>
        <v>30</v>
      </c>
      <c r="H103" s="11">
        <f t="shared" si="23"/>
        <v>1192998</v>
      </c>
      <c r="I103" s="12">
        <f t="shared" si="24"/>
        <v>22892.918397436322</v>
      </c>
    </row>
    <row r="104" spans="1:9" x14ac:dyDescent="0.35">
      <c r="A104" s="7">
        <v>71325</v>
      </c>
      <c r="B104" s="13">
        <v>44501</v>
      </c>
      <c r="C104" s="13">
        <v>44530</v>
      </c>
      <c r="D104" s="14">
        <v>0.17269999999999999</v>
      </c>
      <c r="E104" s="10">
        <f t="shared" si="20"/>
        <v>0.25905</v>
      </c>
      <c r="F104" s="10">
        <f t="shared" si="21"/>
        <v>1.9381892324737526E-2</v>
      </c>
      <c r="G104" s="7">
        <f t="shared" si="22"/>
        <v>29</v>
      </c>
      <c r="H104" s="11">
        <f t="shared" si="23"/>
        <v>1192998</v>
      </c>
      <c r="I104" s="12">
        <f t="shared" si="24"/>
        <v>22351.806820306312</v>
      </c>
    </row>
    <row r="105" spans="1:9" x14ac:dyDescent="0.35">
      <c r="A105" s="7">
        <v>71325</v>
      </c>
      <c r="B105" s="8">
        <v>44531</v>
      </c>
      <c r="C105" s="8">
        <v>44561</v>
      </c>
      <c r="D105" s="15">
        <v>0.17460000000000001</v>
      </c>
      <c r="E105" s="10">
        <f t="shared" si="20"/>
        <v>0.26190000000000002</v>
      </c>
      <c r="F105" s="10">
        <f t="shared" si="21"/>
        <v>1.9573983490916769E-2</v>
      </c>
      <c r="G105" s="7">
        <f t="shared" si="22"/>
        <v>30</v>
      </c>
      <c r="H105" s="11">
        <f t="shared" si="23"/>
        <v>1192998</v>
      </c>
      <c r="I105" s="12">
        <f t="shared" si="24"/>
        <v>23351.723156696724</v>
      </c>
    </row>
    <row r="106" spans="1:9" x14ac:dyDescent="0.35">
      <c r="A106" s="7">
        <v>71325</v>
      </c>
      <c r="B106" s="13">
        <v>44562</v>
      </c>
      <c r="C106" s="13">
        <v>44592</v>
      </c>
      <c r="D106" s="14">
        <v>0.17660000000000001</v>
      </c>
      <c r="E106" s="10">
        <f t="shared" si="20"/>
        <v>0.26490000000000002</v>
      </c>
      <c r="F106" s="10">
        <f t="shared" si="21"/>
        <v>1.9775755563363528E-2</v>
      </c>
      <c r="G106" s="7">
        <f t="shared" si="22"/>
        <v>30</v>
      </c>
      <c r="H106" s="11">
        <f t="shared" si="23"/>
        <v>1192998</v>
      </c>
      <c r="I106" s="12">
        <f t="shared" si="24"/>
        <v>23592.436835581564</v>
      </c>
    </row>
    <row r="107" spans="1:9" x14ac:dyDescent="0.35">
      <c r="A107" s="7">
        <v>71325</v>
      </c>
      <c r="B107" s="16">
        <v>44593</v>
      </c>
      <c r="C107" s="17">
        <v>44620</v>
      </c>
      <c r="D107" s="14">
        <v>0.183</v>
      </c>
      <c r="E107" s="10">
        <f t="shared" si="20"/>
        <v>0.27449999999999997</v>
      </c>
      <c r="F107" s="10">
        <f t="shared" si="21"/>
        <v>2.0418491295787433E-2</v>
      </c>
      <c r="G107" s="7">
        <f t="shared" si="22"/>
        <v>27</v>
      </c>
      <c r="H107" s="11">
        <f t="shared" si="23"/>
        <v>1192998</v>
      </c>
      <c r="I107" s="12">
        <f t="shared" si="24"/>
        <v>21923.297351002635</v>
      </c>
    </row>
    <row r="108" spans="1:9" x14ac:dyDescent="0.35">
      <c r="A108" s="7">
        <v>71325</v>
      </c>
      <c r="B108" s="16">
        <v>44621</v>
      </c>
      <c r="C108" s="17">
        <v>44651</v>
      </c>
      <c r="D108" s="14">
        <v>0.1847</v>
      </c>
      <c r="E108" s="10">
        <f t="shared" si="20"/>
        <v>0.27705000000000002</v>
      </c>
      <c r="F108" s="10">
        <f t="shared" si="21"/>
        <v>2.0588471944052777E-2</v>
      </c>
      <c r="G108" s="7">
        <f t="shared" si="22"/>
        <v>30</v>
      </c>
      <c r="H108" s="11">
        <f t="shared" si="23"/>
        <v>1192998</v>
      </c>
      <c r="I108" s="12">
        <f t="shared" si="24"/>
        <v>24562.005852311075</v>
      </c>
    </row>
    <row r="109" spans="1:9" x14ac:dyDescent="0.35">
      <c r="A109" s="7">
        <v>71325</v>
      </c>
      <c r="B109" s="16">
        <v>44652</v>
      </c>
      <c r="C109" s="17">
        <v>44681</v>
      </c>
      <c r="D109" s="14">
        <v>0.1905</v>
      </c>
      <c r="E109" s="10">
        <f t="shared" si="20"/>
        <v>0.28575</v>
      </c>
      <c r="F109" s="10">
        <f t="shared" si="21"/>
        <v>2.1166073665768392E-2</v>
      </c>
      <c r="G109" s="7">
        <f t="shared" si="22"/>
        <v>29</v>
      </c>
      <c r="H109" s="11">
        <f t="shared" si="23"/>
        <v>1192998</v>
      </c>
      <c r="I109" s="12">
        <f t="shared" si="24"/>
        <v>24409.380766077215</v>
      </c>
    </row>
    <row r="110" spans="1:9" x14ac:dyDescent="0.35">
      <c r="A110" s="7">
        <v>71325</v>
      </c>
      <c r="B110" s="8">
        <v>44682</v>
      </c>
      <c r="C110" s="18">
        <v>44712</v>
      </c>
      <c r="D110" s="14">
        <v>0.1971</v>
      </c>
      <c r="E110" s="10">
        <f t="shared" si="20"/>
        <v>0.29564999999999997</v>
      </c>
      <c r="F110" s="10">
        <f t="shared" si="21"/>
        <v>2.1819002655476094E-2</v>
      </c>
      <c r="G110" s="7">
        <f t="shared" si="22"/>
        <v>30</v>
      </c>
      <c r="H110" s="11">
        <f t="shared" si="23"/>
        <v>1192998</v>
      </c>
      <c r="I110" s="12">
        <f t="shared" si="24"/>
        <v>26030.026529977669</v>
      </c>
    </row>
    <row r="111" spans="1:9" x14ac:dyDescent="0.35">
      <c r="A111" s="7">
        <v>71325</v>
      </c>
      <c r="B111" s="18">
        <v>44713</v>
      </c>
      <c r="C111" s="18">
        <v>44742</v>
      </c>
      <c r="D111" s="9">
        <v>0.20399999999999999</v>
      </c>
      <c r="E111" s="10">
        <f t="shared" si="20"/>
        <v>0.30599999999999999</v>
      </c>
      <c r="F111" s="10">
        <f t="shared" si="21"/>
        <v>2.2496738540053407E-2</v>
      </c>
      <c r="G111" s="7">
        <f t="shared" si="22"/>
        <v>29</v>
      </c>
      <c r="H111" s="11">
        <f t="shared" si="23"/>
        <v>1192998</v>
      </c>
      <c r="I111" s="12">
        <f t="shared" si="24"/>
        <v>25943.945281979748</v>
      </c>
    </row>
    <row r="112" spans="1:9" x14ac:dyDescent="0.35">
      <c r="A112" s="7">
        <v>71325</v>
      </c>
      <c r="B112" s="8">
        <v>44743</v>
      </c>
      <c r="C112" s="18">
        <v>44773</v>
      </c>
      <c r="D112" s="9">
        <v>0.21279999999999999</v>
      </c>
      <c r="E112" s="10">
        <f t="shared" si="20"/>
        <v>0.31919999999999998</v>
      </c>
      <c r="F112" s="10">
        <f t="shared" si="21"/>
        <v>2.3353989277085985E-2</v>
      </c>
      <c r="G112" s="7">
        <f t="shared" si="22"/>
        <v>30</v>
      </c>
      <c r="H112" s="11">
        <f t="shared" si="23"/>
        <v>1192998</v>
      </c>
      <c r="I112" s="12">
        <f t="shared" si="24"/>
        <v>27861.262499585027</v>
      </c>
    </row>
    <row r="113" spans="1:9" x14ac:dyDescent="0.35">
      <c r="A113" s="7">
        <v>71325</v>
      </c>
      <c r="B113" s="18">
        <v>44774</v>
      </c>
      <c r="C113" s="18">
        <v>44804</v>
      </c>
      <c r="D113" s="9">
        <v>0.22209999999999999</v>
      </c>
      <c r="E113" s="10">
        <f t="shared" si="20"/>
        <v>0.33315</v>
      </c>
      <c r="F113" s="10">
        <f t="shared" si="21"/>
        <v>2.4251443652343774E-2</v>
      </c>
      <c r="G113" s="7">
        <f t="shared" si="22"/>
        <v>30</v>
      </c>
      <c r="H113" s="11">
        <f t="shared" si="23"/>
        <v>1192998</v>
      </c>
      <c r="I113" s="12">
        <f t="shared" si="24"/>
        <v>28931.923774358816</v>
      </c>
    </row>
    <row r="114" spans="1:9" x14ac:dyDescent="0.35">
      <c r="A114" s="7">
        <v>71325</v>
      </c>
      <c r="B114" s="8">
        <v>44805</v>
      </c>
      <c r="C114" s="18">
        <v>44834</v>
      </c>
      <c r="D114" s="9">
        <v>0.23499999999999999</v>
      </c>
      <c r="E114" s="10">
        <f t="shared" si="20"/>
        <v>0.35249999999999998</v>
      </c>
      <c r="F114" s="10">
        <f t="shared" si="21"/>
        <v>2.548215212897964E-2</v>
      </c>
      <c r="G114" s="7">
        <f t="shared" si="22"/>
        <v>29</v>
      </c>
      <c r="H114" s="11">
        <f t="shared" si="23"/>
        <v>1192998</v>
      </c>
      <c r="I114" s="12">
        <f t="shared" si="24"/>
        <v>29386.817974716174</v>
      </c>
    </row>
    <row r="115" spans="1:9" x14ac:dyDescent="0.35">
      <c r="A115" s="7">
        <v>71325</v>
      </c>
      <c r="B115" s="18">
        <v>44835</v>
      </c>
      <c r="C115" s="18">
        <v>44865</v>
      </c>
      <c r="D115" s="9">
        <v>0.24610000000000001</v>
      </c>
      <c r="E115" s="10">
        <f t="shared" si="20"/>
        <v>0.36915000000000003</v>
      </c>
      <c r="F115" s="10">
        <f t="shared" si="21"/>
        <v>2.6528282142108894E-2</v>
      </c>
      <c r="G115" s="7">
        <f t="shared" si="22"/>
        <v>30</v>
      </c>
      <c r="H115" s="11">
        <f t="shared" si="23"/>
        <v>1192998</v>
      </c>
      <c r="I115" s="12">
        <f t="shared" si="24"/>
        <v>31648.187538971626</v>
      </c>
    </row>
    <row r="116" spans="1:9" x14ac:dyDescent="0.35">
      <c r="A116" s="7">
        <v>71325</v>
      </c>
      <c r="B116" s="8">
        <v>44866</v>
      </c>
      <c r="C116" s="18">
        <v>44890</v>
      </c>
      <c r="D116" s="9">
        <v>0.25779999999999997</v>
      </c>
      <c r="E116" s="10">
        <f t="shared" si="20"/>
        <v>0.38669999999999993</v>
      </c>
      <c r="F116" s="10">
        <f t="shared" si="21"/>
        <v>2.7618410366888613E-2</v>
      </c>
      <c r="G116" s="7">
        <f t="shared" si="22"/>
        <v>24</v>
      </c>
      <c r="H116" s="11">
        <f t="shared" si="23"/>
        <v>1192998</v>
      </c>
      <c r="I116" s="12">
        <f t="shared" si="24"/>
        <v>26358.966664701904</v>
      </c>
    </row>
    <row r="117" spans="1:9" x14ac:dyDescent="0.35">
      <c r="A117" s="21" t="s">
        <v>13</v>
      </c>
      <c r="B117" s="21"/>
      <c r="C117" s="21"/>
      <c r="D117" s="21"/>
      <c r="E117" s="21"/>
      <c r="F117" s="21"/>
      <c r="G117" s="21"/>
      <c r="H117" s="21"/>
      <c r="I117" s="19">
        <f>SUM(I99:I116)</f>
        <v>436054.96799294581</v>
      </c>
    </row>
    <row r="119" spans="1:9" x14ac:dyDescent="0.35">
      <c r="A119" s="1" t="s">
        <v>2</v>
      </c>
      <c r="B119" s="2">
        <v>83003</v>
      </c>
      <c r="C119" s="1"/>
      <c r="D119" s="1"/>
      <c r="E119" s="1" t="s">
        <v>3</v>
      </c>
      <c r="F119" s="1"/>
      <c r="G119" s="20">
        <v>44366</v>
      </c>
      <c r="H119" s="1"/>
      <c r="I119" s="4"/>
    </row>
    <row r="120" spans="1:9" ht="23" x14ac:dyDescent="0.35">
      <c r="A120" s="5" t="s">
        <v>4</v>
      </c>
      <c r="B120" s="5" t="s">
        <v>5</v>
      </c>
      <c r="C120" s="5" t="s">
        <v>6</v>
      </c>
      <c r="D120" s="5" t="s">
        <v>7</v>
      </c>
      <c r="E120" s="5" t="s">
        <v>8</v>
      </c>
      <c r="F120" s="5" t="s">
        <v>9</v>
      </c>
      <c r="G120" s="5" t="s">
        <v>10</v>
      </c>
      <c r="H120" s="5" t="s">
        <v>11</v>
      </c>
      <c r="I120" s="6" t="s">
        <v>12</v>
      </c>
    </row>
    <row r="121" spans="1:9" x14ac:dyDescent="0.35">
      <c r="A121" s="7">
        <v>73113</v>
      </c>
      <c r="B121" s="8">
        <v>44366</v>
      </c>
      <c r="C121" s="8">
        <v>44377</v>
      </c>
      <c r="D121" s="9">
        <v>0.1721</v>
      </c>
      <c r="E121" s="10">
        <f t="shared" ref="E121:E138" si="25">IF(B121="","",D121*1.5)</f>
        <v>0.25814999999999999</v>
      </c>
      <c r="F121" s="10">
        <f t="shared" ref="F121:F138" si="26">IF(E121="","", (POWER((1+E121),(1/12)))-1)</f>
        <v>1.9321149143988858E-2</v>
      </c>
      <c r="G121" s="7">
        <f t="shared" ref="G121:G138" si="27">IF(OR(B121="",C121=""),"Sin fechas",C121-B121)</f>
        <v>11</v>
      </c>
      <c r="H121" s="11">
        <f>$B$119</f>
        <v>83003</v>
      </c>
      <c r="I121" s="12">
        <f>IF(G121="","",(($B$119*F121)/30)*G121)</f>
        <v>588.0282255461193</v>
      </c>
    </row>
    <row r="122" spans="1:9" x14ac:dyDescent="0.35">
      <c r="A122" s="7">
        <v>73113</v>
      </c>
      <c r="B122" s="8">
        <v>44378</v>
      </c>
      <c r="C122" s="8">
        <v>44408</v>
      </c>
      <c r="D122" s="9">
        <v>0.17180000000000001</v>
      </c>
      <c r="E122" s="10">
        <f t="shared" si="25"/>
        <v>0.25770000000000004</v>
      </c>
      <c r="F122" s="10">
        <f t="shared" si="26"/>
        <v>1.9290762615578938E-2</v>
      </c>
      <c r="G122" s="7">
        <f t="shared" si="27"/>
        <v>30</v>
      </c>
      <c r="H122" s="11">
        <f t="shared" ref="H122:H138" si="28">$B$119</f>
        <v>83003</v>
      </c>
      <c r="I122" s="12">
        <f t="shared" ref="I122:I138" si="29">IF(G122="","",(($B$119*F122)/30)*G122)</f>
        <v>1601.1911693808986</v>
      </c>
    </row>
    <row r="123" spans="1:9" x14ac:dyDescent="0.35">
      <c r="A123" s="7">
        <v>73113</v>
      </c>
      <c r="B123" s="8">
        <v>44409</v>
      </c>
      <c r="C123" s="8">
        <v>44439</v>
      </c>
      <c r="D123" s="9">
        <v>0.1724</v>
      </c>
      <c r="E123" s="10">
        <f t="shared" si="25"/>
        <v>0.2586</v>
      </c>
      <c r="F123" s="10">
        <f t="shared" si="26"/>
        <v>1.9351525711433615E-2</v>
      </c>
      <c r="G123" s="7">
        <f t="shared" si="27"/>
        <v>30</v>
      </c>
      <c r="H123" s="11">
        <f t="shared" si="28"/>
        <v>83003</v>
      </c>
      <c r="I123" s="12">
        <f t="shared" si="29"/>
        <v>1606.2346886261244</v>
      </c>
    </row>
    <row r="124" spans="1:9" x14ac:dyDescent="0.35">
      <c r="A124" s="7">
        <v>73113</v>
      </c>
      <c r="B124" s="8">
        <v>44440</v>
      </c>
      <c r="C124" s="8">
        <v>44469</v>
      </c>
      <c r="D124" s="9">
        <v>0.1719</v>
      </c>
      <c r="E124" s="10">
        <f t="shared" si="25"/>
        <v>0.25785000000000002</v>
      </c>
      <c r="F124" s="10">
        <f t="shared" si="26"/>
        <v>1.9300892565577765E-2</v>
      </c>
      <c r="G124" s="7">
        <f t="shared" si="27"/>
        <v>29</v>
      </c>
      <c r="H124" s="11">
        <f t="shared" si="28"/>
        <v>83003</v>
      </c>
      <c r="I124" s="12">
        <f t="shared" si="29"/>
        <v>1548.6309194332962</v>
      </c>
    </row>
    <row r="125" spans="1:9" x14ac:dyDescent="0.35">
      <c r="A125" s="7">
        <v>73113</v>
      </c>
      <c r="B125" s="13">
        <v>44470</v>
      </c>
      <c r="C125" s="13">
        <v>44500</v>
      </c>
      <c r="D125" s="14">
        <v>0.17080000000000001</v>
      </c>
      <c r="E125" s="10">
        <f t="shared" si="25"/>
        <v>0.25619999999999998</v>
      </c>
      <c r="F125" s="10">
        <f t="shared" si="26"/>
        <v>1.9189402159464075E-2</v>
      </c>
      <c r="G125" s="7">
        <f t="shared" si="27"/>
        <v>30</v>
      </c>
      <c r="H125" s="11">
        <f t="shared" si="28"/>
        <v>83003</v>
      </c>
      <c r="I125" s="12">
        <f t="shared" si="29"/>
        <v>1592.7779474419967</v>
      </c>
    </row>
    <row r="126" spans="1:9" x14ac:dyDescent="0.35">
      <c r="A126" s="7">
        <v>73113</v>
      </c>
      <c r="B126" s="13">
        <v>44501</v>
      </c>
      <c r="C126" s="13">
        <v>44530</v>
      </c>
      <c r="D126" s="14">
        <v>0.17269999999999999</v>
      </c>
      <c r="E126" s="10">
        <f t="shared" si="25"/>
        <v>0.25905</v>
      </c>
      <c r="F126" s="10">
        <f t="shared" si="26"/>
        <v>1.9381892324737526E-2</v>
      </c>
      <c r="G126" s="7">
        <f t="shared" si="27"/>
        <v>29</v>
      </c>
      <c r="H126" s="11">
        <f t="shared" si="28"/>
        <v>83003</v>
      </c>
      <c r="I126" s="12">
        <f t="shared" si="29"/>
        <v>1555.1300350091826</v>
      </c>
    </row>
    <row r="127" spans="1:9" x14ac:dyDescent="0.35">
      <c r="A127" s="7">
        <v>73113</v>
      </c>
      <c r="B127" s="8">
        <v>44531</v>
      </c>
      <c r="C127" s="8">
        <v>44561</v>
      </c>
      <c r="D127" s="15">
        <v>0.17460000000000001</v>
      </c>
      <c r="E127" s="10">
        <f t="shared" si="25"/>
        <v>0.26190000000000002</v>
      </c>
      <c r="F127" s="10">
        <f t="shared" si="26"/>
        <v>1.9573983490916769E-2</v>
      </c>
      <c r="G127" s="7">
        <f t="shared" si="27"/>
        <v>30</v>
      </c>
      <c r="H127" s="11">
        <f t="shared" si="28"/>
        <v>83003</v>
      </c>
      <c r="I127" s="12">
        <f t="shared" si="29"/>
        <v>1624.6993516965645</v>
      </c>
    </row>
    <row r="128" spans="1:9" x14ac:dyDescent="0.35">
      <c r="A128" s="7">
        <v>73113</v>
      </c>
      <c r="B128" s="13">
        <v>44562</v>
      </c>
      <c r="C128" s="13">
        <v>44592</v>
      </c>
      <c r="D128" s="14">
        <v>0.17660000000000001</v>
      </c>
      <c r="E128" s="10">
        <f t="shared" si="25"/>
        <v>0.26490000000000002</v>
      </c>
      <c r="F128" s="10">
        <f t="shared" si="26"/>
        <v>1.9775755563363528E-2</v>
      </c>
      <c r="G128" s="7">
        <f t="shared" si="27"/>
        <v>30</v>
      </c>
      <c r="H128" s="11">
        <f t="shared" si="28"/>
        <v>83003</v>
      </c>
      <c r="I128" s="12">
        <f t="shared" si="29"/>
        <v>1641.447039025863</v>
      </c>
    </row>
    <row r="129" spans="1:9" x14ac:dyDescent="0.35">
      <c r="A129" s="7">
        <v>73113</v>
      </c>
      <c r="B129" s="16">
        <v>44593</v>
      </c>
      <c r="C129" s="17">
        <v>44620</v>
      </c>
      <c r="D129" s="14">
        <v>0.183</v>
      </c>
      <c r="E129" s="10">
        <f t="shared" si="25"/>
        <v>0.27449999999999997</v>
      </c>
      <c r="F129" s="10">
        <f t="shared" si="26"/>
        <v>2.0418491295787433E-2</v>
      </c>
      <c r="G129" s="7">
        <f t="shared" si="27"/>
        <v>27</v>
      </c>
      <c r="H129" s="11">
        <f t="shared" si="28"/>
        <v>83003</v>
      </c>
      <c r="I129" s="12">
        <f t="shared" si="29"/>
        <v>1525.3164297218198</v>
      </c>
    </row>
    <row r="130" spans="1:9" x14ac:dyDescent="0.35">
      <c r="A130" s="7">
        <v>73113</v>
      </c>
      <c r="B130" s="16">
        <v>44621</v>
      </c>
      <c r="C130" s="17">
        <v>44651</v>
      </c>
      <c r="D130" s="14">
        <v>0.1847</v>
      </c>
      <c r="E130" s="10">
        <f t="shared" si="25"/>
        <v>0.27705000000000002</v>
      </c>
      <c r="F130" s="10">
        <f t="shared" si="26"/>
        <v>2.0588471944052777E-2</v>
      </c>
      <c r="G130" s="7">
        <f t="shared" si="27"/>
        <v>30</v>
      </c>
      <c r="H130" s="11">
        <f t="shared" si="28"/>
        <v>83003</v>
      </c>
      <c r="I130" s="12">
        <f t="shared" si="29"/>
        <v>1708.9049367722127</v>
      </c>
    </row>
    <row r="131" spans="1:9" x14ac:dyDescent="0.35">
      <c r="A131" s="7">
        <v>73113</v>
      </c>
      <c r="B131" s="16">
        <v>44652</v>
      </c>
      <c r="C131" s="17">
        <v>44681</v>
      </c>
      <c r="D131" s="14">
        <v>0.1905</v>
      </c>
      <c r="E131" s="10">
        <f t="shared" si="25"/>
        <v>0.28575</v>
      </c>
      <c r="F131" s="10">
        <f t="shared" si="26"/>
        <v>2.1166073665768392E-2</v>
      </c>
      <c r="G131" s="7">
        <f t="shared" si="27"/>
        <v>29</v>
      </c>
      <c r="H131" s="11">
        <f t="shared" si="28"/>
        <v>83003</v>
      </c>
      <c r="I131" s="12">
        <f t="shared" si="29"/>
        <v>1698.2860253971148</v>
      </c>
    </row>
    <row r="132" spans="1:9" x14ac:dyDescent="0.35">
      <c r="A132" s="7">
        <v>73113</v>
      </c>
      <c r="B132" s="8">
        <v>44682</v>
      </c>
      <c r="C132" s="18">
        <v>44712</v>
      </c>
      <c r="D132" s="14">
        <v>0.1971</v>
      </c>
      <c r="E132" s="10">
        <f t="shared" si="25"/>
        <v>0.29564999999999997</v>
      </c>
      <c r="F132" s="10">
        <f t="shared" si="26"/>
        <v>2.1819002655476094E-2</v>
      </c>
      <c r="G132" s="7">
        <f t="shared" si="27"/>
        <v>30</v>
      </c>
      <c r="H132" s="11">
        <f t="shared" si="28"/>
        <v>83003</v>
      </c>
      <c r="I132" s="12">
        <f t="shared" si="29"/>
        <v>1811.0426774124821</v>
      </c>
    </row>
    <row r="133" spans="1:9" x14ac:dyDescent="0.35">
      <c r="A133" s="7">
        <v>73113</v>
      </c>
      <c r="B133" s="18">
        <v>44713</v>
      </c>
      <c r="C133" s="18">
        <v>44742</v>
      </c>
      <c r="D133" s="9">
        <v>0.20399999999999999</v>
      </c>
      <c r="E133" s="10">
        <f t="shared" si="25"/>
        <v>0.30599999999999999</v>
      </c>
      <c r="F133" s="10">
        <f t="shared" si="26"/>
        <v>2.2496738540053407E-2</v>
      </c>
      <c r="G133" s="7">
        <f t="shared" si="27"/>
        <v>29</v>
      </c>
      <c r="H133" s="11">
        <f t="shared" si="28"/>
        <v>83003</v>
      </c>
      <c r="I133" s="12">
        <f t="shared" si="29"/>
        <v>1805.0535627387178</v>
      </c>
    </row>
    <row r="134" spans="1:9" x14ac:dyDescent="0.35">
      <c r="A134" s="7">
        <v>73113</v>
      </c>
      <c r="B134" s="8">
        <v>44743</v>
      </c>
      <c r="C134" s="18">
        <v>44773</v>
      </c>
      <c r="D134" s="9">
        <v>0.21279999999999999</v>
      </c>
      <c r="E134" s="10">
        <f t="shared" si="25"/>
        <v>0.31919999999999998</v>
      </c>
      <c r="F134" s="10">
        <f t="shared" si="26"/>
        <v>2.3353989277085985E-2</v>
      </c>
      <c r="G134" s="7">
        <f t="shared" si="27"/>
        <v>30</v>
      </c>
      <c r="H134" s="11">
        <f t="shared" si="28"/>
        <v>83003</v>
      </c>
      <c r="I134" s="12">
        <f t="shared" si="29"/>
        <v>1938.4511719659677</v>
      </c>
    </row>
    <row r="135" spans="1:9" x14ac:dyDescent="0.35">
      <c r="A135" s="7">
        <v>73113</v>
      </c>
      <c r="B135" s="18">
        <v>44774</v>
      </c>
      <c r="C135" s="18">
        <v>44804</v>
      </c>
      <c r="D135" s="9">
        <v>0.22209999999999999</v>
      </c>
      <c r="E135" s="10">
        <f t="shared" si="25"/>
        <v>0.33315</v>
      </c>
      <c r="F135" s="10">
        <f t="shared" si="26"/>
        <v>2.4251443652343774E-2</v>
      </c>
      <c r="G135" s="7">
        <f t="shared" si="27"/>
        <v>30</v>
      </c>
      <c r="H135" s="11">
        <f t="shared" si="28"/>
        <v>83003</v>
      </c>
      <c r="I135" s="12">
        <f t="shared" si="29"/>
        <v>2012.9425774754905</v>
      </c>
    </row>
    <row r="136" spans="1:9" x14ac:dyDescent="0.35">
      <c r="A136" s="7">
        <v>73113</v>
      </c>
      <c r="B136" s="8">
        <v>44805</v>
      </c>
      <c r="C136" s="18">
        <v>44834</v>
      </c>
      <c r="D136" s="9">
        <v>0.23499999999999999</v>
      </c>
      <c r="E136" s="10">
        <f t="shared" si="25"/>
        <v>0.35249999999999998</v>
      </c>
      <c r="F136" s="10">
        <f t="shared" si="26"/>
        <v>2.548215212897964E-2</v>
      </c>
      <c r="G136" s="7">
        <f t="shared" si="27"/>
        <v>29</v>
      </c>
      <c r="H136" s="11">
        <f t="shared" si="28"/>
        <v>83003</v>
      </c>
      <c r="I136" s="12">
        <f t="shared" si="29"/>
        <v>2044.5919040563072</v>
      </c>
    </row>
    <row r="137" spans="1:9" x14ac:dyDescent="0.35">
      <c r="A137" s="7">
        <v>73113</v>
      </c>
      <c r="B137" s="18">
        <v>44835</v>
      </c>
      <c r="C137" s="18">
        <v>44865</v>
      </c>
      <c r="D137" s="9">
        <v>0.24610000000000001</v>
      </c>
      <c r="E137" s="10">
        <f t="shared" si="25"/>
        <v>0.36915000000000003</v>
      </c>
      <c r="F137" s="10">
        <f t="shared" si="26"/>
        <v>2.6528282142108894E-2</v>
      </c>
      <c r="G137" s="7">
        <f t="shared" si="27"/>
        <v>30</v>
      </c>
      <c r="H137" s="11">
        <f t="shared" si="28"/>
        <v>83003</v>
      </c>
      <c r="I137" s="12">
        <f t="shared" si="29"/>
        <v>2201.9270026414647</v>
      </c>
    </row>
    <row r="138" spans="1:9" x14ac:dyDescent="0.35">
      <c r="A138" s="7">
        <v>73113</v>
      </c>
      <c r="B138" s="8">
        <v>44866</v>
      </c>
      <c r="C138" s="18">
        <v>44890</v>
      </c>
      <c r="D138" s="9">
        <v>0.25779999999999997</v>
      </c>
      <c r="E138" s="10">
        <f t="shared" si="25"/>
        <v>0.38669999999999993</v>
      </c>
      <c r="F138" s="10">
        <f t="shared" si="26"/>
        <v>2.7618410366888613E-2</v>
      </c>
      <c r="G138" s="7">
        <f t="shared" si="27"/>
        <v>24</v>
      </c>
      <c r="H138" s="11">
        <f t="shared" si="28"/>
        <v>83003</v>
      </c>
      <c r="I138" s="12">
        <f t="shared" si="29"/>
        <v>1833.9287325462844</v>
      </c>
    </row>
    <row r="139" spans="1:9" x14ac:dyDescent="0.35">
      <c r="A139" s="21" t="s">
        <v>13</v>
      </c>
      <c r="B139" s="21"/>
      <c r="C139" s="21"/>
      <c r="D139" s="21"/>
      <c r="E139" s="21"/>
      <c r="F139" s="21"/>
      <c r="G139" s="21"/>
      <c r="H139" s="21"/>
      <c r="I139" s="19">
        <f>SUM(I121:I138)</f>
        <v>30338.584396887902</v>
      </c>
    </row>
    <row r="141" spans="1:9" x14ac:dyDescent="0.35">
      <c r="A141" s="1" t="s">
        <v>2</v>
      </c>
      <c r="B141" s="2">
        <v>13473</v>
      </c>
      <c r="C141" s="1"/>
      <c r="D141" s="1"/>
      <c r="E141" s="1" t="s">
        <v>3</v>
      </c>
      <c r="F141" s="1"/>
      <c r="G141" s="20">
        <v>44366</v>
      </c>
      <c r="H141" s="1"/>
      <c r="I141" s="4"/>
    </row>
    <row r="142" spans="1:9" ht="23" x14ac:dyDescent="0.35">
      <c r="A142" s="5" t="s">
        <v>4</v>
      </c>
      <c r="B142" s="5" t="s">
        <v>5</v>
      </c>
      <c r="C142" s="5" t="s">
        <v>6</v>
      </c>
      <c r="D142" s="5" t="s">
        <v>7</v>
      </c>
      <c r="E142" s="5" t="s">
        <v>8</v>
      </c>
      <c r="F142" s="5" t="s">
        <v>9</v>
      </c>
      <c r="G142" s="5" t="s">
        <v>10</v>
      </c>
      <c r="H142" s="5" t="s">
        <v>11</v>
      </c>
      <c r="I142" s="6" t="s">
        <v>12</v>
      </c>
    </row>
    <row r="143" spans="1:9" x14ac:dyDescent="0.35">
      <c r="A143" s="7">
        <v>76239</v>
      </c>
      <c r="B143" s="8">
        <v>44366</v>
      </c>
      <c r="C143" s="8">
        <v>44377</v>
      </c>
      <c r="D143" s="9">
        <v>0.1721</v>
      </c>
      <c r="E143" s="10">
        <f t="shared" ref="E143:E160" si="30">IF(B143="","",D143*1.5)</f>
        <v>0.25814999999999999</v>
      </c>
      <c r="F143" s="10">
        <f t="shared" ref="F143:F160" si="31">IF(E143="","", (POWER((1+E143),(1/12)))-1)</f>
        <v>1.9321149143988858E-2</v>
      </c>
      <c r="G143" s="7">
        <f t="shared" ref="G143:G160" si="32">IF(OR(B143="",C143=""),"Sin fechas",C143-B143)</f>
        <v>11</v>
      </c>
      <c r="H143" s="11">
        <f>$B$141</f>
        <v>13473</v>
      </c>
      <c r="I143" s="12">
        <f>IF(G143="","",(($B$141*F143)/30)*G143)</f>
        <v>95.448408886219369</v>
      </c>
    </row>
    <row r="144" spans="1:9" x14ac:dyDescent="0.35">
      <c r="A144" s="7">
        <v>76239</v>
      </c>
      <c r="B144" s="8">
        <v>44378</v>
      </c>
      <c r="C144" s="8">
        <v>44408</v>
      </c>
      <c r="D144" s="9">
        <v>0.17180000000000001</v>
      </c>
      <c r="E144" s="10">
        <f t="shared" si="30"/>
        <v>0.25770000000000004</v>
      </c>
      <c r="F144" s="10">
        <f t="shared" si="31"/>
        <v>1.9290762615578938E-2</v>
      </c>
      <c r="G144" s="7">
        <f t="shared" si="32"/>
        <v>30</v>
      </c>
      <c r="H144" s="11">
        <f t="shared" ref="H144:H160" si="33">$B$141</f>
        <v>13473</v>
      </c>
      <c r="I144" s="12">
        <f t="shared" ref="I144:I160" si="34">IF(G144="","",(($B$141*F144)/30)*G144)</f>
        <v>259.90444471969505</v>
      </c>
    </row>
    <row r="145" spans="1:9" x14ac:dyDescent="0.35">
      <c r="A145" s="7">
        <v>76239</v>
      </c>
      <c r="B145" s="8">
        <v>44409</v>
      </c>
      <c r="C145" s="8">
        <v>44439</v>
      </c>
      <c r="D145" s="9">
        <v>0.1724</v>
      </c>
      <c r="E145" s="10">
        <f t="shared" si="30"/>
        <v>0.2586</v>
      </c>
      <c r="F145" s="10">
        <f t="shared" si="31"/>
        <v>1.9351525711433615E-2</v>
      </c>
      <c r="G145" s="7">
        <f t="shared" si="32"/>
        <v>30</v>
      </c>
      <c r="H145" s="11">
        <f t="shared" si="33"/>
        <v>13473</v>
      </c>
      <c r="I145" s="12">
        <f t="shared" si="34"/>
        <v>260.72310591014508</v>
      </c>
    </row>
    <row r="146" spans="1:9" x14ac:dyDescent="0.35">
      <c r="A146" s="7">
        <v>76239</v>
      </c>
      <c r="B146" s="8">
        <v>44440</v>
      </c>
      <c r="C146" s="8">
        <v>44469</v>
      </c>
      <c r="D146" s="9">
        <v>0.1719</v>
      </c>
      <c r="E146" s="10">
        <f t="shared" si="30"/>
        <v>0.25785000000000002</v>
      </c>
      <c r="F146" s="10">
        <f t="shared" si="31"/>
        <v>1.9300892565577765E-2</v>
      </c>
      <c r="G146" s="7">
        <f t="shared" si="32"/>
        <v>29</v>
      </c>
      <c r="H146" s="11">
        <f t="shared" si="33"/>
        <v>13473</v>
      </c>
      <c r="I146" s="12">
        <f t="shared" si="34"/>
        <v>251.37289468482825</v>
      </c>
    </row>
    <row r="147" spans="1:9" x14ac:dyDescent="0.35">
      <c r="A147" s="7">
        <v>76239</v>
      </c>
      <c r="B147" s="13">
        <v>44470</v>
      </c>
      <c r="C147" s="13">
        <v>44500</v>
      </c>
      <c r="D147" s="14">
        <v>0.17080000000000001</v>
      </c>
      <c r="E147" s="10">
        <f t="shared" si="30"/>
        <v>0.25619999999999998</v>
      </c>
      <c r="F147" s="10">
        <f t="shared" si="31"/>
        <v>1.9189402159464075E-2</v>
      </c>
      <c r="G147" s="7">
        <f t="shared" si="32"/>
        <v>30</v>
      </c>
      <c r="H147" s="11">
        <f t="shared" si="33"/>
        <v>13473</v>
      </c>
      <c r="I147" s="12">
        <f t="shared" si="34"/>
        <v>258.53881529445948</v>
      </c>
    </row>
    <row r="148" spans="1:9" x14ac:dyDescent="0.35">
      <c r="A148" s="7">
        <v>76239</v>
      </c>
      <c r="B148" s="13">
        <v>44501</v>
      </c>
      <c r="C148" s="13">
        <v>44530</v>
      </c>
      <c r="D148" s="14">
        <v>0.17269999999999999</v>
      </c>
      <c r="E148" s="10">
        <f t="shared" si="30"/>
        <v>0.25905</v>
      </c>
      <c r="F148" s="10">
        <f t="shared" si="31"/>
        <v>1.9381892324737526E-2</v>
      </c>
      <c r="G148" s="7">
        <f t="shared" si="32"/>
        <v>29</v>
      </c>
      <c r="H148" s="11">
        <f t="shared" si="33"/>
        <v>13473</v>
      </c>
      <c r="I148" s="12">
        <f t="shared" si="34"/>
        <v>252.42782744814909</v>
      </c>
    </row>
    <row r="149" spans="1:9" x14ac:dyDescent="0.35">
      <c r="A149" s="7">
        <v>76239</v>
      </c>
      <c r="B149" s="8">
        <v>44531</v>
      </c>
      <c r="C149" s="8">
        <v>44561</v>
      </c>
      <c r="D149" s="15">
        <v>0.17460000000000001</v>
      </c>
      <c r="E149" s="10">
        <f t="shared" si="30"/>
        <v>0.26190000000000002</v>
      </c>
      <c r="F149" s="10">
        <f t="shared" si="31"/>
        <v>1.9573983490916769E-2</v>
      </c>
      <c r="G149" s="7">
        <f t="shared" si="32"/>
        <v>30</v>
      </c>
      <c r="H149" s="11">
        <f t="shared" si="33"/>
        <v>13473</v>
      </c>
      <c r="I149" s="12">
        <f t="shared" si="34"/>
        <v>263.72027957312162</v>
      </c>
    </row>
    <row r="150" spans="1:9" x14ac:dyDescent="0.35">
      <c r="A150" s="7">
        <v>76239</v>
      </c>
      <c r="B150" s="13">
        <v>44562</v>
      </c>
      <c r="C150" s="13">
        <v>44592</v>
      </c>
      <c r="D150" s="14">
        <v>0.17660000000000001</v>
      </c>
      <c r="E150" s="10">
        <f t="shared" si="30"/>
        <v>0.26490000000000002</v>
      </c>
      <c r="F150" s="10">
        <f t="shared" si="31"/>
        <v>1.9775755563363528E-2</v>
      </c>
      <c r="G150" s="7">
        <f t="shared" si="32"/>
        <v>30</v>
      </c>
      <c r="H150" s="11">
        <f t="shared" si="33"/>
        <v>13473</v>
      </c>
      <c r="I150" s="12">
        <f t="shared" si="34"/>
        <v>266.4387547051968</v>
      </c>
    </row>
    <row r="151" spans="1:9" x14ac:dyDescent="0.35">
      <c r="A151" s="7">
        <v>76239</v>
      </c>
      <c r="B151" s="16">
        <v>44593</v>
      </c>
      <c r="C151" s="17">
        <v>44620</v>
      </c>
      <c r="D151" s="14">
        <v>0.183</v>
      </c>
      <c r="E151" s="10">
        <f t="shared" si="30"/>
        <v>0.27449999999999997</v>
      </c>
      <c r="F151" s="10">
        <f t="shared" si="31"/>
        <v>2.0418491295787433E-2</v>
      </c>
      <c r="G151" s="7">
        <f t="shared" si="32"/>
        <v>27</v>
      </c>
      <c r="H151" s="11">
        <f t="shared" si="33"/>
        <v>13473</v>
      </c>
      <c r="I151" s="12">
        <f t="shared" si="34"/>
        <v>247.58849990532968</v>
      </c>
    </row>
    <row r="152" spans="1:9" x14ac:dyDescent="0.35">
      <c r="A152" s="7">
        <v>76239</v>
      </c>
      <c r="B152" s="16">
        <v>44621</v>
      </c>
      <c r="C152" s="17">
        <v>44651</v>
      </c>
      <c r="D152" s="14">
        <v>0.1847</v>
      </c>
      <c r="E152" s="10">
        <f t="shared" si="30"/>
        <v>0.27705000000000002</v>
      </c>
      <c r="F152" s="10">
        <f t="shared" si="31"/>
        <v>2.0588471944052777E-2</v>
      </c>
      <c r="G152" s="7">
        <f t="shared" si="32"/>
        <v>30</v>
      </c>
      <c r="H152" s="11">
        <f t="shared" si="33"/>
        <v>13473</v>
      </c>
      <c r="I152" s="12">
        <f t="shared" si="34"/>
        <v>277.3884825022231</v>
      </c>
    </row>
    <row r="153" spans="1:9" x14ac:dyDescent="0.35">
      <c r="A153" s="7">
        <v>76239</v>
      </c>
      <c r="B153" s="16">
        <v>44652</v>
      </c>
      <c r="C153" s="17">
        <v>44681</v>
      </c>
      <c r="D153" s="14">
        <v>0.1905</v>
      </c>
      <c r="E153" s="10">
        <f t="shared" si="30"/>
        <v>0.28575</v>
      </c>
      <c r="F153" s="10">
        <f t="shared" si="31"/>
        <v>2.1166073665768392E-2</v>
      </c>
      <c r="G153" s="7">
        <f t="shared" si="32"/>
        <v>29</v>
      </c>
      <c r="H153" s="11">
        <f t="shared" si="33"/>
        <v>13473</v>
      </c>
      <c r="I153" s="12">
        <f t="shared" si="34"/>
        <v>275.66482681560097</v>
      </c>
    </row>
    <row r="154" spans="1:9" x14ac:dyDescent="0.35">
      <c r="A154" s="7">
        <v>76239</v>
      </c>
      <c r="B154" s="8">
        <v>44682</v>
      </c>
      <c r="C154" s="18">
        <v>44712</v>
      </c>
      <c r="D154" s="14">
        <v>0.1971</v>
      </c>
      <c r="E154" s="10">
        <f t="shared" si="30"/>
        <v>0.29564999999999997</v>
      </c>
      <c r="F154" s="10">
        <f t="shared" si="31"/>
        <v>2.1819002655476094E-2</v>
      </c>
      <c r="G154" s="7">
        <f t="shared" si="32"/>
        <v>30</v>
      </c>
      <c r="H154" s="11">
        <f t="shared" si="33"/>
        <v>13473</v>
      </c>
      <c r="I154" s="12">
        <f t="shared" si="34"/>
        <v>293.96742277722939</v>
      </c>
    </row>
    <row r="155" spans="1:9" x14ac:dyDescent="0.35">
      <c r="A155" s="7">
        <v>76239</v>
      </c>
      <c r="B155" s="18">
        <v>44713</v>
      </c>
      <c r="C155" s="18">
        <v>44742</v>
      </c>
      <c r="D155" s="9">
        <v>0.20399999999999999</v>
      </c>
      <c r="E155" s="10">
        <f t="shared" si="30"/>
        <v>0.30599999999999999</v>
      </c>
      <c r="F155" s="10">
        <f t="shared" si="31"/>
        <v>2.2496738540053407E-2</v>
      </c>
      <c r="G155" s="7">
        <f t="shared" si="32"/>
        <v>29</v>
      </c>
      <c r="H155" s="11">
        <f t="shared" si="33"/>
        <v>13473</v>
      </c>
      <c r="I155" s="12">
        <f t="shared" si="34"/>
        <v>292.99527307180159</v>
      </c>
    </row>
    <row r="156" spans="1:9" x14ac:dyDescent="0.35">
      <c r="A156" s="7">
        <v>76239</v>
      </c>
      <c r="B156" s="8">
        <v>44743</v>
      </c>
      <c r="C156" s="18">
        <v>44773</v>
      </c>
      <c r="D156" s="9">
        <v>0.21279999999999999</v>
      </c>
      <c r="E156" s="10">
        <f t="shared" si="30"/>
        <v>0.31919999999999998</v>
      </c>
      <c r="F156" s="10">
        <f t="shared" si="31"/>
        <v>2.3353989277085985E-2</v>
      </c>
      <c r="G156" s="7">
        <f t="shared" si="32"/>
        <v>30</v>
      </c>
      <c r="H156" s="11">
        <f t="shared" si="33"/>
        <v>13473</v>
      </c>
      <c r="I156" s="12">
        <f t="shared" si="34"/>
        <v>314.64829753017949</v>
      </c>
    </row>
    <row r="157" spans="1:9" x14ac:dyDescent="0.35">
      <c r="A157" s="7">
        <v>76239</v>
      </c>
      <c r="B157" s="18">
        <v>44774</v>
      </c>
      <c r="C157" s="18">
        <v>44804</v>
      </c>
      <c r="D157" s="9">
        <v>0.22209999999999999</v>
      </c>
      <c r="E157" s="10">
        <f t="shared" si="30"/>
        <v>0.33315</v>
      </c>
      <c r="F157" s="10">
        <f t="shared" si="31"/>
        <v>2.4251443652343774E-2</v>
      </c>
      <c r="G157" s="7">
        <f t="shared" si="32"/>
        <v>30</v>
      </c>
      <c r="H157" s="11">
        <f t="shared" si="33"/>
        <v>13473</v>
      </c>
      <c r="I157" s="12">
        <f t="shared" si="34"/>
        <v>326.73970032802765</v>
      </c>
    </row>
    <row r="158" spans="1:9" x14ac:dyDescent="0.35">
      <c r="A158" s="7">
        <v>76239</v>
      </c>
      <c r="B158" s="8">
        <v>44805</v>
      </c>
      <c r="C158" s="18">
        <v>44834</v>
      </c>
      <c r="D158" s="9">
        <v>0.23499999999999999</v>
      </c>
      <c r="E158" s="10">
        <f t="shared" si="30"/>
        <v>0.35249999999999998</v>
      </c>
      <c r="F158" s="10">
        <f t="shared" si="31"/>
        <v>2.548215212897964E-2</v>
      </c>
      <c r="G158" s="7">
        <f t="shared" si="32"/>
        <v>29</v>
      </c>
      <c r="H158" s="11">
        <f t="shared" si="33"/>
        <v>13473</v>
      </c>
      <c r="I158" s="12">
        <f t="shared" si="34"/>
        <v>331.8770011126179</v>
      </c>
    </row>
    <row r="159" spans="1:9" x14ac:dyDescent="0.35">
      <c r="A159" s="7">
        <v>76239</v>
      </c>
      <c r="B159" s="18">
        <v>44835</v>
      </c>
      <c r="C159" s="18">
        <v>44865</v>
      </c>
      <c r="D159" s="9">
        <v>0.24610000000000001</v>
      </c>
      <c r="E159" s="10">
        <f t="shared" si="30"/>
        <v>0.36915000000000003</v>
      </c>
      <c r="F159" s="10">
        <f t="shared" si="31"/>
        <v>2.6528282142108894E-2</v>
      </c>
      <c r="G159" s="7">
        <f t="shared" si="32"/>
        <v>30</v>
      </c>
      <c r="H159" s="11">
        <f t="shared" si="33"/>
        <v>13473</v>
      </c>
      <c r="I159" s="12">
        <f t="shared" si="34"/>
        <v>357.41554530063314</v>
      </c>
    </row>
    <row r="160" spans="1:9" x14ac:dyDescent="0.35">
      <c r="A160" s="7">
        <v>76239</v>
      </c>
      <c r="B160" s="8">
        <v>44866</v>
      </c>
      <c r="C160" s="18">
        <v>44890</v>
      </c>
      <c r="D160" s="9">
        <v>0.25779999999999997</v>
      </c>
      <c r="E160" s="10">
        <f t="shared" si="30"/>
        <v>0.38669999999999993</v>
      </c>
      <c r="F160" s="10">
        <f t="shared" si="31"/>
        <v>2.7618410366888613E-2</v>
      </c>
      <c r="G160" s="7">
        <f t="shared" si="32"/>
        <v>24</v>
      </c>
      <c r="H160" s="11">
        <f t="shared" si="33"/>
        <v>13473</v>
      </c>
      <c r="I160" s="12">
        <f t="shared" si="34"/>
        <v>297.68227429847218</v>
      </c>
    </row>
    <row r="161" spans="1:9" x14ac:dyDescent="0.35">
      <c r="A161" s="21" t="s">
        <v>13</v>
      </c>
      <c r="B161" s="21"/>
      <c r="C161" s="21"/>
      <c r="D161" s="21"/>
      <c r="E161" s="21"/>
      <c r="F161" s="21"/>
      <c r="G161" s="21"/>
      <c r="H161" s="21"/>
      <c r="I161" s="19">
        <f>SUM(I143:I160)</f>
        <v>4924.54185486393</v>
      </c>
    </row>
    <row r="163" spans="1:9" x14ac:dyDescent="0.35">
      <c r="A163" s="1" t="s">
        <v>2</v>
      </c>
      <c r="B163" s="2">
        <v>83003</v>
      </c>
      <c r="C163" s="1"/>
      <c r="D163" s="1"/>
      <c r="E163" s="1" t="s">
        <v>3</v>
      </c>
      <c r="F163" s="1"/>
      <c r="G163" s="20">
        <v>44366</v>
      </c>
      <c r="H163" s="1"/>
      <c r="I163" s="4"/>
    </row>
    <row r="164" spans="1:9" ht="23" x14ac:dyDescent="0.35">
      <c r="A164" s="5" t="s">
        <v>4</v>
      </c>
      <c r="B164" s="5" t="s">
        <v>5</v>
      </c>
      <c r="C164" s="5" t="s">
        <v>6</v>
      </c>
      <c r="D164" s="5" t="s">
        <v>7</v>
      </c>
      <c r="E164" s="5" t="s">
        <v>8</v>
      </c>
      <c r="F164" s="5" t="s">
        <v>9</v>
      </c>
      <c r="G164" s="5" t="s">
        <v>10</v>
      </c>
      <c r="H164" s="5" t="s">
        <v>11</v>
      </c>
      <c r="I164" s="6" t="s">
        <v>12</v>
      </c>
    </row>
    <row r="165" spans="1:9" x14ac:dyDescent="0.35">
      <c r="A165" s="7">
        <v>77213</v>
      </c>
      <c r="B165" s="8">
        <v>44366</v>
      </c>
      <c r="C165" s="8">
        <v>44377</v>
      </c>
      <c r="D165" s="9">
        <v>0.1721</v>
      </c>
      <c r="E165" s="10">
        <f t="shared" ref="E165:E182" si="35">IF(B165="","",D165*1.5)</f>
        <v>0.25814999999999999</v>
      </c>
      <c r="F165" s="10">
        <f t="shared" ref="F165:F182" si="36">IF(E165="","", (POWER((1+E165),(1/12)))-1)</f>
        <v>1.9321149143988858E-2</v>
      </c>
      <c r="G165" s="7">
        <f t="shared" ref="G165:G182" si="37">IF(OR(B165="",C165=""),"Sin fechas",C165-B165)</f>
        <v>11</v>
      </c>
      <c r="H165" s="11">
        <f>$B$163</f>
        <v>83003</v>
      </c>
      <c r="I165" s="12">
        <f>IF(G165="","",(($B$163*F165)/30)*G165)</f>
        <v>588.0282255461193</v>
      </c>
    </row>
    <row r="166" spans="1:9" x14ac:dyDescent="0.35">
      <c r="A166" s="7">
        <v>77213</v>
      </c>
      <c r="B166" s="8">
        <v>44378</v>
      </c>
      <c r="C166" s="8">
        <v>44408</v>
      </c>
      <c r="D166" s="9">
        <v>0.17180000000000001</v>
      </c>
      <c r="E166" s="10">
        <f t="shared" si="35"/>
        <v>0.25770000000000004</v>
      </c>
      <c r="F166" s="10">
        <f t="shared" si="36"/>
        <v>1.9290762615578938E-2</v>
      </c>
      <c r="G166" s="7">
        <f t="shared" si="37"/>
        <v>30</v>
      </c>
      <c r="H166" s="11">
        <f t="shared" ref="H166:H182" si="38">$B$163</f>
        <v>83003</v>
      </c>
      <c r="I166" s="12">
        <f t="shared" ref="I166:I182" si="39">IF(G166="","",(($B$163*F166)/30)*G166)</f>
        <v>1601.1911693808986</v>
      </c>
    </row>
    <row r="167" spans="1:9" x14ac:dyDescent="0.35">
      <c r="A167" s="7">
        <v>77213</v>
      </c>
      <c r="B167" s="8">
        <v>44409</v>
      </c>
      <c r="C167" s="8">
        <v>44439</v>
      </c>
      <c r="D167" s="9">
        <v>0.1724</v>
      </c>
      <c r="E167" s="10">
        <f t="shared" si="35"/>
        <v>0.2586</v>
      </c>
      <c r="F167" s="10">
        <f t="shared" si="36"/>
        <v>1.9351525711433615E-2</v>
      </c>
      <c r="G167" s="7">
        <f t="shared" si="37"/>
        <v>30</v>
      </c>
      <c r="H167" s="11">
        <f t="shared" si="38"/>
        <v>83003</v>
      </c>
      <c r="I167" s="12">
        <f t="shared" si="39"/>
        <v>1606.2346886261244</v>
      </c>
    </row>
    <row r="168" spans="1:9" x14ac:dyDescent="0.35">
      <c r="A168" s="7">
        <v>77213</v>
      </c>
      <c r="B168" s="8">
        <v>44440</v>
      </c>
      <c r="C168" s="8">
        <v>44469</v>
      </c>
      <c r="D168" s="9">
        <v>0.1719</v>
      </c>
      <c r="E168" s="10">
        <f t="shared" si="35"/>
        <v>0.25785000000000002</v>
      </c>
      <c r="F168" s="10">
        <f t="shared" si="36"/>
        <v>1.9300892565577765E-2</v>
      </c>
      <c r="G168" s="7">
        <f t="shared" si="37"/>
        <v>29</v>
      </c>
      <c r="H168" s="11">
        <f t="shared" si="38"/>
        <v>83003</v>
      </c>
      <c r="I168" s="12">
        <f t="shared" si="39"/>
        <v>1548.6309194332962</v>
      </c>
    </row>
    <row r="169" spans="1:9" x14ac:dyDescent="0.35">
      <c r="A169" s="7">
        <v>77213</v>
      </c>
      <c r="B169" s="13">
        <v>44470</v>
      </c>
      <c r="C169" s="13">
        <v>44500</v>
      </c>
      <c r="D169" s="14">
        <v>0.17080000000000001</v>
      </c>
      <c r="E169" s="10">
        <f t="shared" si="35"/>
        <v>0.25619999999999998</v>
      </c>
      <c r="F169" s="10">
        <f t="shared" si="36"/>
        <v>1.9189402159464075E-2</v>
      </c>
      <c r="G169" s="7">
        <f t="shared" si="37"/>
        <v>30</v>
      </c>
      <c r="H169" s="11">
        <f t="shared" si="38"/>
        <v>83003</v>
      </c>
      <c r="I169" s="12">
        <f t="shared" si="39"/>
        <v>1592.7779474419967</v>
      </c>
    </row>
    <row r="170" spans="1:9" x14ac:dyDescent="0.35">
      <c r="A170" s="7">
        <v>77213</v>
      </c>
      <c r="B170" s="13">
        <v>44501</v>
      </c>
      <c r="C170" s="13">
        <v>44530</v>
      </c>
      <c r="D170" s="14">
        <v>0.17269999999999999</v>
      </c>
      <c r="E170" s="10">
        <f t="shared" si="35"/>
        <v>0.25905</v>
      </c>
      <c r="F170" s="10">
        <f t="shared" si="36"/>
        <v>1.9381892324737526E-2</v>
      </c>
      <c r="G170" s="7">
        <f t="shared" si="37"/>
        <v>29</v>
      </c>
      <c r="H170" s="11">
        <f t="shared" si="38"/>
        <v>83003</v>
      </c>
      <c r="I170" s="12">
        <f t="shared" si="39"/>
        <v>1555.1300350091826</v>
      </c>
    </row>
    <row r="171" spans="1:9" x14ac:dyDescent="0.35">
      <c r="A171" s="7">
        <v>77213</v>
      </c>
      <c r="B171" s="8">
        <v>44531</v>
      </c>
      <c r="C171" s="8">
        <v>44561</v>
      </c>
      <c r="D171" s="15">
        <v>0.17460000000000001</v>
      </c>
      <c r="E171" s="10">
        <f t="shared" si="35"/>
        <v>0.26190000000000002</v>
      </c>
      <c r="F171" s="10">
        <f t="shared" si="36"/>
        <v>1.9573983490916769E-2</v>
      </c>
      <c r="G171" s="7">
        <f t="shared" si="37"/>
        <v>30</v>
      </c>
      <c r="H171" s="11">
        <f t="shared" si="38"/>
        <v>83003</v>
      </c>
      <c r="I171" s="12">
        <f t="shared" si="39"/>
        <v>1624.6993516965645</v>
      </c>
    </row>
    <row r="172" spans="1:9" x14ac:dyDescent="0.35">
      <c r="A172" s="7">
        <v>77213</v>
      </c>
      <c r="B172" s="13">
        <v>44562</v>
      </c>
      <c r="C172" s="13">
        <v>44592</v>
      </c>
      <c r="D172" s="14">
        <v>0.17660000000000001</v>
      </c>
      <c r="E172" s="10">
        <f t="shared" si="35"/>
        <v>0.26490000000000002</v>
      </c>
      <c r="F172" s="10">
        <f t="shared" si="36"/>
        <v>1.9775755563363528E-2</v>
      </c>
      <c r="G172" s="7">
        <f t="shared" si="37"/>
        <v>30</v>
      </c>
      <c r="H172" s="11">
        <f t="shared" si="38"/>
        <v>83003</v>
      </c>
      <c r="I172" s="12">
        <f t="shared" si="39"/>
        <v>1641.447039025863</v>
      </c>
    </row>
    <row r="173" spans="1:9" x14ac:dyDescent="0.35">
      <c r="A173" s="7">
        <v>77213</v>
      </c>
      <c r="B173" s="16">
        <v>44593</v>
      </c>
      <c r="C173" s="17">
        <v>44620</v>
      </c>
      <c r="D173" s="14">
        <v>0.183</v>
      </c>
      <c r="E173" s="10">
        <f t="shared" si="35"/>
        <v>0.27449999999999997</v>
      </c>
      <c r="F173" s="10">
        <f t="shared" si="36"/>
        <v>2.0418491295787433E-2</v>
      </c>
      <c r="G173" s="7">
        <f t="shared" si="37"/>
        <v>27</v>
      </c>
      <c r="H173" s="11">
        <f t="shared" si="38"/>
        <v>83003</v>
      </c>
      <c r="I173" s="12">
        <f t="shared" si="39"/>
        <v>1525.3164297218198</v>
      </c>
    </row>
    <row r="174" spans="1:9" x14ac:dyDescent="0.35">
      <c r="A174" s="7">
        <v>77213</v>
      </c>
      <c r="B174" s="16">
        <v>44621</v>
      </c>
      <c r="C174" s="17">
        <v>44651</v>
      </c>
      <c r="D174" s="14">
        <v>0.1847</v>
      </c>
      <c r="E174" s="10">
        <f t="shared" si="35"/>
        <v>0.27705000000000002</v>
      </c>
      <c r="F174" s="10">
        <f t="shared" si="36"/>
        <v>2.0588471944052777E-2</v>
      </c>
      <c r="G174" s="7">
        <f t="shared" si="37"/>
        <v>30</v>
      </c>
      <c r="H174" s="11">
        <f t="shared" si="38"/>
        <v>83003</v>
      </c>
      <c r="I174" s="12">
        <f t="shared" si="39"/>
        <v>1708.9049367722127</v>
      </c>
    </row>
    <row r="175" spans="1:9" x14ac:dyDescent="0.35">
      <c r="A175" s="7">
        <v>77213</v>
      </c>
      <c r="B175" s="16">
        <v>44652</v>
      </c>
      <c r="C175" s="17">
        <v>44681</v>
      </c>
      <c r="D175" s="14">
        <v>0.1905</v>
      </c>
      <c r="E175" s="10">
        <f t="shared" si="35"/>
        <v>0.28575</v>
      </c>
      <c r="F175" s="10">
        <f t="shared" si="36"/>
        <v>2.1166073665768392E-2</v>
      </c>
      <c r="G175" s="7">
        <f t="shared" si="37"/>
        <v>29</v>
      </c>
      <c r="H175" s="11">
        <f t="shared" si="38"/>
        <v>83003</v>
      </c>
      <c r="I175" s="12">
        <f t="shared" si="39"/>
        <v>1698.2860253971148</v>
      </c>
    </row>
    <row r="176" spans="1:9" x14ac:dyDescent="0.35">
      <c r="A176" s="7">
        <v>77213</v>
      </c>
      <c r="B176" s="8">
        <v>44682</v>
      </c>
      <c r="C176" s="18">
        <v>44712</v>
      </c>
      <c r="D176" s="14">
        <v>0.1971</v>
      </c>
      <c r="E176" s="10">
        <f t="shared" si="35"/>
        <v>0.29564999999999997</v>
      </c>
      <c r="F176" s="10">
        <f t="shared" si="36"/>
        <v>2.1819002655476094E-2</v>
      </c>
      <c r="G176" s="7">
        <f t="shared" si="37"/>
        <v>30</v>
      </c>
      <c r="H176" s="11">
        <f t="shared" si="38"/>
        <v>83003</v>
      </c>
      <c r="I176" s="12">
        <f t="shared" si="39"/>
        <v>1811.0426774124821</v>
      </c>
    </row>
    <row r="177" spans="1:9" x14ac:dyDescent="0.35">
      <c r="A177" s="7">
        <v>77213</v>
      </c>
      <c r="B177" s="18">
        <v>44713</v>
      </c>
      <c r="C177" s="18">
        <v>44742</v>
      </c>
      <c r="D177" s="9">
        <v>0.20399999999999999</v>
      </c>
      <c r="E177" s="10">
        <f t="shared" si="35"/>
        <v>0.30599999999999999</v>
      </c>
      <c r="F177" s="10">
        <f t="shared" si="36"/>
        <v>2.2496738540053407E-2</v>
      </c>
      <c r="G177" s="7">
        <f t="shared" si="37"/>
        <v>29</v>
      </c>
      <c r="H177" s="11">
        <f t="shared" si="38"/>
        <v>83003</v>
      </c>
      <c r="I177" s="12">
        <f t="shared" si="39"/>
        <v>1805.0535627387178</v>
      </c>
    </row>
    <row r="178" spans="1:9" x14ac:dyDescent="0.35">
      <c r="A178" s="7">
        <v>77213</v>
      </c>
      <c r="B178" s="8">
        <v>44743</v>
      </c>
      <c r="C178" s="18">
        <v>44773</v>
      </c>
      <c r="D178" s="9">
        <v>0.21279999999999999</v>
      </c>
      <c r="E178" s="10">
        <f t="shared" si="35"/>
        <v>0.31919999999999998</v>
      </c>
      <c r="F178" s="10">
        <f t="shared" si="36"/>
        <v>2.3353989277085985E-2</v>
      </c>
      <c r="G178" s="7">
        <f t="shared" si="37"/>
        <v>30</v>
      </c>
      <c r="H178" s="11">
        <f t="shared" si="38"/>
        <v>83003</v>
      </c>
      <c r="I178" s="12">
        <f t="shared" si="39"/>
        <v>1938.4511719659677</v>
      </c>
    </row>
    <row r="179" spans="1:9" x14ac:dyDescent="0.35">
      <c r="A179" s="7">
        <v>77213</v>
      </c>
      <c r="B179" s="18">
        <v>44774</v>
      </c>
      <c r="C179" s="18">
        <v>44804</v>
      </c>
      <c r="D179" s="9">
        <v>0.22209999999999999</v>
      </c>
      <c r="E179" s="10">
        <f t="shared" si="35"/>
        <v>0.33315</v>
      </c>
      <c r="F179" s="10">
        <f t="shared" si="36"/>
        <v>2.4251443652343774E-2</v>
      </c>
      <c r="G179" s="7">
        <f t="shared" si="37"/>
        <v>30</v>
      </c>
      <c r="H179" s="11">
        <f t="shared" si="38"/>
        <v>83003</v>
      </c>
      <c r="I179" s="12">
        <f t="shared" si="39"/>
        <v>2012.9425774754905</v>
      </c>
    </row>
    <row r="180" spans="1:9" x14ac:dyDescent="0.35">
      <c r="A180" s="7">
        <v>77213</v>
      </c>
      <c r="B180" s="8">
        <v>44805</v>
      </c>
      <c r="C180" s="18">
        <v>44834</v>
      </c>
      <c r="D180" s="9">
        <v>0.23499999999999999</v>
      </c>
      <c r="E180" s="10">
        <f t="shared" si="35"/>
        <v>0.35249999999999998</v>
      </c>
      <c r="F180" s="10">
        <f t="shared" si="36"/>
        <v>2.548215212897964E-2</v>
      </c>
      <c r="G180" s="7">
        <f t="shared" si="37"/>
        <v>29</v>
      </c>
      <c r="H180" s="11">
        <f t="shared" si="38"/>
        <v>83003</v>
      </c>
      <c r="I180" s="12">
        <f t="shared" si="39"/>
        <v>2044.5919040563072</v>
      </c>
    </row>
    <row r="181" spans="1:9" x14ac:dyDescent="0.35">
      <c r="A181" s="7">
        <v>77213</v>
      </c>
      <c r="B181" s="18">
        <v>44835</v>
      </c>
      <c r="C181" s="18">
        <v>44865</v>
      </c>
      <c r="D181" s="9">
        <v>0.24610000000000001</v>
      </c>
      <c r="E181" s="10">
        <f t="shared" si="35"/>
        <v>0.36915000000000003</v>
      </c>
      <c r="F181" s="10">
        <f t="shared" si="36"/>
        <v>2.6528282142108894E-2</v>
      </c>
      <c r="G181" s="7">
        <f t="shared" si="37"/>
        <v>30</v>
      </c>
      <c r="H181" s="11">
        <f t="shared" si="38"/>
        <v>83003</v>
      </c>
      <c r="I181" s="12">
        <f t="shared" si="39"/>
        <v>2201.9270026414647</v>
      </c>
    </row>
    <row r="182" spans="1:9" x14ac:dyDescent="0.35">
      <c r="A182" s="7">
        <v>77213</v>
      </c>
      <c r="B182" s="8">
        <v>44866</v>
      </c>
      <c r="C182" s="18">
        <v>44890</v>
      </c>
      <c r="D182" s="9">
        <v>0.25779999999999997</v>
      </c>
      <c r="E182" s="10">
        <f t="shared" si="35"/>
        <v>0.38669999999999993</v>
      </c>
      <c r="F182" s="10">
        <f t="shared" si="36"/>
        <v>2.7618410366888613E-2</v>
      </c>
      <c r="G182" s="7">
        <f t="shared" si="37"/>
        <v>24</v>
      </c>
      <c r="H182" s="11">
        <f t="shared" si="38"/>
        <v>83003</v>
      </c>
      <c r="I182" s="12">
        <f t="shared" si="39"/>
        <v>1833.9287325462844</v>
      </c>
    </row>
    <row r="183" spans="1:9" x14ac:dyDescent="0.35">
      <c r="A183" s="21" t="s">
        <v>13</v>
      </c>
      <c r="B183" s="21"/>
      <c r="C183" s="21"/>
      <c r="D183" s="21"/>
      <c r="E183" s="21"/>
      <c r="F183" s="21"/>
      <c r="G183" s="21"/>
      <c r="H183" s="21"/>
      <c r="I183" s="19">
        <f>SUM(I165:I182)</f>
        <v>30338.584396887902</v>
      </c>
    </row>
    <row r="185" spans="1:9" x14ac:dyDescent="0.35">
      <c r="A185" s="1" t="s">
        <v>2</v>
      </c>
      <c r="B185" s="2">
        <v>1176690</v>
      </c>
      <c r="C185" s="1"/>
      <c r="D185" s="1"/>
      <c r="E185" s="1" t="s">
        <v>3</v>
      </c>
      <c r="F185" s="1"/>
      <c r="G185" s="3">
        <v>44424</v>
      </c>
      <c r="H185" s="1"/>
      <c r="I185" s="4"/>
    </row>
    <row r="186" spans="1:9" ht="23" x14ac:dyDescent="0.35">
      <c r="A186" s="5" t="s">
        <v>4</v>
      </c>
      <c r="B186" s="5" t="s">
        <v>5</v>
      </c>
      <c r="C186" s="5" t="s">
        <v>6</v>
      </c>
      <c r="D186" s="5" t="s">
        <v>7</v>
      </c>
      <c r="E186" s="5" t="s">
        <v>8</v>
      </c>
      <c r="F186" s="5" t="s">
        <v>9</v>
      </c>
      <c r="G186" s="5" t="s">
        <v>10</v>
      </c>
      <c r="H186" s="5" t="s">
        <v>11</v>
      </c>
      <c r="I186" s="6" t="s">
        <v>12</v>
      </c>
    </row>
    <row r="187" spans="1:9" x14ac:dyDescent="0.35">
      <c r="A187" s="7">
        <v>96528</v>
      </c>
      <c r="B187" s="8">
        <v>44424</v>
      </c>
      <c r="C187" s="8">
        <v>44439</v>
      </c>
      <c r="D187" s="9">
        <v>0.1724</v>
      </c>
      <c r="E187" s="10">
        <f t="shared" ref="E187:E202" si="40">IF(B187="","",D187*1.5)</f>
        <v>0.2586</v>
      </c>
      <c r="F187" s="10">
        <f t="shared" ref="F187:F202" si="41">IF(E187="","", (POWER((1+E187),(1/12)))-1)</f>
        <v>1.9351525711433615E-2</v>
      </c>
      <c r="G187" s="7">
        <f t="shared" ref="G187:G202" si="42">IF(OR(B187="",C187=""),"Sin fechas",C187-B187)</f>
        <v>15</v>
      </c>
      <c r="H187" s="11">
        <f>$B$185</f>
        <v>1176690</v>
      </c>
      <c r="I187" s="12">
        <f>IF(G187="","",(($B$185*F187)/30)*G187)</f>
        <v>11385.37339469341</v>
      </c>
    </row>
    <row r="188" spans="1:9" x14ac:dyDescent="0.35">
      <c r="A188" s="7">
        <v>96528</v>
      </c>
      <c r="B188" s="8">
        <v>44440</v>
      </c>
      <c r="C188" s="8">
        <v>44469</v>
      </c>
      <c r="D188" s="9">
        <v>0.1719</v>
      </c>
      <c r="E188" s="10">
        <f t="shared" si="40"/>
        <v>0.25785000000000002</v>
      </c>
      <c r="F188" s="10">
        <f t="shared" si="41"/>
        <v>1.9300892565577765E-2</v>
      </c>
      <c r="G188" s="7">
        <f t="shared" si="42"/>
        <v>29</v>
      </c>
      <c r="H188" s="11">
        <f t="shared" ref="H188:H202" si="43">$B$185</f>
        <v>1176690</v>
      </c>
      <c r="I188" s="12">
        <f t="shared" ref="I188:I202" si="44">IF(G188="","",(($B$185*F188)/30)*G188)</f>
        <v>21954.128363890042</v>
      </c>
    </row>
    <row r="189" spans="1:9" x14ac:dyDescent="0.35">
      <c r="A189" s="7">
        <v>96528</v>
      </c>
      <c r="B189" s="13">
        <v>44470</v>
      </c>
      <c r="C189" s="13">
        <v>44500</v>
      </c>
      <c r="D189" s="14">
        <v>0.17080000000000001</v>
      </c>
      <c r="E189" s="10">
        <f t="shared" si="40"/>
        <v>0.25619999999999998</v>
      </c>
      <c r="F189" s="10">
        <f t="shared" si="41"/>
        <v>1.9189402159464075E-2</v>
      </c>
      <c r="G189" s="7">
        <f t="shared" si="42"/>
        <v>30</v>
      </c>
      <c r="H189" s="11">
        <f t="shared" si="43"/>
        <v>1176690</v>
      </c>
      <c r="I189" s="12">
        <f t="shared" si="44"/>
        <v>22579.977627019784</v>
      </c>
    </row>
    <row r="190" spans="1:9" x14ac:dyDescent="0.35">
      <c r="A190" s="7">
        <v>96528</v>
      </c>
      <c r="B190" s="13">
        <v>44501</v>
      </c>
      <c r="C190" s="13">
        <v>44530</v>
      </c>
      <c r="D190" s="14">
        <v>0.17269999999999999</v>
      </c>
      <c r="E190" s="10">
        <f t="shared" si="40"/>
        <v>0.25905</v>
      </c>
      <c r="F190" s="10">
        <f t="shared" si="41"/>
        <v>1.9381892324737526E-2</v>
      </c>
      <c r="G190" s="7">
        <f t="shared" si="42"/>
        <v>29</v>
      </c>
      <c r="H190" s="11">
        <f t="shared" si="43"/>
        <v>1176690</v>
      </c>
      <c r="I190" s="12">
        <f t="shared" si="44"/>
        <v>22046.262916942218</v>
      </c>
    </row>
    <row r="191" spans="1:9" x14ac:dyDescent="0.35">
      <c r="A191" s="7">
        <v>96528</v>
      </c>
      <c r="B191" s="8">
        <v>44531</v>
      </c>
      <c r="C191" s="8">
        <v>44561</v>
      </c>
      <c r="D191" s="15">
        <v>0.17460000000000001</v>
      </c>
      <c r="E191" s="10">
        <f t="shared" si="40"/>
        <v>0.26190000000000002</v>
      </c>
      <c r="F191" s="10">
        <f t="shared" si="41"/>
        <v>1.9573983490916769E-2</v>
      </c>
      <c r="G191" s="7">
        <f t="shared" si="42"/>
        <v>30</v>
      </c>
      <c r="H191" s="11">
        <f t="shared" si="43"/>
        <v>1176690</v>
      </c>
      <c r="I191" s="12">
        <f t="shared" si="44"/>
        <v>23032.510633926853</v>
      </c>
    </row>
    <row r="192" spans="1:9" x14ac:dyDescent="0.35">
      <c r="A192" s="7">
        <v>96528</v>
      </c>
      <c r="B192" s="13">
        <v>44562</v>
      </c>
      <c r="C192" s="13">
        <v>44592</v>
      </c>
      <c r="D192" s="14">
        <v>0.17660000000000001</v>
      </c>
      <c r="E192" s="10">
        <f t="shared" si="40"/>
        <v>0.26490000000000002</v>
      </c>
      <c r="F192" s="10">
        <f t="shared" si="41"/>
        <v>1.9775755563363528E-2</v>
      </c>
      <c r="G192" s="7">
        <f t="shared" si="42"/>
        <v>30</v>
      </c>
      <c r="H192" s="11">
        <f t="shared" si="43"/>
        <v>1176690</v>
      </c>
      <c r="I192" s="12">
        <f t="shared" si="44"/>
        <v>23269.93381385423</v>
      </c>
    </row>
    <row r="193" spans="1:9" x14ac:dyDescent="0.35">
      <c r="A193" s="7">
        <v>96528</v>
      </c>
      <c r="B193" s="16">
        <v>44593</v>
      </c>
      <c r="C193" s="17">
        <v>44620</v>
      </c>
      <c r="D193" s="14">
        <v>0.183</v>
      </c>
      <c r="E193" s="10">
        <f t="shared" si="40"/>
        <v>0.27449999999999997</v>
      </c>
      <c r="F193" s="10">
        <f t="shared" si="41"/>
        <v>2.0418491295787433E-2</v>
      </c>
      <c r="G193" s="7">
        <f t="shared" si="42"/>
        <v>27</v>
      </c>
      <c r="H193" s="11">
        <f t="shared" si="43"/>
        <v>1176690</v>
      </c>
      <c r="I193" s="12">
        <f t="shared" si="44"/>
        <v>21623.611070556104</v>
      </c>
    </row>
    <row r="194" spans="1:9" x14ac:dyDescent="0.35">
      <c r="A194" s="7">
        <v>96528</v>
      </c>
      <c r="B194" s="16">
        <v>44621</v>
      </c>
      <c r="C194" s="17">
        <v>44651</v>
      </c>
      <c r="D194" s="14">
        <v>0.1847</v>
      </c>
      <c r="E194" s="10">
        <f t="shared" si="40"/>
        <v>0.27705000000000002</v>
      </c>
      <c r="F194" s="10">
        <f t="shared" si="41"/>
        <v>2.0588471944052777E-2</v>
      </c>
      <c r="G194" s="7">
        <f t="shared" si="42"/>
        <v>30</v>
      </c>
      <c r="H194" s="11">
        <f t="shared" si="43"/>
        <v>1176690</v>
      </c>
      <c r="I194" s="12">
        <f t="shared" si="44"/>
        <v>24226.249051847462</v>
      </c>
    </row>
    <row r="195" spans="1:9" x14ac:dyDescent="0.35">
      <c r="A195" s="7">
        <v>96528</v>
      </c>
      <c r="B195" s="16">
        <v>44652</v>
      </c>
      <c r="C195" s="17">
        <v>44681</v>
      </c>
      <c r="D195" s="14">
        <v>0.1905</v>
      </c>
      <c r="E195" s="10">
        <f t="shared" si="40"/>
        <v>0.28575</v>
      </c>
      <c r="F195" s="10">
        <f t="shared" si="41"/>
        <v>2.1166073665768392E-2</v>
      </c>
      <c r="G195" s="7">
        <f t="shared" si="42"/>
        <v>29</v>
      </c>
      <c r="H195" s="11">
        <f t="shared" si="43"/>
        <v>1176690</v>
      </c>
      <c r="I195" s="12">
        <f t="shared" si="44"/>
        <v>24075.710314380576</v>
      </c>
    </row>
    <row r="196" spans="1:9" x14ac:dyDescent="0.35">
      <c r="A196" s="7">
        <v>96528</v>
      </c>
      <c r="B196" s="8">
        <v>44682</v>
      </c>
      <c r="C196" s="18">
        <v>44712</v>
      </c>
      <c r="D196" s="14">
        <v>0.1971</v>
      </c>
      <c r="E196" s="10">
        <f t="shared" si="40"/>
        <v>0.29564999999999997</v>
      </c>
      <c r="F196" s="10">
        <f t="shared" si="41"/>
        <v>2.1819002655476094E-2</v>
      </c>
      <c r="G196" s="7">
        <f t="shared" si="42"/>
        <v>30</v>
      </c>
      <c r="H196" s="11">
        <f t="shared" si="43"/>
        <v>1176690</v>
      </c>
      <c r="I196" s="12">
        <f t="shared" si="44"/>
        <v>25674.202234672164</v>
      </c>
    </row>
    <row r="197" spans="1:9" x14ac:dyDescent="0.35">
      <c r="A197" s="7">
        <v>96528</v>
      </c>
      <c r="B197" s="18">
        <v>44713</v>
      </c>
      <c r="C197" s="18">
        <v>44742</v>
      </c>
      <c r="D197" s="9">
        <v>0.20399999999999999</v>
      </c>
      <c r="E197" s="10">
        <f t="shared" si="40"/>
        <v>0.30599999999999999</v>
      </c>
      <c r="F197" s="10">
        <f t="shared" si="41"/>
        <v>2.2496738540053407E-2</v>
      </c>
      <c r="G197" s="7">
        <f t="shared" si="42"/>
        <v>29</v>
      </c>
      <c r="H197" s="11">
        <f t="shared" si="43"/>
        <v>1176690</v>
      </c>
      <c r="I197" s="12">
        <f t="shared" si="44"/>
        <v>25589.297696938927</v>
      </c>
    </row>
    <row r="198" spans="1:9" x14ac:dyDescent="0.35">
      <c r="A198" s="7">
        <v>96528</v>
      </c>
      <c r="B198" s="8">
        <v>44743</v>
      </c>
      <c r="C198" s="18">
        <v>44773</v>
      </c>
      <c r="D198" s="9">
        <v>0.21279999999999999</v>
      </c>
      <c r="E198" s="10">
        <f t="shared" si="40"/>
        <v>0.31919999999999998</v>
      </c>
      <c r="F198" s="10">
        <f t="shared" si="41"/>
        <v>2.3353989277085985E-2</v>
      </c>
      <c r="G198" s="7">
        <f t="shared" si="42"/>
        <v>30</v>
      </c>
      <c r="H198" s="11">
        <f t="shared" si="43"/>
        <v>1176690</v>
      </c>
      <c r="I198" s="12">
        <f t="shared" si="44"/>
        <v>27480.405642454309</v>
      </c>
    </row>
    <row r="199" spans="1:9" x14ac:dyDescent="0.35">
      <c r="A199" s="7">
        <v>96528</v>
      </c>
      <c r="B199" s="18">
        <v>44774</v>
      </c>
      <c r="C199" s="18">
        <v>44804</v>
      </c>
      <c r="D199" s="9">
        <v>0.22209999999999999</v>
      </c>
      <c r="E199" s="10">
        <f t="shared" si="40"/>
        <v>0.33315</v>
      </c>
      <c r="F199" s="10">
        <f t="shared" si="41"/>
        <v>2.4251443652343774E-2</v>
      </c>
      <c r="G199" s="7">
        <f t="shared" si="42"/>
        <v>30</v>
      </c>
      <c r="H199" s="11">
        <f t="shared" si="43"/>
        <v>1176690</v>
      </c>
      <c r="I199" s="12">
        <f t="shared" si="44"/>
        <v>28536.431231276394</v>
      </c>
    </row>
    <row r="200" spans="1:9" x14ac:dyDescent="0.35">
      <c r="A200" s="7">
        <v>96528</v>
      </c>
      <c r="B200" s="8">
        <v>44805</v>
      </c>
      <c r="C200" s="18">
        <v>44834</v>
      </c>
      <c r="D200" s="9">
        <v>0.23499999999999999</v>
      </c>
      <c r="E200" s="10">
        <f t="shared" si="40"/>
        <v>0.35249999999999998</v>
      </c>
      <c r="F200" s="10">
        <f t="shared" si="41"/>
        <v>2.548215212897964E-2</v>
      </c>
      <c r="G200" s="7">
        <f t="shared" si="42"/>
        <v>29</v>
      </c>
      <c r="H200" s="11">
        <f t="shared" si="43"/>
        <v>1176690</v>
      </c>
      <c r="I200" s="12">
        <f t="shared" si="44"/>
        <v>28985.107135694085</v>
      </c>
    </row>
    <row r="201" spans="1:9" x14ac:dyDescent="0.35">
      <c r="A201" s="7">
        <v>96528</v>
      </c>
      <c r="B201" s="18">
        <v>44835</v>
      </c>
      <c r="C201" s="18">
        <v>44865</v>
      </c>
      <c r="D201" s="9">
        <v>0.24610000000000001</v>
      </c>
      <c r="E201" s="10">
        <f t="shared" si="40"/>
        <v>0.36915000000000003</v>
      </c>
      <c r="F201" s="10">
        <f t="shared" si="41"/>
        <v>2.6528282142108894E-2</v>
      </c>
      <c r="G201" s="7">
        <f t="shared" si="42"/>
        <v>30</v>
      </c>
      <c r="H201" s="11">
        <f t="shared" si="43"/>
        <v>1176690</v>
      </c>
      <c r="I201" s="12">
        <f t="shared" si="44"/>
        <v>31215.564313798117</v>
      </c>
    </row>
    <row r="202" spans="1:9" x14ac:dyDescent="0.35">
      <c r="A202" s="7">
        <v>96528</v>
      </c>
      <c r="B202" s="8">
        <v>44866</v>
      </c>
      <c r="C202" s="18">
        <v>44890</v>
      </c>
      <c r="D202" s="9">
        <v>0.25779999999999997</v>
      </c>
      <c r="E202" s="10">
        <f t="shared" si="40"/>
        <v>0.38669999999999993</v>
      </c>
      <c r="F202" s="10">
        <f t="shared" si="41"/>
        <v>2.7618410366888613E-2</v>
      </c>
      <c r="G202" s="7">
        <f t="shared" si="42"/>
        <v>24</v>
      </c>
      <c r="H202" s="11">
        <f t="shared" si="43"/>
        <v>1176690</v>
      </c>
      <c r="I202" s="12">
        <f t="shared" si="44"/>
        <v>25998.645835691332</v>
      </c>
    </row>
    <row r="203" spans="1:9" x14ac:dyDescent="0.35">
      <c r="A203" s="21" t="s">
        <v>13</v>
      </c>
      <c r="B203" s="21"/>
      <c r="C203" s="21"/>
      <c r="D203" s="21"/>
      <c r="E203" s="21"/>
      <c r="F203" s="21"/>
      <c r="G203" s="21"/>
      <c r="H203" s="21"/>
      <c r="I203" s="19">
        <f>SUM(I187:I202)</f>
        <v>387673.41127763595</v>
      </c>
    </row>
    <row r="205" spans="1:9" x14ac:dyDescent="0.35">
      <c r="A205" s="1" t="s">
        <v>2</v>
      </c>
      <c r="B205" s="2">
        <v>74418</v>
      </c>
      <c r="C205" s="1"/>
      <c r="D205" s="1"/>
      <c r="E205" s="1" t="s">
        <v>3</v>
      </c>
      <c r="F205" s="1"/>
      <c r="G205" s="3">
        <v>44424</v>
      </c>
      <c r="H205" s="1"/>
      <c r="I205" s="4"/>
    </row>
    <row r="206" spans="1:9" ht="23" x14ac:dyDescent="0.35">
      <c r="A206" s="5" t="s">
        <v>4</v>
      </c>
      <c r="B206" s="5" t="s">
        <v>5</v>
      </c>
      <c r="C206" s="5" t="s">
        <v>6</v>
      </c>
      <c r="D206" s="5" t="s">
        <v>7</v>
      </c>
      <c r="E206" s="5" t="s">
        <v>8</v>
      </c>
      <c r="F206" s="5" t="s">
        <v>9</v>
      </c>
      <c r="G206" s="5" t="s">
        <v>10</v>
      </c>
      <c r="H206" s="5" t="s">
        <v>11</v>
      </c>
      <c r="I206" s="6" t="s">
        <v>12</v>
      </c>
    </row>
    <row r="207" spans="1:9" x14ac:dyDescent="0.35">
      <c r="A207" s="7">
        <v>98137</v>
      </c>
      <c r="B207" s="8">
        <v>44424</v>
      </c>
      <c r="C207" s="8">
        <v>44439</v>
      </c>
      <c r="D207" s="9">
        <v>0.1724</v>
      </c>
      <c r="E207" s="10">
        <f t="shared" ref="E207:E222" si="45">IF(B207="","",D207*1.5)</f>
        <v>0.2586</v>
      </c>
      <c r="F207" s="10">
        <f t="shared" ref="F207:F222" si="46">IF(E207="","", (POWER((1+E207),(1/12)))-1)</f>
        <v>1.9351525711433615E-2</v>
      </c>
      <c r="G207" s="7">
        <f t="shared" ref="G207:G222" si="47">IF(OR(B207="",C207=""),"Sin fechas",C207-B207)</f>
        <v>15</v>
      </c>
      <c r="H207" s="11">
        <f>$B$205</f>
        <v>74418</v>
      </c>
      <c r="I207" s="12">
        <f>IF(G207="","",(($B$205*F207)/30)*G207)</f>
        <v>720.05092019673339</v>
      </c>
    </row>
    <row r="208" spans="1:9" x14ac:dyDescent="0.35">
      <c r="A208" s="7">
        <v>98137</v>
      </c>
      <c r="B208" s="8">
        <v>44440</v>
      </c>
      <c r="C208" s="8">
        <v>44469</v>
      </c>
      <c r="D208" s="9">
        <v>0.1719</v>
      </c>
      <c r="E208" s="10">
        <f t="shared" si="45"/>
        <v>0.25785000000000002</v>
      </c>
      <c r="F208" s="10">
        <f t="shared" si="46"/>
        <v>1.9300892565577765E-2</v>
      </c>
      <c r="G208" s="7">
        <f t="shared" si="47"/>
        <v>29</v>
      </c>
      <c r="H208" s="11">
        <f t="shared" ref="H208:H222" si="48">$B$205</f>
        <v>74418</v>
      </c>
      <c r="I208" s="12">
        <f t="shared" ref="I208:I222" si="49">IF(G208="","",(($B$205*F208)/30)*G208)</f>
        <v>1388.4560288469938</v>
      </c>
    </row>
    <row r="209" spans="1:9" x14ac:dyDescent="0.35">
      <c r="A209" s="7">
        <v>98137</v>
      </c>
      <c r="B209" s="13">
        <v>44470</v>
      </c>
      <c r="C209" s="13">
        <v>44500</v>
      </c>
      <c r="D209" s="14">
        <v>0.17080000000000001</v>
      </c>
      <c r="E209" s="10">
        <f t="shared" si="45"/>
        <v>0.25619999999999998</v>
      </c>
      <c r="F209" s="10">
        <f t="shared" si="46"/>
        <v>1.9189402159464075E-2</v>
      </c>
      <c r="G209" s="7">
        <f t="shared" si="47"/>
        <v>30</v>
      </c>
      <c r="H209" s="11">
        <f t="shared" si="48"/>
        <v>74418</v>
      </c>
      <c r="I209" s="12">
        <f t="shared" si="49"/>
        <v>1428.0369299029976</v>
      </c>
    </row>
    <row r="210" spans="1:9" x14ac:dyDescent="0.35">
      <c r="A210" s="7">
        <v>98137</v>
      </c>
      <c r="B210" s="13">
        <v>44501</v>
      </c>
      <c r="C210" s="13">
        <v>44530</v>
      </c>
      <c r="D210" s="14">
        <v>0.17269999999999999</v>
      </c>
      <c r="E210" s="10">
        <f t="shared" si="45"/>
        <v>0.25905</v>
      </c>
      <c r="F210" s="10">
        <f t="shared" si="46"/>
        <v>1.9381892324737526E-2</v>
      </c>
      <c r="G210" s="7">
        <f t="shared" si="47"/>
        <v>29</v>
      </c>
      <c r="H210" s="11">
        <f t="shared" si="48"/>
        <v>74418</v>
      </c>
      <c r="I210" s="12">
        <f t="shared" si="49"/>
        <v>1394.2829409215733</v>
      </c>
    </row>
    <row r="211" spans="1:9" x14ac:dyDescent="0.35">
      <c r="A211" s="7">
        <v>98137</v>
      </c>
      <c r="B211" s="8">
        <v>44531</v>
      </c>
      <c r="C211" s="8">
        <v>44561</v>
      </c>
      <c r="D211" s="15">
        <v>0.17460000000000001</v>
      </c>
      <c r="E211" s="10">
        <f t="shared" si="45"/>
        <v>0.26190000000000002</v>
      </c>
      <c r="F211" s="10">
        <f t="shared" si="46"/>
        <v>1.9573983490916769E-2</v>
      </c>
      <c r="G211" s="7">
        <f t="shared" si="47"/>
        <v>30</v>
      </c>
      <c r="H211" s="11">
        <f t="shared" si="48"/>
        <v>74418</v>
      </c>
      <c r="I211" s="12">
        <f t="shared" si="49"/>
        <v>1456.656703427044</v>
      </c>
    </row>
    <row r="212" spans="1:9" x14ac:dyDescent="0.35">
      <c r="A212" s="7">
        <v>98137</v>
      </c>
      <c r="B212" s="13">
        <v>44562</v>
      </c>
      <c r="C212" s="13">
        <v>44592</v>
      </c>
      <c r="D212" s="14">
        <v>0.17660000000000001</v>
      </c>
      <c r="E212" s="10">
        <f t="shared" si="45"/>
        <v>0.26490000000000002</v>
      </c>
      <c r="F212" s="10">
        <f t="shared" si="46"/>
        <v>1.9775755563363528E-2</v>
      </c>
      <c r="G212" s="7">
        <f t="shared" si="47"/>
        <v>30</v>
      </c>
      <c r="H212" s="11">
        <f t="shared" si="48"/>
        <v>74418</v>
      </c>
      <c r="I212" s="12">
        <f t="shared" si="49"/>
        <v>1471.6721775143872</v>
      </c>
    </row>
    <row r="213" spans="1:9" x14ac:dyDescent="0.35">
      <c r="A213" s="7">
        <v>98137</v>
      </c>
      <c r="B213" s="16">
        <v>44593</v>
      </c>
      <c r="C213" s="17">
        <v>44620</v>
      </c>
      <c r="D213" s="14">
        <v>0.183</v>
      </c>
      <c r="E213" s="10">
        <f t="shared" si="45"/>
        <v>0.27449999999999997</v>
      </c>
      <c r="F213" s="10">
        <f t="shared" si="46"/>
        <v>2.0418491295787433E-2</v>
      </c>
      <c r="G213" s="7">
        <f t="shared" si="47"/>
        <v>27</v>
      </c>
      <c r="H213" s="11">
        <f t="shared" si="48"/>
        <v>74418</v>
      </c>
      <c r="I213" s="12">
        <f t="shared" si="49"/>
        <v>1367.5529567249182</v>
      </c>
    </row>
    <row r="214" spans="1:9" x14ac:dyDescent="0.35">
      <c r="A214" s="7">
        <v>98137</v>
      </c>
      <c r="B214" s="16">
        <v>44621</v>
      </c>
      <c r="C214" s="17">
        <v>44651</v>
      </c>
      <c r="D214" s="14">
        <v>0.1847</v>
      </c>
      <c r="E214" s="10">
        <f t="shared" si="45"/>
        <v>0.27705000000000002</v>
      </c>
      <c r="F214" s="10">
        <f t="shared" si="46"/>
        <v>2.0588471944052777E-2</v>
      </c>
      <c r="G214" s="7">
        <f t="shared" si="47"/>
        <v>30</v>
      </c>
      <c r="H214" s="11">
        <f t="shared" si="48"/>
        <v>74418</v>
      </c>
      <c r="I214" s="12">
        <f t="shared" si="49"/>
        <v>1532.1529051325197</v>
      </c>
    </row>
    <row r="215" spans="1:9" x14ac:dyDescent="0.35">
      <c r="A215" s="7">
        <v>98137</v>
      </c>
      <c r="B215" s="16">
        <v>44652</v>
      </c>
      <c r="C215" s="17">
        <v>44681</v>
      </c>
      <c r="D215" s="14">
        <v>0.1905</v>
      </c>
      <c r="E215" s="10">
        <f t="shared" si="45"/>
        <v>0.28575</v>
      </c>
      <c r="F215" s="10">
        <f t="shared" si="46"/>
        <v>2.1166073665768392E-2</v>
      </c>
      <c r="G215" s="7">
        <f t="shared" si="47"/>
        <v>29</v>
      </c>
      <c r="H215" s="11">
        <f t="shared" si="48"/>
        <v>74418</v>
      </c>
      <c r="I215" s="12">
        <f t="shared" si="49"/>
        <v>1522.6323077238471</v>
      </c>
    </row>
    <row r="216" spans="1:9" x14ac:dyDescent="0.35">
      <c r="A216" s="7">
        <v>98137</v>
      </c>
      <c r="B216" s="8">
        <v>44682</v>
      </c>
      <c r="C216" s="18">
        <v>44712</v>
      </c>
      <c r="D216" s="14">
        <v>0.1971</v>
      </c>
      <c r="E216" s="10">
        <f t="shared" si="45"/>
        <v>0.29564999999999997</v>
      </c>
      <c r="F216" s="10">
        <f t="shared" si="46"/>
        <v>2.1819002655476094E-2</v>
      </c>
      <c r="G216" s="7">
        <f t="shared" si="47"/>
        <v>30</v>
      </c>
      <c r="H216" s="11">
        <f t="shared" si="48"/>
        <v>74418</v>
      </c>
      <c r="I216" s="12">
        <f t="shared" si="49"/>
        <v>1623.72653961522</v>
      </c>
    </row>
    <row r="217" spans="1:9" x14ac:dyDescent="0.35">
      <c r="A217" s="7">
        <v>98137</v>
      </c>
      <c r="B217" s="18">
        <v>44713</v>
      </c>
      <c r="C217" s="18">
        <v>44742</v>
      </c>
      <c r="D217" s="9">
        <v>0.20399999999999999</v>
      </c>
      <c r="E217" s="10">
        <f t="shared" si="45"/>
        <v>0.30599999999999999</v>
      </c>
      <c r="F217" s="10">
        <f t="shared" si="46"/>
        <v>2.2496738540053407E-2</v>
      </c>
      <c r="G217" s="7">
        <f t="shared" si="47"/>
        <v>29</v>
      </c>
      <c r="H217" s="11">
        <f t="shared" si="48"/>
        <v>74418</v>
      </c>
      <c r="I217" s="12">
        <f t="shared" si="49"/>
        <v>1618.3568790512381</v>
      </c>
    </row>
    <row r="218" spans="1:9" x14ac:dyDescent="0.35">
      <c r="A218" s="7">
        <v>98137</v>
      </c>
      <c r="B218" s="8">
        <v>44743</v>
      </c>
      <c r="C218" s="18">
        <v>44773</v>
      </c>
      <c r="D218" s="9">
        <v>0.21279999999999999</v>
      </c>
      <c r="E218" s="10">
        <f t="shared" si="45"/>
        <v>0.31919999999999998</v>
      </c>
      <c r="F218" s="10">
        <f t="shared" si="46"/>
        <v>2.3353989277085985E-2</v>
      </c>
      <c r="G218" s="7">
        <f t="shared" si="47"/>
        <v>30</v>
      </c>
      <c r="H218" s="11">
        <f t="shared" si="48"/>
        <v>74418</v>
      </c>
      <c r="I218" s="12">
        <f t="shared" si="49"/>
        <v>1737.9571740221847</v>
      </c>
    </row>
    <row r="219" spans="1:9" x14ac:dyDescent="0.35">
      <c r="A219" s="7">
        <v>98137</v>
      </c>
      <c r="B219" s="18">
        <v>44774</v>
      </c>
      <c r="C219" s="18">
        <v>44804</v>
      </c>
      <c r="D219" s="9">
        <v>0.22209999999999999</v>
      </c>
      <c r="E219" s="10">
        <f t="shared" si="45"/>
        <v>0.33315</v>
      </c>
      <c r="F219" s="10">
        <f t="shared" si="46"/>
        <v>2.4251443652343774E-2</v>
      </c>
      <c r="G219" s="7">
        <f t="shared" si="47"/>
        <v>30</v>
      </c>
      <c r="H219" s="11">
        <f t="shared" si="48"/>
        <v>74418</v>
      </c>
      <c r="I219" s="12">
        <f t="shared" si="49"/>
        <v>1804.743933720119</v>
      </c>
    </row>
    <row r="220" spans="1:9" x14ac:dyDescent="0.35">
      <c r="A220" s="7">
        <v>98137</v>
      </c>
      <c r="B220" s="8">
        <v>44805</v>
      </c>
      <c r="C220" s="18">
        <v>44834</v>
      </c>
      <c r="D220" s="9">
        <v>0.23499999999999999</v>
      </c>
      <c r="E220" s="10">
        <f t="shared" si="45"/>
        <v>0.35249999999999998</v>
      </c>
      <c r="F220" s="10">
        <f t="shared" si="46"/>
        <v>2.548215212897964E-2</v>
      </c>
      <c r="G220" s="7">
        <f t="shared" si="47"/>
        <v>29</v>
      </c>
      <c r="H220" s="11">
        <f t="shared" si="48"/>
        <v>74418</v>
      </c>
      <c r="I220" s="12">
        <f t="shared" si="49"/>
        <v>1833.1197705632599</v>
      </c>
    </row>
    <row r="221" spans="1:9" x14ac:dyDescent="0.35">
      <c r="A221" s="7">
        <v>98137</v>
      </c>
      <c r="B221" s="18">
        <v>44835</v>
      </c>
      <c r="C221" s="18">
        <v>44865</v>
      </c>
      <c r="D221" s="9">
        <v>0.24610000000000001</v>
      </c>
      <c r="E221" s="10">
        <f t="shared" si="45"/>
        <v>0.36915000000000003</v>
      </c>
      <c r="F221" s="10">
        <f t="shared" si="46"/>
        <v>2.6528282142108894E-2</v>
      </c>
      <c r="G221" s="7">
        <f t="shared" si="47"/>
        <v>30</v>
      </c>
      <c r="H221" s="11">
        <f t="shared" si="48"/>
        <v>74418</v>
      </c>
      <c r="I221" s="12">
        <f t="shared" si="49"/>
        <v>1974.1817004514596</v>
      </c>
    </row>
    <row r="222" spans="1:9" x14ac:dyDescent="0.35">
      <c r="A222" s="7">
        <v>98137</v>
      </c>
      <c r="B222" s="8">
        <v>44866</v>
      </c>
      <c r="C222" s="18">
        <v>44890</v>
      </c>
      <c r="D222" s="9">
        <v>0.25779999999999997</v>
      </c>
      <c r="E222" s="10">
        <f t="shared" si="45"/>
        <v>0.38669999999999993</v>
      </c>
      <c r="F222" s="10">
        <f t="shared" si="46"/>
        <v>2.7618410366888613E-2</v>
      </c>
      <c r="G222" s="7">
        <f t="shared" si="47"/>
        <v>24</v>
      </c>
      <c r="H222" s="11">
        <f t="shared" si="48"/>
        <v>74418</v>
      </c>
      <c r="I222" s="12">
        <f t="shared" si="49"/>
        <v>1644.2454901464935</v>
      </c>
    </row>
    <row r="223" spans="1:9" x14ac:dyDescent="0.35">
      <c r="A223" s="21" t="s">
        <v>13</v>
      </c>
      <c r="B223" s="21"/>
      <c r="C223" s="21"/>
      <c r="D223" s="21"/>
      <c r="E223" s="21"/>
      <c r="F223" s="21"/>
      <c r="G223" s="21"/>
      <c r="H223" s="21"/>
      <c r="I223" s="19">
        <f>SUM(I207:I222)</f>
        <v>24517.825357960988</v>
      </c>
    </row>
    <row r="225" spans="1:9" x14ac:dyDescent="0.35">
      <c r="A225" s="1" t="s">
        <v>2</v>
      </c>
      <c r="B225" s="2">
        <v>1117009</v>
      </c>
      <c r="C225" s="1"/>
      <c r="D225" s="1"/>
      <c r="E225" s="1" t="s">
        <v>3</v>
      </c>
      <c r="F225" s="1"/>
      <c r="G225" s="3">
        <v>44424</v>
      </c>
      <c r="H225" s="1"/>
      <c r="I225" s="4"/>
    </row>
    <row r="226" spans="1:9" ht="23" x14ac:dyDescent="0.35">
      <c r="A226" s="5" t="s">
        <v>4</v>
      </c>
      <c r="B226" s="5" t="s">
        <v>5</v>
      </c>
      <c r="C226" s="5" t="s">
        <v>6</v>
      </c>
      <c r="D226" s="5" t="s">
        <v>7</v>
      </c>
      <c r="E226" s="5" t="s">
        <v>8</v>
      </c>
      <c r="F226" s="5" t="s">
        <v>9</v>
      </c>
      <c r="G226" s="5" t="s">
        <v>10</v>
      </c>
      <c r="H226" s="5" t="s">
        <v>11</v>
      </c>
      <c r="I226" s="6" t="s">
        <v>12</v>
      </c>
    </row>
    <row r="227" spans="1:9" x14ac:dyDescent="0.35">
      <c r="A227" s="7">
        <v>99601</v>
      </c>
      <c r="B227" s="8">
        <v>44424</v>
      </c>
      <c r="C227" s="8">
        <v>44439</v>
      </c>
      <c r="D227" s="9">
        <v>0.1724</v>
      </c>
      <c r="E227" s="10">
        <f t="shared" ref="E227:E242" si="50">IF(B227="","",D227*1.5)</f>
        <v>0.2586</v>
      </c>
      <c r="F227" s="10">
        <f t="shared" ref="F227:F242" si="51">IF(E227="","", (POWER((1+E227),(1/12)))-1)</f>
        <v>1.9351525711433615E-2</v>
      </c>
      <c r="G227" s="7">
        <f t="shared" ref="G227:G242" si="52">IF(OR(B227="",C227=""),"Sin fechas",C227-B227)</f>
        <v>15</v>
      </c>
      <c r="H227" s="11">
        <f>$B$225</f>
        <v>1117009</v>
      </c>
      <c r="I227" s="12">
        <f>IF(G227="","",(($B$225*F227)/30)*G227)</f>
        <v>10807.914191701375</v>
      </c>
    </row>
    <row r="228" spans="1:9" x14ac:dyDescent="0.35">
      <c r="A228" s="7">
        <v>99601</v>
      </c>
      <c r="B228" s="8">
        <v>44440</v>
      </c>
      <c r="C228" s="8">
        <v>44469</v>
      </c>
      <c r="D228" s="9">
        <v>0.1719</v>
      </c>
      <c r="E228" s="10">
        <f t="shared" si="50"/>
        <v>0.25785000000000002</v>
      </c>
      <c r="F228" s="10">
        <f t="shared" si="51"/>
        <v>1.9300892565577765E-2</v>
      </c>
      <c r="G228" s="7">
        <f t="shared" si="52"/>
        <v>29</v>
      </c>
      <c r="H228" s="11">
        <f t="shared" ref="H228:H242" si="53">$B$225</f>
        <v>1117009</v>
      </c>
      <c r="I228" s="12">
        <f t="shared" ref="I228:I242" si="54">IF(G228="","",(($B$225*F228)/30)*G228)</f>
        <v>20840.628346990674</v>
      </c>
    </row>
    <row r="229" spans="1:9" x14ac:dyDescent="0.35">
      <c r="A229" s="7">
        <v>99601</v>
      </c>
      <c r="B229" s="13">
        <v>44470</v>
      </c>
      <c r="C229" s="13">
        <v>44500</v>
      </c>
      <c r="D229" s="14">
        <v>0.17080000000000001</v>
      </c>
      <c r="E229" s="10">
        <f t="shared" si="50"/>
        <v>0.25619999999999998</v>
      </c>
      <c r="F229" s="10">
        <f t="shared" si="51"/>
        <v>1.9189402159464075E-2</v>
      </c>
      <c r="G229" s="7">
        <f t="shared" si="52"/>
        <v>30</v>
      </c>
      <c r="H229" s="11">
        <f t="shared" si="53"/>
        <v>1117009</v>
      </c>
      <c r="I229" s="12">
        <f t="shared" si="54"/>
        <v>21434.734916740807</v>
      </c>
    </row>
    <row r="230" spans="1:9" x14ac:dyDescent="0.35">
      <c r="A230" s="7">
        <v>99601</v>
      </c>
      <c r="B230" s="13">
        <v>44501</v>
      </c>
      <c r="C230" s="13">
        <v>44530</v>
      </c>
      <c r="D230" s="14">
        <v>0.17269999999999999</v>
      </c>
      <c r="E230" s="10">
        <f t="shared" si="50"/>
        <v>0.25905</v>
      </c>
      <c r="F230" s="10">
        <f t="shared" si="51"/>
        <v>1.9381892324737526E-2</v>
      </c>
      <c r="G230" s="7">
        <f t="shared" si="52"/>
        <v>29</v>
      </c>
      <c r="H230" s="11">
        <f t="shared" si="53"/>
        <v>1117009</v>
      </c>
      <c r="I230" s="12">
        <f t="shared" si="54"/>
        <v>20928.089891637315</v>
      </c>
    </row>
    <row r="231" spans="1:9" x14ac:dyDescent="0.35">
      <c r="A231" s="7">
        <v>99601</v>
      </c>
      <c r="B231" s="8">
        <v>44531</v>
      </c>
      <c r="C231" s="8">
        <v>44561</v>
      </c>
      <c r="D231" s="15">
        <v>0.17460000000000001</v>
      </c>
      <c r="E231" s="10">
        <f t="shared" si="50"/>
        <v>0.26190000000000002</v>
      </c>
      <c r="F231" s="10">
        <f t="shared" si="51"/>
        <v>1.9573983490916769E-2</v>
      </c>
      <c r="G231" s="7">
        <f t="shared" si="52"/>
        <v>30</v>
      </c>
      <c r="H231" s="11">
        <f t="shared" si="53"/>
        <v>1117009</v>
      </c>
      <c r="I231" s="12">
        <f t="shared" si="54"/>
        <v>21864.315725205448</v>
      </c>
    </row>
    <row r="232" spans="1:9" x14ac:dyDescent="0.35">
      <c r="A232" s="7">
        <v>99601</v>
      </c>
      <c r="B232" s="13">
        <v>44562</v>
      </c>
      <c r="C232" s="13">
        <v>44592</v>
      </c>
      <c r="D232" s="14">
        <v>0.17660000000000001</v>
      </c>
      <c r="E232" s="10">
        <f t="shared" si="50"/>
        <v>0.26490000000000002</v>
      </c>
      <c r="F232" s="10">
        <f t="shared" si="51"/>
        <v>1.9775755563363528E-2</v>
      </c>
      <c r="G232" s="7">
        <f t="shared" si="52"/>
        <v>30</v>
      </c>
      <c r="H232" s="11">
        <f t="shared" si="53"/>
        <v>1117009</v>
      </c>
      <c r="I232" s="12">
        <f t="shared" si="54"/>
        <v>22089.696946077132</v>
      </c>
    </row>
    <row r="233" spans="1:9" x14ac:dyDescent="0.35">
      <c r="A233" s="7">
        <v>99601</v>
      </c>
      <c r="B233" s="16">
        <v>44593</v>
      </c>
      <c r="C233" s="17">
        <v>44620</v>
      </c>
      <c r="D233" s="14">
        <v>0.183</v>
      </c>
      <c r="E233" s="10">
        <f t="shared" si="50"/>
        <v>0.27449999999999997</v>
      </c>
      <c r="F233" s="10">
        <f t="shared" si="51"/>
        <v>2.0418491295787433E-2</v>
      </c>
      <c r="G233" s="7">
        <f t="shared" si="52"/>
        <v>27</v>
      </c>
      <c r="H233" s="11">
        <f t="shared" si="53"/>
        <v>1117009</v>
      </c>
      <c r="I233" s="12">
        <f t="shared" si="54"/>
        <v>20526.874689434604</v>
      </c>
    </row>
    <row r="234" spans="1:9" x14ac:dyDescent="0.35">
      <c r="A234" s="7">
        <v>99601</v>
      </c>
      <c r="B234" s="16">
        <v>44621</v>
      </c>
      <c r="C234" s="17">
        <v>44651</v>
      </c>
      <c r="D234" s="14">
        <v>0.1847</v>
      </c>
      <c r="E234" s="10">
        <f t="shared" si="50"/>
        <v>0.27705000000000002</v>
      </c>
      <c r="F234" s="10">
        <f t="shared" si="51"/>
        <v>2.0588471944052777E-2</v>
      </c>
      <c r="G234" s="7">
        <f t="shared" si="52"/>
        <v>30</v>
      </c>
      <c r="H234" s="11">
        <f t="shared" si="53"/>
        <v>1117009</v>
      </c>
      <c r="I234" s="12">
        <f t="shared" si="54"/>
        <v>22997.508457754448</v>
      </c>
    </row>
    <row r="235" spans="1:9" x14ac:dyDescent="0.35">
      <c r="A235" s="7">
        <v>99601</v>
      </c>
      <c r="B235" s="16">
        <v>44652</v>
      </c>
      <c r="C235" s="17">
        <v>44681</v>
      </c>
      <c r="D235" s="14">
        <v>0.1905</v>
      </c>
      <c r="E235" s="10">
        <f t="shared" si="50"/>
        <v>0.28575</v>
      </c>
      <c r="F235" s="10">
        <f t="shared" si="51"/>
        <v>2.1166073665768392E-2</v>
      </c>
      <c r="G235" s="7">
        <f t="shared" si="52"/>
        <v>29</v>
      </c>
      <c r="H235" s="11">
        <f t="shared" si="53"/>
        <v>1117009</v>
      </c>
      <c r="I235" s="12">
        <f t="shared" si="54"/>
        <v>22854.604953348742</v>
      </c>
    </row>
    <row r="236" spans="1:9" x14ac:dyDescent="0.35">
      <c r="A236" s="7">
        <v>99601</v>
      </c>
      <c r="B236" s="8">
        <v>44682</v>
      </c>
      <c r="C236" s="18">
        <v>44712</v>
      </c>
      <c r="D236" s="14">
        <v>0.1971</v>
      </c>
      <c r="E236" s="10">
        <f t="shared" si="50"/>
        <v>0.29564999999999997</v>
      </c>
      <c r="F236" s="10">
        <f t="shared" si="51"/>
        <v>2.1819002655476094E-2</v>
      </c>
      <c r="G236" s="7">
        <f t="shared" si="52"/>
        <v>30</v>
      </c>
      <c r="H236" s="11">
        <f t="shared" si="53"/>
        <v>1117009</v>
      </c>
      <c r="I236" s="12">
        <f t="shared" si="54"/>
        <v>24372.022337190698</v>
      </c>
    </row>
    <row r="237" spans="1:9" x14ac:dyDescent="0.35">
      <c r="A237" s="7">
        <v>99601</v>
      </c>
      <c r="B237" s="18">
        <v>44713</v>
      </c>
      <c r="C237" s="18">
        <v>44742</v>
      </c>
      <c r="D237" s="9">
        <v>0.20399999999999999</v>
      </c>
      <c r="E237" s="10">
        <f t="shared" si="50"/>
        <v>0.30599999999999999</v>
      </c>
      <c r="F237" s="10">
        <f t="shared" si="51"/>
        <v>2.2496738540053407E-2</v>
      </c>
      <c r="G237" s="7">
        <f t="shared" si="52"/>
        <v>29</v>
      </c>
      <c r="H237" s="11">
        <f t="shared" si="53"/>
        <v>1117009</v>
      </c>
      <c r="I237" s="12">
        <f t="shared" si="54"/>
        <v>24291.424105890299</v>
      </c>
    </row>
    <row r="238" spans="1:9" x14ac:dyDescent="0.35">
      <c r="A238" s="7">
        <v>99601</v>
      </c>
      <c r="B238" s="8">
        <v>44743</v>
      </c>
      <c r="C238" s="18">
        <v>44773</v>
      </c>
      <c r="D238" s="9">
        <v>0.21279999999999999</v>
      </c>
      <c r="E238" s="10">
        <f t="shared" si="50"/>
        <v>0.31919999999999998</v>
      </c>
      <c r="F238" s="10">
        <f t="shared" si="51"/>
        <v>2.3353989277085985E-2</v>
      </c>
      <c r="G238" s="7">
        <f t="shared" si="52"/>
        <v>30</v>
      </c>
      <c r="H238" s="11">
        <f t="shared" si="53"/>
        <v>1117009</v>
      </c>
      <c r="I238" s="12">
        <f t="shared" si="54"/>
        <v>26086.616208408537</v>
      </c>
    </row>
    <row r="239" spans="1:9" x14ac:dyDescent="0.35">
      <c r="A239" s="7">
        <v>99601</v>
      </c>
      <c r="B239" s="18">
        <v>44774</v>
      </c>
      <c r="C239" s="18">
        <v>44804</v>
      </c>
      <c r="D239" s="9">
        <v>0.22209999999999999</v>
      </c>
      <c r="E239" s="10">
        <f t="shared" si="50"/>
        <v>0.33315</v>
      </c>
      <c r="F239" s="10">
        <f t="shared" si="51"/>
        <v>2.4251443652343774E-2</v>
      </c>
      <c r="G239" s="7">
        <f t="shared" si="52"/>
        <v>30</v>
      </c>
      <c r="H239" s="11">
        <f t="shared" si="53"/>
        <v>1117009</v>
      </c>
      <c r="I239" s="12">
        <f t="shared" si="54"/>
        <v>27089.080822660868</v>
      </c>
    </row>
    <row r="240" spans="1:9" x14ac:dyDescent="0.35">
      <c r="A240" s="7">
        <v>99601</v>
      </c>
      <c r="B240" s="8">
        <v>44805</v>
      </c>
      <c r="C240" s="18">
        <v>44834</v>
      </c>
      <c r="D240" s="9">
        <v>0.23499999999999999</v>
      </c>
      <c r="E240" s="10">
        <f t="shared" si="50"/>
        <v>0.35249999999999998</v>
      </c>
      <c r="F240" s="10">
        <f t="shared" si="51"/>
        <v>2.548215212897964E-2</v>
      </c>
      <c r="G240" s="7">
        <f t="shared" si="52"/>
        <v>29</v>
      </c>
      <c r="H240" s="11">
        <f t="shared" si="53"/>
        <v>1117009</v>
      </c>
      <c r="I240" s="12">
        <f t="shared" si="54"/>
        <v>27515.00015852477</v>
      </c>
    </row>
    <row r="241" spans="1:9" x14ac:dyDescent="0.35">
      <c r="A241" s="7">
        <v>99601</v>
      </c>
      <c r="B241" s="18">
        <v>44835</v>
      </c>
      <c r="C241" s="18">
        <v>44865</v>
      </c>
      <c r="D241" s="9">
        <v>0.24610000000000001</v>
      </c>
      <c r="E241" s="10">
        <f t="shared" si="50"/>
        <v>0.36915000000000003</v>
      </c>
      <c r="F241" s="10">
        <f t="shared" si="51"/>
        <v>2.6528282142108894E-2</v>
      </c>
      <c r="G241" s="7">
        <f t="shared" si="52"/>
        <v>30</v>
      </c>
      <c r="H241" s="11">
        <f t="shared" si="53"/>
        <v>1117009</v>
      </c>
      <c r="I241" s="12">
        <f t="shared" si="54"/>
        <v>29632.329907274914</v>
      </c>
    </row>
    <row r="242" spans="1:9" x14ac:dyDescent="0.35">
      <c r="A242" s="7">
        <v>99601</v>
      </c>
      <c r="B242" s="8">
        <v>44866</v>
      </c>
      <c r="C242" s="18">
        <v>44890</v>
      </c>
      <c r="D242" s="9">
        <v>0.25779999999999997</v>
      </c>
      <c r="E242" s="10">
        <f t="shared" si="50"/>
        <v>0.38669999999999993</v>
      </c>
      <c r="F242" s="10">
        <f t="shared" si="51"/>
        <v>2.7618410366888613E-2</v>
      </c>
      <c r="G242" s="7">
        <f t="shared" si="52"/>
        <v>24</v>
      </c>
      <c r="H242" s="11">
        <f t="shared" si="53"/>
        <v>1117009</v>
      </c>
      <c r="I242" s="12">
        <f t="shared" si="54"/>
        <v>24680.010356406303</v>
      </c>
    </row>
    <row r="243" spans="1:9" x14ac:dyDescent="0.35">
      <c r="A243" s="21" t="s">
        <v>13</v>
      </c>
      <c r="B243" s="21"/>
      <c r="C243" s="21"/>
      <c r="D243" s="21"/>
      <c r="E243" s="21"/>
      <c r="F243" s="21"/>
      <c r="G243" s="21"/>
      <c r="H243" s="21"/>
      <c r="I243" s="19">
        <f>SUM(I227:I242)</f>
        <v>368010.85201524699</v>
      </c>
    </row>
    <row r="245" spans="1:9" x14ac:dyDescent="0.35">
      <c r="A245" s="1" t="s">
        <v>2</v>
      </c>
      <c r="B245" s="2">
        <v>145256</v>
      </c>
      <c r="C245" s="1"/>
      <c r="D245" s="1"/>
      <c r="E245" s="1" t="s">
        <v>3</v>
      </c>
      <c r="F245" s="1"/>
      <c r="G245" s="3">
        <v>44451</v>
      </c>
      <c r="H245" s="1"/>
      <c r="I245" s="4"/>
    </row>
    <row r="246" spans="1:9" ht="23" x14ac:dyDescent="0.35">
      <c r="A246" s="5" t="s">
        <v>4</v>
      </c>
      <c r="B246" s="5" t="s">
        <v>5</v>
      </c>
      <c r="C246" s="5" t="s">
        <v>6</v>
      </c>
      <c r="D246" s="5" t="s">
        <v>7</v>
      </c>
      <c r="E246" s="5" t="s">
        <v>8</v>
      </c>
      <c r="F246" s="5" t="s">
        <v>9</v>
      </c>
      <c r="G246" s="5" t="s">
        <v>10</v>
      </c>
      <c r="H246" s="5" t="s">
        <v>11</v>
      </c>
      <c r="I246" s="6" t="s">
        <v>12</v>
      </c>
    </row>
    <row r="247" spans="1:9" x14ac:dyDescent="0.35">
      <c r="A247" s="7">
        <v>104412</v>
      </c>
      <c r="B247" s="8">
        <v>44451</v>
      </c>
      <c r="C247" s="8">
        <v>44469</v>
      </c>
      <c r="D247" s="9">
        <v>0.1719</v>
      </c>
      <c r="E247" s="10">
        <f t="shared" ref="E247:E261" si="55">IF(B247="","",D247*1.5)</f>
        <v>0.25785000000000002</v>
      </c>
      <c r="F247" s="10">
        <f t="shared" ref="F247:F261" si="56">IF(E247="","", (POWER((1+E247),(1/12)))-1)</f>
        <v>1.9300892565577765E-2</v>
      </c>
      <c r="G247" s="7">
        <f t="shared" ref="G247:G261" si="57">IF(OR(B247="",C247=""),"Sin fechas",C247-B247)</f>
        <v>18</v>
      </c>
      <c r="H247" s="11">
        <f>$B$245</f>
        <v>145256</v>
      </c>
      <c r="I247" s="12">
        <f>IF(G247="","",(($B$245*F247)/30)*G247)</f>
        <v>1682.1422703033384</v>
      </c>
    </row>
    <row r="248" spans="1:9" x14ac:dyDescent="0.35">
      <c r="A248" s="7">
        <v>104412</v>
      </c>
      <c r="B248" s="13">
        <v>44470</v>
      </c>
      <c r="C248" s="13">
        <v>44500</v>
      </c>
      <c r="D248" s="14">
        <v>0.17080000000000001</v>
      </c>
      <c r="E248" s="10">
        <f t="shared" si="55"/>
        <v>0.25619999999999998</v>
      </c>
      <c r="F248" s="10">
        <f t="shared" si="56"/>
        <v>1.9189402159464075E-2</v>
      </c>
      <c r="G248" s="7">
        <f t="shared" si="57"/>
        <v>30</v>
      </c>
      <c r="H248" s="11">
        <f t="shared" ref="H248:H261" si="58">$B$245</f>
        <v>145256</v>
      </c>
      <c r="I248" s="12">
        <f t="shared" ref="I248:I261" si="59">IF(G248="","",(($B$245*F248)/30)*G248)</f>
        <v>2787.3758000751136</v>
      </c>
    </row>
    <row r="249" spans="1:9" x14ac:dyDescent="0.35">
      <c r="A249" s="7">
        <v>104412</v>
      </c>
      <c r="B249" s="13">
        <v>44501</v>
      </c>
      <c r="C249" s="13">
        <v>44530</v>
      </c>
      <c r="D249" s="14">
        <v>0.17269999999999999</v>
      </c>
      <c r="E249" s="10">
        <f t="shared" si="55"/>
        <v>0.25905</v>
      </c>
      <c r="F249" s="10">
        <f t="shared" si="56"/>
        <v>1.9381892324737526E-2</v>
      </c>
      <c r="G249" s="7">
        <f t="shared" si="57"/>
        <v>29</v>
      </c>
      <c r="H249" s="11">
        <f t="shared" si="58"/>
        <v>145256</v>
      </c>
      <c r="I249" s="12">
        <f t="shared" si="59"/>
        <v>2721.4916131380051</v>
      </c>
    </row>
    <row r="250" spans="1:9" x14ac:dyDescent="0.35">
      <c r="A250" s="7">
        <v>104412</v>
      </c>
      <c r="B250" s="8">
        <v>44531</v>
      </c>
      <c r="C250" s="8">
        <v>44561</v>
      </c>
      <c r="D250" s="15">
        <v>0.17460000000000001</v>
      </c>
      <c r="E250" s="10">
        <f t="shared" si="55"/>
        <v>0.26190000000000002</v>
      </c>
      <c r="F250" s="10">
        <f t="shared" si="56"/>
        <v>1.9573983490916769E-2</v>
      </c>
      <c r="G250" s="7">
        <f t="shared" si="57"/>
        <v>30</v>
      </c>
      <c r="H250" s="11">
        <f t="shared" si="58"/>
        <v>145256</v>
      </c>
      <c r="I250" s="12">
        <f t="shared" si="59"/>
        <v>2843.2385459566062</v>
      </c>
    </row>
    <row r="251" spans="1:9" x14ac:dyDescent="0.35">
      <c r="A251" s="7">
        <v>104412</v>
      </c>
      <c r="B251" s="13">
        <v>44562</v>
      </c>
      <c r="C251" s="13">
        <v>44592</v>
      </c>
      <c r="D251" s="14">
        <v>0.17660000000000001</v>
      </c>
      <c r="E251" s="10">
        <f t="shared" si="55"/>
        <v>0.26490000000000002</v>
      </c>
      <c r="F251" s="10">
        <f t="shared" si="56"/>
        <v>1.9775755563363528E-2</v>
      </c>
      <c r="G251" s="7">
        <f t="shared" si="57"/>
        <v>30</v>
      </c>
      <c r="H251" s="11">
        <f t="shared" si="58"/>
        <v>145256</v>
      </c>
      <c r="I251" s="12">
        <f t="shared" si="59"/>
        <v>2872.5471501119328</v>
      </c>
    </row>
    <row r="252" spans="1:9" x14ac:dyDescent="0.35">
      <c r="A252" s="7">
        <v>104412</v>
      </c>
      <c r="B252" s="16">
        <v>44593</v>
      </c>
      <c r="C252" s="17">
        <v>44620</v>
      </c>
      <c r="D252" s="14">
        <v>0.183</v>
      </c>
      <c r="E252" s="10">
        <f t="shared" si="55"/>
        <v>0.27449999999999997</v>
      </c>
      <c r="F252" s="10">
        <f t="shared" si="56"/>
        <v>2.0418491295787433E-2</v>
      </c>
      <c r="G252" s="7">
        <f t="shared" si="57"/>
        <v>27</v>
      </c>
      <c r="H252" s="11">
        <f t="shared" si="58"/>
        <v>145256</v>
      </c>
      <c r="I252" s="12">
        <f t="shared" si="59"/>
        <v>2669.317534494809</v>
      </c>
    </row>
    <row r="253" spans="1:9" x14ac:dyDescent="0.35">
      <c r="A253" s="7">
        <v>104412</v>
      </c>
      <c r="B253" s="16">
        <v>44621</v>
      </c>
      <c r="C253" s="17">
        <v>44651</v>
      </c>
      <c r="D253" s="14">
        <v>0.1847</v>
      </c>
      <c r="E253" s="10">
        <f t="shared" si="55"/>
        <v>0.27705000000000002</v>
      </c>
      <c r="F253" s="10">
        <f t="shared" si="56"/>
        <v>2.0588471944052777E-2</v>
      </c>
      <c r="G253" s="7">
        <f t="shared" si="57"/>
        <v>30</v>
      </c>
      <c r="H253" s="11">
        <f t="shared" si="58"/>
        <v>145256</v>
      </c>
      <c r="I253" s="12">
        <f t="shared" si="59"/>
        <v>2990.5990807053304</v>
      </c>
    </row>
    <row r="254" spans="1:9" x14ac:dyDescent="0.35">
      <c r="A254" s="7">
        <v>104412</v>
      </c>
      <c r="B254" s="16">
        <v>44652</v>
      </c>
      <c r="C254" s="17">
        <v>44681</v>
      </c>
      <c r="D254" s="14">
        <v>0.1905</v>
      </c>
      <c r="E254" s="10">
        <f t="shared" si="55"/>
        <v>0.28575</v>
      </c>
      <c r="F254" s="10">
        <f t="shared" si="56"/>
        <v>2.1166073665768392E-2</v>
      </c>
      <c r="G254" s="7">
        <f t="shared" si="57"/>
        <v>29</v>
      </c>
      <c r="H254" s="11">
        <f t="shared" si="58"/>
        <v>145256</v>
      </c>
      <c r="I254" s="12">
        <f t="shared" si="59"/>
        <v>2972.0158898483587</v>
      </c>
    </row>
    <row r="255" spans="1:9" x14ac:dyDescent="0.35">
      <c r="A255" s="7">
        <v>104412</v>
      </c>
      <c r="B255" s="8">
        <v>44682</v>
      </c>
      <c r="C255" s="18">
        <v>44712</v>
      </c>
      <c r="D255" s="14">
        <v>0.1971</v>
      </c>
      <c r="E255" s="10">
        <f t="shared" si="55"/>
        <v>0.29564999999999997</v>
      </c>
      <c r="F255" s="10">
        <f t="shared" si="56"/>
        <v>2.1819002655476094E-2</v>
      </c>
      <c r="G255" s="7">
        <f t="shared" si="57"/>
        <v>30</v>
      </c>
      <c r="H255" s="11">
        <f t="shared" si="58"/>
        <v>145256</v>
      </c>
      <c r="I255" s="12">
        <f t="shared" si="59"/>
        <v>3169.3410497238356</v>
      </c>
    </row>
    <row r="256" spans="1:9" x14ac:dyDescent="0.35">
      <c r="A256" s="7">
        <v>104412</v>
      </c>
      <c r="B256" s="18">
        <v>44713</v>
      </c>
      <c r="C256" s="18">
        <v>44742</v>
      </c>
      <c r="D256" s="9">
        <v>0.20399999999999999</v>
      </c>
      <c r="E256" s="10">
        <f t="shared" si="55"/>
        <v>0.30599999999999999</v>
      </c>
      <c r="F256" s="10">
        <f t="shared" si="56"/>
        <v>2.2496738540053407E-2</v>
      </c>
      <c r="G256" s="7">
        <f t="shared" si="57"/>
        <v>29</v>
      </c>
      <c r="H256" s="11">
        <f t="shared" si="58"/>
        <v>145256</v>
      </c>
      <c r="I256" s="12">
        <f t="shared" si="59"/>
        <v>3158.8600449281976</v>
      </c>
    </row>
    <row r="257" spans="1:9" x14ac:dyDescent="0.35">
      <c r="A257" s="7">
        <v>104412</v>
      </c>
      <c r="B257" s="8">
        <v>44743</v>
      </c>
      <c r="C257" s="18">
        <v>44773</v>
      </c>
      <c r="D257" s="9">
        <v>0.21279999999999999</v>
      </c>
      <c r="E257" s="10">
        <f t="shared" si="55"/>
        <v>0.31919999999999998</v>
      </c>
      <c r="F257" s="10">
        <f t="shared" si="56"/>
        <v>2.3353989277085985E-2</v>
      </c>
      <c r="G257" s="7">
        <f t="shared" si="57"/>
        <v>30</v>
      </c>
      <c r="H257" s="11">
        <f t="shared" si="58"/>
        <v>145256</v>
      </c>
      <c r="I257" s="12">
        <f t="shared" si="59"/>
        <v>3392.3070664324018</v>
      </c>
    </row>
    <row r="258" spans="1:9" x14ac:dyDescent="0.35">
      <c r="A258" s="7">
        <v>104412</v>
      </c>
      <c r="B258" s="18">
        <v>44774</v>
      </c>
      <c r="C258" s="18">
        <v>44804</v>
      </c>
      <c r="D258" s="9">
        <v>0.22209999999999999</v>
      </c>
      <c r="E258" s="10">
        <f t="shared" si="55"/>
        <v>0.33315</v>
      </c>
      <c r="F258" s="10">
        <f t="shared" si="56"/>
        <v>2.4251443652343774E-2</v>
      </c>
      <c r="G258" s="7">
        <f t="shared" si="57"/>
        <v>30</v>
      </c>
      <c r="H258" s="11">
        <f t="shared" si="58"/>
        <v>145256</v>
      </c>
      <c r="I258" s="12">
        <f t="shared" si="59"/>
        <v>3522.6676991648474</v>
      </c>
    </row>
    <row r="259" spans="1:9" x14ac:dyDescent="0.35">
      <c r="A259" s="7">
        <v>104412</v>
      </c>
      <c r="B259" s="8">
        <v>44805</v>
      </c>
      <c r="C259" s="18">
        <v>44834</v>
      </c>
      <c r="D259" s="9">
        <v>0.23499999999999999</v>
      </c>
      <c r="E259" s="10">
        <f t="shared" si="55"/>
        <v>0.35249999999999998</v>
      </c>
      <c r="F259" s="10">
        <f t="shared" si="56"/>
        <v>2.548215212897964E-2</v>
      </c>
      <c r="G259" s="7">
        <f t="shared" si="57"/>
        <v>29</v>
      </c>
      <c r="H259" s="11">
        <f t="shared" si="58"/>
        <v>145256</v>
      </c>
      <c r="I259" s="12">
        <f t="shared" si="59"/>
        <v>3578.0543066588316</v>
      </c>
    </row>
    <row r="260" spans="1:9" x14ac:dyDescent="0.35">
      <c r="A260" s="7">
        <v>104412</v>
      </c>
      <c r="B260" s="18">
        <v>44835</v>
      </c>
      <c r="C260" s="18">
        <v>44865</v>
      </c>
      <c r="D260" s="9">
        <v>0.24610000000000001</v>
      </c>
      <c r="E260" s="10">
        <f t="shared" si="55"/>
        <v>0.36915000000000003</v>
      </c>
      <c r="F260" s="10">
        <f t="shared" si="56"/>
        <v>2.6528282142108894E-2</v>
      </c>
      <c r="G260" s="7">
        <f t="shared" si="57"/>
        <v>30</v>
      </c>
      <c r="H260" s="11">
        <f t="shared" si="58"/>
        <v>145256</v>
      </c>
      <c r="I260" s="12">
        <f t="shared" si="59"/>
        <v>3853.3921508341691</v>
      </c>
    </row>
    <row r="261" spans="1:9" x14ac:dyDescent="0.35">
      <c r="A261" s="7">
        <v>104412</v>
      </c>
      <c r="B261" s="8">
        <v>44866</v>
      </c>
      <c r="C261" s="18">
        <v>44890</v>
      </c>
      <c r="D261" s="9">
        <v>0.25779999999999997</v>
      </c>
      <c r="E261" s="10">
        <f t="shared" si="55"/>
        <v>0.38669999999999993</v>
      </c>
      <c r="F261" s="10">
        <f t="shared" si="56"/>
        <v>2.7618410366888613E-2</v>
      </c>
      <c r="G261" s="7">
        <f t="shared" si="57"/>
        <v>24</v>
      </c>
      <c r="H261" s="11">
        <f t="shared" si="58"/>
        <v>145256</v>
      </c>
      <c r="I261" s="12">
        <f t="shared" si="59"/>
        <v>3209.3918530022179</v>
      </c>
    </row>
    <row r="262" spans="1:9" x14ac:dyDescent="0.35">
      <c r="A262" s="21" t="s">
        <v>13</v>
      </c>
      <c r="B262" s="21"/>
      <c r="C262" s="21"/>
      <c r="D262" s="21"/>
      <c r="E262" s="21"/>
      <c r="F262" s="21"/>
      <c r="G262" s="21"/>
      <c r="H262" s="21"/>
      <c r="I262" s="19">
        <f>SUM(I247:I261)</f>
        <v>45422.742055377996</v>
      </c>
    </row>
    <row r="264" spans="1:9" x14ac:dyDescent="0.35">
      <c r="A264" s="1" t="s">
        <v>2</v>
      </c>
      <c r="B264" s="2">
        <v>170449</v>
      </c>
      <c r="C264" s="1"/>
      <c r="D264" s="1"/>
      <c r="E264" s="1" t="s">
        <v>3</v>
      </c>
      <c r="F264" s="1"/>
      <c r="G264" s="3">
        <v>44451</v>
      </c>
      <c r="H264" s="1"/>
      <c r="I264" s="4"/>
    </row>
    <row r="265" spans="1:9" ht="23" x14ac:dyDescent="0.35">
      <c r="A265" s="5" t="s">
        <v>4</v>
      </c>
      <c r="B265" s="5" t="s">
        <v>5</v>
      </c>
      <c r="C265" s="5" t="s">
        <v>6</v>
      </c>
      <c r="D265" s="5" t="s">
        <v>7</v>
      </c>
      <c r="E265" s="5" t="s">
        <v>8</v>
      </c>
      <c r="F265" s="5" t="s">
        <v>9</v>
      </c>
      <c r="G265" s="5" t="s">
        <v>10</v>
      </c>
      <c r="H265" s="5" t="s">
        <v>11</v>
      </c>
      <c r="I265" s="6" t="s">
        <v>12</v>
      </c>
    </row>
    <row r="266" spans="1:9" x14ac:dyDescent="0.35">
      <c r="A266" s="7">
        <v>106679</v>
      </c>
      <c r="B266" s="8">
        <v>44451</v>
      </c>
      <c r="C266" s="8">
        <v>44469</v>
      </c>
      <c r="D266" s="9">
        <v>0.1719</v>
      </c>
      <c r="E266" s="10">
        <f t="shared" ref="E266:E280" si="60">IF(B266="","",D266*1.5)</f>
        <v>0.25785000000000002</v>
      </c>
      <c r="F266" s="10">
        <f t="shared" ref="F266:F280" si="61">IF(E266="","", (POWER((1+E266),(1/12)))-1)</f>
        <v>1.9300892565577765E-2</v>
      </c>
      <c r="G266" s="7">
        <f t="shared" ref="G266:G280" si="62">IF(OR(B266="",C266=""),"Sin fechas",C266-B266)</f>
        <v>18</v>
      </c>
      <c r="H266" s="11">
        <f>$B$264</f>
        <v>170449</v>
      </c>
      <c r="I266" s="12">
        <f>IF(G266="","",(($B$264*F266)/30)*G266)</f>
        <v>1973.8907021460989</v>
      </c>
    </row>
    <row r="267" spans="1:9" x14ac:dyDescent="0.35">
      <c r="A267" s="7">
        <v>106679</v>
      </c>
      <c r="B267" s="13">
        <v>44470</v>
      </c>
      <c r="C267" s="13">
        <v>44500</v>
      </c>
      <c r="D267" s="14">
        <v>0.17080000000000001</v>
      </c>
      <c r="E267" s="10">
        <f t="shared" si="60"/>
        <v>0.25619999999999998</v>
      </c>
      <c r="F267" s="10">
        <f t="shared" si="61"/>
        <v>1.9189402159464075E-2</v>
      </c>
      <c r="G267" s="7">
        <f t="shared" si="62"/>
        <v>30</v>
      </c>
      <c r="H267" s="11">
        <f t="shared" ref="H267:H280" si="63">$B$264</f>
        <v>170449</v>
      </c>
      <c r="I267" s="12">
        <f t="shared" ref="I267:I280" si="64">IF(G267="","",(($B$264*F267)/30)*G267)</f>
        <v>3270.8144086784923</v>
      </c>
    </row>
    <row r="268" spans="1:9" x14ac:dyDescent="0.35">
      <c r="A268" s="7">
        <v>106679</v>
      </c>
      <c r="B268" s="13">
        <v>44501</v>
      </c>
      <c r="C268" s="13">
        <v>44530</v>
      </c>
      <c r="D268" s="14">
        <v>0.17269999999999999</v>
      </c>
      <c r="E268" s="10">
        <f t="shared" si="60"/>
        <v>0.25905</v>
      </c>
      <c r="F268" s="10">
        <f t="shared" si="61"/>
        <v>1.9381892324737526E-2</v>
      </c>
      <c r="G268" s="7">
        <f t="shared" si="62"/>
        <v>29</v>
      </c>
      <c r="H268" s="11">
        <f t="shared" si="63"/>
        <v>170449</v>
      </c>
      <c r="I268" s="12">
        <f t="shared" si="64"/>
        <v>3193.5033593638805</v>
      </c>
    </row>
    <row r="269" spans="1:9" x14ac:dyDescent="0.35">
      <c r="A269" s="7">
        <v>106679</v>
      </c>
      <c r="B269" s="8">
        <v>44531</v>
      </c>
      <c r="C269" s="8">
        <v>44561</v>
      </c>
      <c r="D269" s="15">
        <v>0.17460000000000001</v>
      </c>
      <c r="E269" s="10">
        <f t="shared" si="60"/>
        <v>0.26190000000000002</v>
      </c>
      <c r="F269" s="10">
        <f t="shared" si="61"/>
        <v>1.9573983490916769E-2</v>
      </c>
      <c r="G269" s="7">
        <f t="shared" si="62"/>
        <v>30</v>
      </c>
      <c r="H269" s="11">
        <f t="shared" si="63"/>
        <v>170449</v>
      </c>
      <c r="I269" s="12">
        <f t="shared" si="64"/>
        <v>3336.3659120432721</v>
      </c>
    </row>
    <row r="270" spans="1:9" x14ac:dyDescent="0.35">
      <c r="A270" s="7">
        <v>106679</v>
      </c>
      <c r="B270" s="13">
        <v>44562</v>
      </c>
      <c r="C270" s="13">
        <v>44592</v>
      </c>
      <c r="D270" s="14">
        <v>0.17660000000000001</v>
      </c>
      <c r="E270" s="10">
        <f t="shared" si="60"/>
        <v>0.26490000000000002</v>
      </c>
      <c r="F270" s="10">
        <f t="shared" si="61"/>
        <v>1.9775755563363528E-2</v>
      </c>
      <c r="G270" s="7">
        <f t="shared" si="62"/>
        <v>30</v>
      </c>
      <c r="H270" s="11">
        <f t="shared" si="63"/>
        <v>170449</v>
      </c>
      <c r="I270" s="12">
        <f t="shared" si="64"/>
        <v>3370.7577600197501</v>
      </c>
    </row>
    <row r="271" spans="1:9" x14ac:dyDescent="0.35">
      <c r="A271" s="7">
        <v>106679</v>
      </c>
      <c r="B271" s="16">
        <v>44593</v>
      </c>
      <c r="C271" s="17">
        <v>44620</v>
      </c>
      <c r="D271" s="14">
        <v>0.183</v>
      </c>
      <c r="E271" s="10">
        <f t="shared" si="60"/>
        <v>0.27449999999999997</v>
      </c>
      <c r="F271" s="10">
        <f t="shared" si="61"/>
        <v>2.0418491295787433E-2</v>
      </c>
      <c r="G271" s="7">
        <f t="shared" si="62"/>
        <v>27</v>
      </c>
      <c r="H271" s="11">
        <f t="shared" si="63"/>
        <v>170449</v>
      </c>
      <c r="I271" s="12">
        <f t="shared" si="64"/>
        <v>3132.2802805881047</v>
      </c>
    </row>
    <row r="272" spans="1:9" x14ac:dyDescent="0.35">
      <c r="A272" s="7">
        <v>106679</v>
      </c>
      <c r="B272" s="16">
        <v>44621</v>
      </c>
      <c r="C272" s="17">
        <v>44651</v>
      </c>
      <c r="D272" s="14">
        <v>0.1847</v>
      </c>
      <c r="E272" s="10">
        <f t="shared" si="60"/>
        <v>0.27705000000000002</v>
      </c>
      <c r="F272" s="10">
        <f t="shared" si="61"/>
        <v>2.0588471944052777E-2</v>
      </c>
      <c r="G272" s="7">
        <f t="shared" si="62"/>
        <v>30</v>
      </c>
      <c r="H272" s="11">
        <f t="shared" si="63"/>
        <v>170449</v>
      </c>
      <c r="I272" s="12">
        <f t="shared" si="64"/>
        <v>3509.2844543918518</v>
      </c>
    </row>
    <row r="273" spans="1:9" x14ac:dyDescent="0.35">
      <c r="A273" s="7">
        <v>106679</v>
      </c>
      <c r="B273" s="16">
        <v>44652</v>
      </c>
      <c r="C273" s="17">
        <v>44681</v>
      </c>
      <c r="D273" s="14">
        <v>0.1905</v>
      </c>
      <c r="E273" s="10">
        <f t="shared" si="60"/>
        <v>0.28575</v>
      </c>
      <c r="F273" s="10">
        <f t="shared" si="61"/>
        <v>2.1166073665768392E-2</v>
      </c>
      <c r="G273" s="7">
        <f t="shared" si="62"/>
        <v>29</v>
      </c>
      <c r="H273" s="11">
        <f t="shared" si="63"/>
        <v>170449</v>
      </c>
      <c r="I273" s="12">
        <f t="shared" si="64"/>
        <v>3487.4782205813376</v>
      </c>
    </row>
    <row r="274" spans="1:9" x14ac:dyDescent="0.35">
      <c r="A274" s="7">
        <v>106679</v>
      </c>
      <c r="B274" s="8">
        <v>44682</v>
      </c>
      <c r="C274" s="18">
        <v>44712</v>
      </c>
      <c r="D274" s="14">
        <v>0.1971</v>
      </c>
      <c r="E274" s="10">
        <f t="shared" si="60"/>
        <v>0.29564999999999997</v>
      </c>
      <c r="F274" s="10">
        <f t="shared" si="61"/>
        <v>2.1819002655476094E-2</v>
      </c>
      <c r="G274" s="7">
        <f t="shared" si="62"/>
        <v>30</v>
      </c>
      <c r="H274" s="11">
        <f t="shared" si="63"/>
        <v>170449</v>
      </c>
      <c r="I274" s="12">
        <f t="shared" si="64"/>
        <v>3719.0271836232446</v>
      </c>
    </row>
    <row r="275" spans="1:9" x14ac:dyDescent="0.35">
      <c r="A275" s="7">
        <v>106679</v>
      </c>
      <c r="B275" s="18">
        <v>44713</v>
      </c>
      <c r="C275" s="18">
        <v>44742</v>
      </c>
      <c r="D275" s="9">
        <v>0.20399999999999999</v>
      </c>
      <c r="E275" s="10">
        <f t="shared" si="60"/>
        <v>0.30599999999999999</v>
      </c>
      <c r="F275" s="10">
        <f t="shared" si="61"/>
        <v>2.2496738540053407E-2</v>
      </c>
      <c r="G275" s="7">
        <f t="shared" si="62"/>
        <v>29</v>
      </c>
      <c r="H275" s="11">
        <f t="shared" si="63"/>
        <v>170449</v>
      </c>
      <c r="I275" s="12">
        <f t="shared" si="64"/>
        <v>3706.728367833111</v>
      </c>
    </row>
    <row r="276" spans="1:9" x14ac:dyDescent="0.35">
      <c r="A276" s="7">
        <v>106679</v>
      </c>
      <c r="B276" s="8">
        <v>44743</v>
      </c>
      <c r="C276" s="18">
        <v>44773</v>
      </c>
      <c r="D276" s="9">
        <v>0.21279999999999999</v>
      </c>
      <c r="E276" s="10">
        <f t="shared" si="60"/>
        <v>0.31919999999999998</v>
      </c>
      <c r="F276" s="10">
        <f t="shared" si="61"/>
        <v>2.3353989277085985E-2</v>
      </c>
      <c r="G276" s="7">
        <f t="shared" si="62"/>
        <v>30</v>
      </c>
      <c r="H276" s="11">
        <f t="shared" si="63"/>
        <v>170449</v>
      </c>
      <c r="I276" s="12">
        <f t="shared" si="64"/>
        <v>3980.6641182900294</v>
      </c>
    </row>
    <row r="277" spans="1:9" x14ac:dyDescent="0.35">
      <c r="A277" s="7">
        <v>106679</v>
      </c>
      <c r="B277" s="18">
        <v>44774</v>
      </c>
      <c r="C277" s="18">
        <v>44804</v>
      </c>
      <c r="D277" s="9">
        <v>0.22209999999999999</v>
      </c>
      <c r="E277" s="10">
        <f t="shared" si="60"/>
        <v>0.33315</v>
      </c>
      <c r="F277" s="10">
        <f t="shared" si="61"/>
        <v>2.4251443652343774E-2</v>
      </c>
      <c r="G277" s="7">
        <f t="shared" si="62"/>
        <v>30</v>
      </c>
      <c r="H277" s="11">
        <f t="shared" si="63"/>
        <v>170449</v>
      </c>
      <c r="I277" s="12">
        <f t="shared" si="64"/>
        <v>4133.6343190983434</v>
      </c>
    </row>
    <row r="278" spans="1:9" x14ac:dyDescent="0.35">
      <c r="A278" s="7">
        <v>106679</v>
      </c>
      <c r="B278" s="8">
        <v>44805</v>
      </c>
      <c r="C278" s="18">
        <v>44834</v>
      </c>
      <c r="D278" s="9">
        <v>0.23499999999999999</v>
      </c>
      <c r="E278" s="10">
        <f t="shared" si="60"/>
        <v>0.35249999999999998</v>
      </c>
      <c r="F278" s="10">
        <f t="shared" si="61"/>
        <v>2.548215212897964E-2</v>
      </c>
      <c r="G278" s="7">
        <f t="shared" si="62"/>
        <v>29</v>
      </c>
      <c r="H278" s="11">
        <f t="shared" si="63"/>
        <v>170449</v>
      </c>
      <c r="I278" s="12">
        <f t="shared" si="64"/>
        <v>4198.6271032913692</v>
      </c>
    </row>
    <row r="279" spans="1:9" x14ac:dyDescent="0.35">
      <c r="A279" s="7">
        <v>106679</v>
      </c>
      <c r="B279" s="18">
        <v>44835</v>
      </c>
      <c r="C279" s="18">
        <v>44865</v>
      </c>
      <c r="D279" s="9">
        <v>0.24610000000000001</v>
      </c>
      <c r="E279" s="10">
        <f t="shared" si="60"/>
        <v>0.36915000000000003</v>
      </c>
      <c r="F279" s="10">
        <f t="shared" si="61"/>
        <v>2.6528282142108894E-2</v>
      </c>
      <c r="G279" s="7">
        <f t="shared" si="62"/>
        <v>30</v>
      </c>
      <c r="H279" s="11">
        <f t="shared" si="63"/>
        <v>170449</v>
      </c>
      <c r="I279" s="12">
        <f t="shared" si="64"/>
        <v>4521.7191628403189</v>
      </c>
    </row>
    <row r="280" spans="1:9" x14ac:dyDescent="0.35">
      <c r="A280" s="7">
        <v>106679</v>
      </c>
      <c r="B280" s="8">
        <v>44866</v>
      </c>
      <c r="C280" s="18">
        <v>44890</v>
      </c>
      <c r="D280" s="9">
        <v>0.25779999999999997</v>
      </c>
      <c r="E280" s="10">
        <f t="shared" si="60"/>
        <v>0.38669999999999993</v>
      </c>
      <c r="F280" s="10">
        <f t="shared" si="61"/>
        <v>2.7618410366888613E-2</v>
      </c>
      <c r="G280" s="7">
        <f t="shared" si="62"/>
        <v>24</v>
      </c>
      <c r="H280" s="11">
        <f t="shared" si="63"/>
        <v>170449</v>
      </c>
      <c r="I280" s="12">
        <f t="shared" si="64"/>
        <v>3766.0243429006377</v>
      </c>
    </row>
    <row r="281" spans="1:9" x14ac:dyDescent="0.35">
      <c r="A281" s="21" t="s">
        <v>13</v>
      </c>
      <c r="B281" s="21"/>
      <c r="C281" s="21"/>
      <c r="D281" s="21"/>
      <c r="E281" s="21"/>
      <c r="F281" s="21"/>
      <c r="G281" s="21"/>
      <c r="H281" s="21"/>
      <c r="I281" s="19">
        <f>SUM(I266:I280)</f>
        <v>53300.79969568985</v>
      </c>
    </row>
    <row r="283" spans="1:9" x14ac:dyDescent="0.35">
      <c r="A283" s="1" t="s">
        <v>2</v>
      </c>
      <c r="B283" s="2">
        <v>145256</v>
      </c>
      <c r="C283" s="1"/>
      <c r="D283" s="1"/>
      <c r="E283" s="1" t="s">
        <v>3</v>
      </c>
      <c r="F283" s="1"/>
      <c r="G283" s="3">
        <v>44451</v>
      </c>
      <c r="H283" s="1"/>
      <c r="I283" s="4"/>
    </row>
    <row r="284" spans="1:9" ht="23" x14ac:dyDescent="0.35">
      <c r="A284" s="5" t="s">
        <v>4</v>
      </c>
      <c r="B284" s="5" t="s">
        <v>5</v>
      </c>
      <c r="C284" s="5" t="s">
        <v>6</v>
      </c>
      <c r="D284" s="5" t="s">
        <v>7</v>
      </c>
      <c r="E284" s="5" t="s">
        <v>8</v>
      </c>
      <c r="F284" s="5" t="s">
        <v>9</v>
      </c>
      <c r="G284" s="5" t="s">
        <v>10</v>
      </c>
      <c r="H284" s="5" t="s">
        <v>11</v>
      </c>
      <c r="I284" s="6" t="s">
        <v>12</v>
      </c>
    </row>
    <row r="285" spans="1:9" x14ac:dyDescent="0.35">
      <c r="A285" s="7">
        <v>107291</v>
      </c>
      <c r="B285" s="8">
        <v>44451</v>
      </c>
      <c r="C285" s="8">
        <v>44469</v>
      </c>
      <c r="D285" s="9">
        <v>0.1719</v>
      </c>
      <c r="E285" s="10">
        <f t="shared" ref="E285:E299" si="65">IF(B285="","",D285*1.5)</f>
        <v>0.25785000000000002</v>
      </c>
      <c r="F285" s="10">
        <f t="shared" ref="F285:F299" si="66">IF(E285="","", (POWER((1+E285),(1/12)))-1)</f>
        <v>1.9300892565577765E-2</v>
      </c>
      <c r="G285" s="7">
        <f t="shared" ref="G285:G299" si="67">IF(OR(B285="",C285=""),"Sin fechas",C285-B285)</f>
        <v>18</v>
      </c>
      <c r="H285" s="11">
        <f>$B$283</f>
        <v>145256</v>
      </c>
      <c r="I285" s="12">
        <f>IF(G285="","",(($B$283*F285)/30)*G285)</f>
        <v>1682.1422703033384</v>
      </c>
    </row>
    <row r="286" spans="1:9" x14ac:dyDescent="0.35">
      <c r="A286" s="7">
        <v>107291</v>
      </c>
      <c r="B286" s="13">
        <v>44470</v>
      </c>
      <c r="C286" s="13">
        <v>44500</v>
      </c>
      <c r="D286" s="14">
        <v>0.17080000000000001</v>
      </c>
      <c r="E286" s="10">
        <f t="shared" si="65"/>
        <v>0.25619999999999998</v>
      </c>
      <c r="F286" s="10">
        <f t="shared" si="66"/>
        <v>1.9189402159464075E-2</v>
      </c>
      <c r="G286" s="7">
        <f t="shared" si="67"/>
        <v>30</v>
      </c>
      <c r="H286" s="11">
        <f t="shared" ref="H286:H299" si="68">$B$283</f>
        <v>145256</v>
      </c>
      <c r="I286" s="12">
        <f t="shared" ref="I286:I299" si="69">IF(G286="","",(($B$283*F286)/30)*G286)</f>
        <v>2787.3758000751136</v>
      </c>
    </row>
    <row r="287" spans="1:9" x14ac:dyDescent="0.35">
      <c r="A287" s="7">
        <v>107291</v>
      </c>
      <c r="B287" s="13">
        <v>44501</v>
      </c>
      <c r="C287" s="13">
        <v>44530</v>
      </c>
      <c r="D287" s="14">
        <v>0.17269999999999999</v>
      </c>
      <c r="E287" s="10">
        <f t="shared" si="65"/>
        <v>0.25905</v>
      </c>
      <c r="F287" s="10">
        <f t="shared" si="66"/>
        <v>1.9381892324737526E-2</v>
      </c>
      <c r="G287" s="7">
        <f t="shared" si="67"/>
        <v>29</v>
      </c>
      <c r="H287" s="11">
        <f t="shared" si="68"/>
        <v>145256</v>
      </c>
      <c r="I287" s="12">
        <f t="shared" si="69"/>
        <v>2721.4916131380051</v>
      </c>
    </row>
    <row r="288" spans="1:9" x14ac:dyDescent="0.35">
      <c r="A288" s="7">
        <v>107291</v>
      </c>
      <c r="B288" s="8">
        <v>44531</v>
      </c>
      <c r="C288" s="8">
        <v>44561</v>
      </c>
      <c r="D288" s="15">
        <v>0.17460000000000001</v>
      </c>
      <c r="E288" s="10">
        <f t="shared" si="65"/>
        <v>0.26190000000000002</v>
      </c>
      <c r="F288" s="10">
        <f t="shared" si="66"/>
        <v>1.9573983490916769E-2</v>
      </c>
      <c r="G288" s="7">
        <f t="shared" si="67"/>
        <v>30</v>
      </c>
      <c r="H288" s="11">
        <f t="shared" si="68"/>
        <v>145256</v>
      </c>
      <c r="I288" s="12">
        <f t="shared" si="69"/>
        <v>2843.2385459566062</v>
      </c>
    </row>
    <row r="289" spans="1:9" x14ac:dyDescent="0.35">
      <c r="A289" s="7">
        <v>107291</v>
      </c>
      <c r="B289" s="13">
        <v>44562</v>
      </c>
      <c r="C289" s="13">
        <v>44592</v>
      </c>
      <c r="D289" s="14">
        <v>0.17660000000000001</v>
      </c>
      <c r="E289" s="10">
        <f t="shared" si="65"/>
        <v>0.26490000000000002</v>
      </c>
      <c r="F289" s="10">
        <f t="shared" si="66"/>
        <v>1.9775755563363528E-2</v>
      </c>
      <c r="G289" s="7">
        <f t="shared" si="67"/>
        <v>30</v>
      </c>
      <c r="H289" s="11">
        <f t="shared" si="68"/>
        <v>145256</v>
      </c>
      <c r="I289" s="12">
        <f t="shared" si="69"/>
        <v>2872.5471501119328</v>
      </c>
    </row>
    <row r="290" spans="1:9" x14ac:dyDescent="0.35">
      <c r="A290" s="7">
        <v>107291</v>
      </c>
      <c r="B290" s="16">
        <v>44593</v>
      </c>
      <c r="C290" s="17">
        <v>44620</v>
      </c>
      <c r="D290" s="14">
        <v>0.183</v>
      </c>
      <c r="E290" s="10">
        <f t="shared" si="65"/>
        <v>0.27449999999999997</v>
      </c>
      <c r="F290" s="10">
        <f t="shared" si="66"/>
        <v>2.0418491295787433E-2</v>
      </c>
      <c r="G290" s="7">
        <f t="shared" si="67"/>
        <v>27</v>
      </c>
      <c r="H290" s="11">
        <f t="shared" si="68"/>
        <v>145256</v>
      </c>
      <c r="I290" s="12">
        <f t="shared" si="69"/>
        <v>2669.317534494809</v>
      </c>
    </row>
    <row r="291" spans="1:9" x14ac:dyDescent="0.35">
      <c r="A291" s="7">
        <v>107291</v>
      </c>
      <c r="B291" s="16">
        <v>44621</v>
      </c>
      <c r="C291" s="17">
        <v>44651</v>
      </c>
      <c r="D291" s="14">
        <v>0.1847</v>
      </c>
      <c r="E291" s="10">
        <f t="shared" si="65"/>
        <v>0.27705000000000002</v>
      </c>
      <c r="F291" s="10">
        <f t="shared" si="66"/>
        <v>2.0588471944052777E-2</v>
      </c>
      <c r="G291" s="7">
        <f t="shared" si="67"/>
        <v>30</v>
      </c>
      <c r="H291" s="11">
        <f t="shared" si="68"/>
        <v>145256</v>
      </c>
      <c r="I291" s="12">
        <f t="shared" si="69"/>
        <v>2990.5990807053304</v>
      </c>
    </row>
    <row r="292" spans="1:9" x14ac:dyDescent="0.35">
      <c r="A292" s="7">
        <v>107291</v>
      </c>
      <c r="B292" s="16">
        <v>44652</v>
      </c>
      <c r="C292" s="17">
        <v>44681</v>
      </c>
      <c r="D292" s="14">
        <v>0.1905</v>
      </c>
      <c r="E292" s="10">
        <f t="shared" si="65"/>
        <v>0.28575</v>
      </c>
      <c r="F292" s="10">
        <f t="shared" si="66"/>
        <v>2.1166073665768392E-2</v>
      </c>
      <c r="G292" s="7">
        <f t="shared" si="67"/>
        <v>29</v>
      </c>
      <c r="H292" s="11">
        <f t="shared" si="68"/>
        <v>145256</v>
      </c>
      <c r="I292" s="12">
        <f t="shared" si="69"/>
        <v>2972.0158898483587</v>
      </c>
    </row>
    <row r="293" spans="1:9" x14ac:dyDescent="0.35">
      <c r="A293" s="7">
        <v>107291</v>
      </c>
      <c r="B293" s="8">
        <v>44682</v>
      </c>
      <c r="C293" s="18">
        <v>44712</v>
      </c>
      <c r="D293" s="14">
        <v>0.1971</v>
      </c>
      <c r="E293" s="10">
        <f t="shared" si="65"/>
        <v>0.29564999999999997</v>
      </c>
      <c r="F293" s="10">
        <f t="shared" si="66"/>
        <v>2.1819002655476094E-2</v>
      </c>
      <c r="G293" s="7">
        <f t="shared" si="67"/>
        <v>30</v>
      </c>
      <c r="H293" s="11">
        <f t="shared" si="68"/>
        <v>145256</v>
      </c>
      <c r="I293" s="12">
        <f t="shared" si="69"/>
        <v>3169.3410497238356</v>
      </c>
    </row>
    <row r="294" spans="1:9" x14ac:dyDescent="0.35">
      <c r="A294" s="7">
        <v>107291</v>
      </c>
      <c r="B294" s="18">
        <v>44713</v>
      </c>
      <c r="C294" s="18">
        <v>44742</v>
      </c>
      <c r="D294" s="9">
        <v>0.20399999999999999</v>
      </c>
      <c r="E294" s="10">
        <f t="shared" si="65"/>
        <v>0.30599999999999999</v>
      </c>
      <c r="F294" s="10">
        <f t="shared" si="66"/>
        <v>2.2496738540053407E-2</v>
      </c>
      <c r="G294" s="7">
        <f t="shared" si="67"/>
        <v>29</v>
      </c>
      <c r="H294" s="11">
        <f t="shared" si="68"/>
        <v>145256</v>
      </c>
      <c r="I294" s="12">
        <f t="shared" si="69"/>
        <v>3158.8600449281976</v>
      </c>
    </row>
    <row r="295" spans="1:9" x14ac:dyDescent="0.35">
      <c r="A295" s="7">
        <v>107291</v>
      </c>
      <c r="B295" s="8">
        <v>44743</v>
      </c>
      <c r="C295" s="18">
        <v>44773</v>
      </c>
      <c r="D295" s="9">
        <v>0.21279999999999999</v>
      </c>
      <c r="E295" s="10">
        <f t="shared" si="65"/>
        <v>0.31919999999999998</v>
      </c>
      <c r="F295" s="10">
        <f t="shared" si="66"/>
        <v>2.3353989277085985E-2</v>
      </c>
      <c r="G295" s="7">
        <f t="shared" si="67"/>
        <v>30</v>
      </c>
      <c r="H295" s="11">
        <f t="shared" si="68"/>
        <v>145256</v>
      </c>
      <c r="I295" s="12">
        <f t="shared" si="69"/>
        <v>3392.3070664324018</v>
      </c>
    </row>
    <row r="296" spans="1:9" x14ac:dyDescent="0.35">
      <c r="A296" s="7">
        <v>107291</v>
      </c>
      <c r="B296" s="18">
        <v>44774</v>
      </c>
      <c r="C296" s="18">
        <v>44804</v>
      </c>
      <c r="D296" s="9">
        <v>0.22209999999999999</v>
      </c>
      <c r="E296" s="10">
        <f t="shared" si="65"/>
        <v>0.33315</v>
      </c>
      <c r="F296" s="10">
        <f t="shared" si="66"/>
        <v>2.4251443652343774E-2</v>
      </c>
      <c r="G296" s="7">
        <f t="shared" si="67"/>
        <v>30</v>
      </c>
      <c r="H296" s="11">
        <f t="shared" si="68"/>
        <v>145256</v>
      </c>
      <c r="I296" s="12">
        <f t="shared" si="69"/>
        <v>3522.6676991648474</v>
      </c>
    </row>
    <row r="297" spans="1:9" x14ac:dyDescent="0.35">
      <c r="A297" s="7">
        <v>107291</v>
      </c>
      <c r="B297" s="8">
        <v>44805</v>
      </c>
      <c r="C297" s="18">
        <v>44834</v>
      </c>
      <c r="D297" s="9">
        <v>0.23499999999999999</v>
      </c>
      <c r="E297" s="10">
        <f t="shared" si="65"/>
        <v>0.35249999999999998</v>
      </c>
      <c r="F297" s="10">
        <f t="shared" si="66"/>
        <v>2.548215212897964E-2</v>
      </c>
      <c r="G297" s="7">
        <f t="shared" si="67"/>
        <v>29</v>
      </c>
      <c r="H297" s="11">
        <f t="shared" si="68"/>
        <v>145256</v>
      </c>
      <c r="I297" s="12">
        <f t="shared" si="69"/>
        <v>3578.0543066588316</v>
      </c>
    </row>
    <row r="298" spans="1:9" x14ac:dyDescent="0.35">
      <c r="A298" s="7">
        <v>107291</v>
      </c>
      <c r="B298" s="18">
        <v>44835</v>
      </c>
      <c r="C298" s="18">
        <v>44865</v>
      </c>
      <c r="D298" s="9">
        <v>0.24610000000000001</v>
      </c>
      <c r="E298" s="10">
        <f t="shared" si="65"/>
        <v>0.36915000000000003</v>
      </c>
      <c r="F298" s="10">
        <f t="shared" si="66"/>
        <v>2.6528282142108894E-2</v>
      </c>
      <c r="G298" s="7">
        <f t="shared" si="67"/>
        <v>30</v>
      </c>
      <c r="H298" s="11">
        <f t="shared" si="68"/>
        <v>145256</v>
      </c>
      <c r="I298" s="12">
        <f t="shared" si="69"/>
        <v>3853.3921508341691</v>
      </c>
    </row>
    <row r="299" spans="1:9" x14ac:dyDescent="0.35">
      <c r="A299" s="7">
        <v>107291</v>
      </c>
      <c r="B299" s="8">
        <v>44866</v>
      </c>
      <c r="C299" s="18">
        <v>44890</v>
      </c>
      <c r="D299" s="9">
        <v>0.25779999999999997</v>
      </c>
      <c r="E299" s="10">
        <f t="shared" si="65"/>
        <v>0.38669999999999993</v>
      </c>
      <c r="F299" s="10">
        <f t="shared" si="66"/>
        <v>2.7618410366888613E-2</v>
      </c>
      <c r="G299" s="7">
        <f t="shared" si="67"/>
        <v>24</v>
      </c>
      <c r="H299" s="11">
        <f t="shared" si="68"/>
        <v>145256</v>
      </c>
      <c r="I299" s="12">
        <f t="shared" si="69"/>
        <v>3209.3918530022179</v>
      </c>
    </row>
    <row r="300" spans="1:9" x14ac:dyDescent="0.35">
      <c r="A300" s="21" t="s">
        <v>13</v>
      </c>
      <c r="B300" s="21"/>
      <c r="C300" s="21"/>
      <c r="D300" s="21"/>
      <c r="E300" s="21"/>
      <c r="F300" s="21"/>
      <c r="G300" s="21"/>
      <c r="H300" s="21"/>
      <c r="I300" s="19">
        <f>SUM(I285:I299)</f>
        <v>45422.742055377996</v>
      </c>
    </row>
    <row r="302" spans="1:9" x14ac:dyDescent="0.35">
      <c r="A302" s="1" t="s">
        <v>2</v>
      </c>
      <c r="B302" s="2">
        <v>384136</v>
      </c>
      <c r="C302" s="1"/>
      <c r="D302" s="1"/>
      <c r="E302" s="1" t="s">
        <v>3</v>
      </c>
      <c r="F302" s="1"/>
      <c r="G302" s="3">
        <v>44451</v>
      </c>
      <c r="H302" s="1"/>
      <c r="I302" s="4"/>
    </row>
    <row r="303" spans="1:9" ht="23" x14ac:dyDescent="0.35">
      <c r="A303" s="5" t="s">
        <v>4</v>
      </c>
      <c r="B303" s="5" t="s">
        <v>5</v>
      </c>
      <c r="C303" s="5" t="s">
        <v>6</v>
      </c>
      <c r="D303" s="5" t="s">
        <v>7</v>
      </c>
      <c r="E303" s="5" t="s">
        <v>8</v>
      </c>
      <c r="F303" s="5" t="s">
        <v>9</v>
      </c>
      <c r="G303" s="5" t="s">
        <v>10</v>
      </c>
      <c r="H303" s="5" t="s">
        <v>11</v>
      </c>
      <c r="I303" s="6" t="s">
        <v>12</v>
      </c>
    </row>
    <row r="304" spans="1:9" x14ac:dyDescent="0.35">
      <c r="A304" s="7">
        <v>107689</v>
      </c>
      <c r="B304" s="8">
        <v>44451</v>
      </c>
      <c r="C304" s="8">
        <v>44469</v>
      </c>
      <c r="D304" s="9">
        <v>0.1719</v>
      </c>
      <c r="E304" s="10">
        <f t="shared" ref="E304:E318" si="70">IF(B304="","",D304*1.5)</f>
        <v>0.25785000000000002</v>
      </c>
      <c r="F304" s="10">
        <f t="shared" ref="F304:F318" si="71">IF(E304="","", (POWER((1+E304),(1/12)))-1)</f>
        <v>1.9300892565577765E-2</v>
      </c>
      <c r="G304" s="7">
        <f t="shared" ref="G304:G318" si="72">IF(OR(B304="",C304=""),"Sin fechas",C304-B304)</f>
        <v>18</v>
      </c>
      <c r="H304" s="11">
        <f>$B$302</f>
        <v>384136</v>
      </c>
      <c r="I304" s="12">
        <f>IF(G304="","",(($B$302*F304)/30)*G304)</f>
        <v>4448.5005999424684</v>
      </c>
    </row>
    <row r="305" spans="1:9" x14ac:dyDescent="0.35">
      <c r="A305" s="7">
        <v>107689</v>
      </c>
      <c r="B305" s="13">
        <v>44470</v>
      </c>
      <c r="C305" s="13">
        <v>44500</v>
      </c>
      <c r="D305" s="14">
        <v>0.17080000000000001</v>
      </c>
      <c r="E305" s="10">
        <f t="shared" si="70"/>
        <v>0.25619999999999998</v>
      </c>
      <c r="F305" s="10">
        <f t="shared" si="71"/>
        <v>1.9189402159464075E-2</v>
      </c>
      <c r="G305" s="7">
        <f t="shared" si="72"/>
        <v>30</v>
      </c>
      <c r="H305" s="11">
        <f t="shared" ref="H305:H318" si="73">$B$302</f>
        <v>384136</v>
      </c>
      <c r="I305" s="12">
        <f t="shared" ref="I305:I318" si="74">IF(G305="","",(($B$302*F305)/30)*G305)</f>
        <v>7371.3401879278917</v>
      </c>
    </row>
    <row r="306" spans="1:9" x14ac:dyDescent="0.35">
      <c r="A306" s="7">
        <v>107689</v>
      </c>
      <c r="B306" s="13">
        <v>44501</v>
      </c>
      <c r="C306" s="13">
        <v>44530</v>
      </c>
      <c r="D306" s="14">
        <v>0.17269999999999999</v>
      </c>
      <c r="E306" s="10">
        <f t="shared" si="70"/>
        <v>0.25905</v>
      </c>
      <c r="F306" s="10">
        <f t="shared" si="71"/>
        <v>1.9381892324737526E-2</v>
      </c>
      <c r="G306" s="7">
        <f t="shared" si="72"/>
        <v>29</v>
      </c>
      <c r="H306" s="11">
        <f t="shared" si="73"/>
        <v>384136</v>
      </c>
      <c r="I306" s="12">
        <f t="shared" si="74"/>
        <v>7197.1065037201952</v>
      </c>
    </row>
    <row r="307" spans="1:9" x14ac:dyDescent="0.35">
      <c r="A307" s="7">
        <v>107689</v>
      </c>
      <c r="B307" s="8">
        <v>44531</v>
      </c>
      <c r="C307" s="8">
        <v>44561</v>
      </c>
      <c r="D307" s="15">
        <v>0.17460000000000001</v>
      </c>
      <c r="E307" s="10">
        <f t="shared" si="70"/>
        <v>0.26190000000000002</v>
      </c>
      <c r="F307" s="10">
        <f t="shared" si="71"/>
        <v>1.9573983490916769E-2</v>
      </c>
      <c r="G307" s="7">
        <f t="shared" si="72"/>
        <v>30</v>
      </c>
      <c r="H307" s="11">
        <f t="shared" si="73"/>
        <v>384136</v>
      </c>
      <c r="I307" s="12">
        <f t="shared" si="74"/>
        <v>7519.0717222668036</v>
      </c>
    </row>
    <row r="308" spans="1:9" x14ac:dyDescent="0.35">
      <c r="A308" s="7">
        <v>107689</v>
      </c>
      <c r="B308" s="13">
        <v>44562</v>
      </c>
      <c r="C308" s="13">
        <v>44592</v>
      </c>
      <c r="D308" s="14">
        <v>0.17660000000000001</v>
      </c>
      <c r="E308" s="10">
        <f t="shared" si="70"/>
        <v>0.26490000000000002</v>
      </c>
      <c r="F308" s="10">
        <f t="shared" si="71"/>
        <v>1.9775755563363528E-2</v>
      </c>
      <c r="G308" s="7">
        <f t="shared" si="72"/>
        <v>30</v>
      </c>
      <c r="H308" s="11">
        <f t="shared" si="73"/>
        <v>384136</v>
      </c>
      <c r="I308" s="12">
        <f t="shared" si="74"/>
        <v>7596.5796390882124</v>
      </c>
    </row>
    <row r="309" spans="1:9" x14ac:dyDescent="0.35">
      <c r="A309" s="7">
        <v>107689</v>
      </c>
      <c r="B309" s="16">
        <v>44593</v>
      </c>
      <c r="C309" s="17">
        <v>44620</v>
      </c>
      <c r="D309" s="14">
        <v>0.183</v>
      </c>
      <c r="E309" s="10">
        <f t="shared" si="70"/>
        <v>0.27449999999999997</v>
      </c>
      <c r="F309" s="10">
        <f t="shared" si="71"/>
        <v>2.0418491295787433E-2</v>
      </c>
      <c r="G309" s="7">
        <f t="shared" si="72"/>
        <v>27</v>
      </c>
      <c r="H309" s="11">
        <f t="shared" si="73"/>
        <v>384136</v>
      </c>
      <c r="I309" s="12">
        <f t="shared" si="74"/>
        <v>7059.1298151587416</v>
      </c>
    </row>
    <row r="310" spans="1:9" x14ac:dyDescent="0.35">
      <c r="A310" s="7">
        <v>107689</v>
      </c>
      <c r="B310" s="16">
        <v>44621</v>
      </c>
      <c r="C310" s="17">
        <v>44651</v>
      </c>
      <c r="D310" s="14">
        <v>0.1847</v>
      </c>
      <c r="E310" s="10">
        <f t="shared" si="70"/>
        <v>0.27705000000000002</v>
      </c>
      <c r="F310" s="10">
        <f t="shared" si="71"/>
        <v>2.0588471944052777E-2</v>
      </c>
      <c r="G310" s="7">
        <f t="shared" si="72"/>
        <v>30</v>
      </c>
      <c r="H310" s="11">
        <f t="shared" si="73"/>
        <v>384136</v>
      </c>
      <c r="I310" s="12">
        <f t="shared" si="74"/>
        <v>7908.7732587006576</v>
      </c>
    </row>
    <row r="311" spans="1:9" x14ac:dyDescent="0.35">
      <c r="A311" s="7">
        <v>107689</v>
      </c>
      <c r="B311" s="16">
        <v>44652</v>
      </c>
      <c r="C311" s="17">
        <v>44681</v>
      </c>
      <c r="D311" s="14">
        <v>0.1905</v>
      </c>
      <c r="E311" s="10">
        <f t="shared" si="70"/>
        <v>0.28575</v>
      </c>
      <c r="F311" s="10">
        <f t="shared" si="71"/>
        <v>2.1166073665768392E-2</v>
      </c>
      <c r="G311" s="7">
        <f t="shared" si="72"/>
        <v>29</v>
      </c>
      <c r="H311" s="11">
        <f t="shared" si="73"/>
        <v>384136</v>
      </c>
      <c r="I311" s="12">
        <f t="shared" si="74"/>
        <v>7859.6291778844861</v>
      </c>
    </row>
    <row r="312" spans="1:9" x14ac:dyDescent="0.35">
      <c r="A312" s="7">
        <v>107689</v>
      </c>
      <c r="B312" s="8">
        <v>44682</v>
      </c>
      <c r="C312" s="18">
        <v>44712</v>
      </c>
      <c r="D312" s="14">
        <v>0.1971</v>
      </c>
      <c r="E312" s="10">
        <f t="shared" si="70"/>
        <v>0.29564999999999997</v>
      </c>
      <c r="F312" s="10">
        <f t="shared" si="71"/>
        <v>2.1819002655476094E-2</v>
      </c>
      <c r="G312" s="7">
        <f t="shared" si="72"/>
        <v>30</v>
      </c>
      <c r="H312" s="11">
        <f t="shared" si="73"/>
        <v>384136</v>
      </c>
      <c r="I312" s="12">
        <f t="shared" si="74"/>
        <v>8381.464404063965</v>
      </c>
    </row>
    <row r="313" spans="1:9" x14ac:dyDescent="0.35">
      <c r="A313" s="7">
        <v>107689</v>
      </c>
      <c r="B313" s="18">
        <v>44713</v>
      </c>
      <c r="C313" s="18">
        <v>44742</v>
      </c>
      <c r="D313" s="9">
        <v>0.20399999999999999</v>
      </c>
      <c r="E313" s="10">
        <f t="shared" si="70"/>
        <v>0.30599999999999999</v>
      </c>
      <c r="F313" s="10">
        <f t="shared" si="71"/>
        <v>2.2496738540053407E-2</v>
      </c>
      <c r="G313" s="7">
        <f t="shared" si="72"/>
        <v>29</v>
      </c>
      <c r="H313" s="11">
        <f t="shared" si="73"/>
        <v>384136</v>
      </c>
      <c r="I313" s="12">
        <f t="shared" si="74"/>
        <v>8353.7469172945584</v>
      </c>
    </row>
    <row r="314" spans="1:9" x14ac:dyDescent="0.35">
      <c r="A314" s="7">
        <v>107689</v>
      </c>
      <c r="B314" s="8">
        <v>44743</v>
      </c>
      <c r="C314" s="18">
        <v>44773</v>
      </c>
      <c r="D314" s="9">
        <v>0.21279999999999999</v>
      </c>
      <c r="E314" s="10">
        <f t="shared" si="70"/>
        <v>0.31919999999999998</v>
      </c>
      <c r="F314" s="10">
        <f t="shared" si="71"/>
        <v>2.3353989277085985E-2</v>
      </c>
      <c r="G314" s="7">
        <f t="shared" si="72"/>
        <v>30</v>
      </c>
      <c r="H314" s="11">
        <f t="shared" si="73"/>
        <v>384136</v>
      </c>
      <c r="I314" s="12">
        <f t="shared" si="74"/>
        <v>8971.1080249427014</v>
      </c>
    </row>
    <row r="315" spans="1:9" x14ac:dyDescent="0.35">
      <c r="A315" s="7">
        <v>107689</v>
      </c>
      <c r="B315" s="18">
        <v>44774</v>
      </c>
      <c r="C315" s="18">
        <v>44804</v>
      </c>
      <c r="D315" s="9">
        <v>0.22209999999999999</v>
      </c>
      <c r="E315" s="10">
        <f t="shared" si="70"/>
        <v>0.33315</v>
      </c>
      <c r="F315" s="10">
        <f t="shared" si="71"/>
        <v>2.4251443652343774E-2</v>
      </c>
      <c r="G315" s="7">
        <f t="shared" si="72"/>
        <v>30</v>
      </c>
      <c r="H315" s="11">
        <f t="shared" si="73"/>
        <v>384136</v>
      </c>
      <c r="I315" s="12">
        <f t="shared" si="74"/>
        <v>9315.8525588367283</v>
      </c>
    </row>
    <row r="316" spans="1:9" x14ac:dyDescent="0.35">
      <c r="A316" s="7">
        <v>107689</v>
      </c>
      <c r="B316" s="8">
        <v>44805</v>
      </c>
      <c r="C316" s="18">
        <v>44834</v>
      </c>
      <c r="D316" s="9">
        <v>0.23499999999999999</v>
      </c>
      <c r="E316" s="10">
        <f t="shared" si="70"/>
        <v>0.35249999999999998</v>
      </c>
      <c r="F316" s="10">
        <f t="shared" si="71"/>
        <v>2.548215212897964E-2</v>
      </c>
      <c r="G316" s="7">
        <f t="shared" si="72"/>
        <v>29</v>
      </c>
      <c r="H316" s="11">
        <f t="shared" si="73"/>
        <v>384136</v>
      </c>
      <c r="I316" s="12">
        <f t="shared" si="74"/>
        <v>9462.3249238771332</v>
      </c>
    </row>
    <row r="317" spans="1:9" x14ac:dyDescent="0.35">
      <c r="A317" s="7">
        <v>107689</v>
      </c>
      <c r="B317" s="18">
        <v>44835</v>
      </c>
      <c r="C317" s="18">
        <v>44865</v>
      </c>
      <c r="D317" s="9">
        <v>0.24610000000000001</v>
      </c>
      <c r="E317" s="10">
        <f t="shared" si="70"/>
        <v>0.36915000000000003</v>
      </c>
      <c r="F317" s="10">
        <f t="shared" si="71"/>
        <v>2.6528282142108894E-2</v>
      </c>
      <c r="G317" s="7">
        <f t="shared" si="72"/>
        <v>30</v>
      </c>
      <c r="H317" s="11">
        <f t="shared" si="73"/>
        <v>384136</v>
      </c>
      <c r="I317" s="12">
        <f t="shared" si="74"/>
        <v>10190.468188941142</v>
      </c>
    </row>
    <row r="318" spans="1:9" x14ac:dyDescent="0.35">
      <c r="A318" s="7">
        <v>107689</v>
      </c>
      <c r="B318" s="8">
        <v>44866</v>
      </c>
      <c r="C318" s="18">
        <v>44890</v>
      </c>
      <c r="D318" s="9">
        <v>0.25779999999999997</v>
      </c>
      <c r="E318" s="10">
        <f t="shared" si="70"/>
        <v>0.38669999999999993</v>
      </c>
      <c r="F318" s="10">
        <f t="shared" si="71"/>
        <v>2.7618410366888613E-2</v>
      </c>
      <c r="G318" s="7">
        <f t="shared" si="72"/>
        <v>24</v>
      </c>
      <c r="H318" s="11">
        <f t="shared" si="73"/>
        <v>384136</v>
      </c>
      <c r="I318" s="12">
        <f t="shared" si="74"/>
        <v>8487.3805477561</v>
      </c>
    </row>
    <row r="319" spans="1:9" x14ac:dyDescent="0.35">
      <c r="A319" s="21" t="s">
        <v>13</v>
      </c>
      <c r="B319" s="21"/>
      <c r="C319" s="21"/>
      <c r="D319" s="21"/>
      <c r="E319" s="21"/>
      <c r="F319" s="21"/>
      <c r="G319" s="21"/>
      <c r="H319" s="21"/>
      <c r="I319" s="19">
        <f>SUM(I304:I318)</f>
        <v>120122.4764704018</v>
      </c>
    </row>
    <row r="321" spans="1:9" x14ac:dyDescent="0.35">
      <c r="A321" s="1" t="s">
        <v>2</v>
      </c>
      <c r="B321" s="2">
        <v>47244</v>
      </c>
      <c r="C321" s="1"/>
      <c r="D321" s="1"/>
      <c r="E321" s="1" t="s">
        <v>3</v>
      </c>
      <c r="F321" s="1"/>
      <c r="G321" s="3">
        <v>44451</v>
      </c>
      <c r="H321" s="1"/>
      <c r="I321" s="4"/>
    </row>
    <row r="322" spans="1:9" ht="23" x14ac:dyDescent="0.35">
      <c r="A322" s="5" t="s">
        <v>4</v>
      </c>
      <c r="B322" s="5" t="s">
        <v>5</v>
      </c>
      <c r="C322" s="5" t="s">
        <v>6</v>
      </c>
      <c r="D322" s="5" t="s">
        <v>7</v>
      </c>
      <c r="E322" s="5" t="s">
        <v>8</v>
      </c>
      <c r="F322" s="5" t="s">
        <v>9</v>
      </c>
      <c r="G322" s="5" t="s">
        <v>10</v>
      </c>
      <c r="H322" s="5" t="s">
        <v>11</v>
      </c>
      <c r="I322" s="6" t="s">
        <v>12</v>
      </c>
    </row>
    <row r="323" spans="1:9" x14ac:dyDescent="0.35">
      <c r="A323" s="7">
        <v>107702</v>
      </c>
      <c r="B323" s="8">
        <v>44451</v>
      </c>
      <c r="C323" s="8">
        <v>44469</v>
      </c>
      <c r="D323" s="9">
        <v>0.1719</v>
      </c>
      <c r="E323" s="10">
        <f t="shared" ref="E323:E337" si="75">IF(B323="","",D323*1.5)</f>
        <v>0.25785000000000002</v>
      </c>
      <c r="F323" s="10">
        <f t="shared" ref="F323:F337" si="76">IF(E323="","", (POWER((1+E323),(1/12)))-1)</f>
        <v>1.9300892565577765E-2</v>
      </c>
      <c r="G323" s="7">
        <f t="shared" ref="G323:G337" si="77">IF(OR(B323="",C323=""),"Sin fechas",C323-B323)</f>
        <v>18</v>
      </c>
      <c r="H323" s="11">
        <f>$B$321</f>
        <v>47244</v>
      </c>
      <c r="I323" s="12">
        <f>IF(G323="","",(($B$321*F323)/30)*G323)</f>
        <v>547.11082102089358</v>
      </c>
    </row>
    <row r="324" spans="1:9" x14ac:dyDescent="0.35">
      <c r="A324" s="7">
        <v>107702</v>
      </c>
      <c r="B324" s="13">
        <v>44470</v>
      </c>
      <c r="C324" s="13">
        <v>44500</v>
      </c>
      <c r="D324" s="14">
        <v>0.17080000000000001</v>
      </c>
      <c r="E324" s="10">
        <f t="shared" si="75"/>
        <v>0.25619999999999998</v>
      </c>
      <c r="F324" s="10">
        <f t="shared" si="76"/>
        <v>1.9189402159464075E-2</v>
      </c>
      <c r="G324" s="7">
        <f t="shared" si="77"/>
        <v>30</v>
      </c>
      <c r="H324" s="11">
        <f t="shared" ref="H324:H337" si="78">$B$321</f>
        <v>47244</v>
      </c>
      <c r="I324" s="12">
        <f t="shared" ref="I324:I337" si="79">IF(G324="","",(($B$321*F324)/30)*G324)</f>
        <v>906.5841156217208</v>
      </c>
    </row>
    <row r="325" spans="1:9" x14ac:dyDescent="0.35">
      <c r="A325" s="7">
        <v>107702</v>
      </c>
      <c r="B325" s="13">
        <v>44501</v>
      </c>
      <c r="C325" s="13">
        <v>44530</v>
      </c>
      <c r="D325" s="14">
        <v>0.17269999999999999</v>
      </c>
      <c r="E325" s="10">
        <f t="shared" si="75"/>
        <v>0.25905</v>
      </c>
      <c r="F325" s="10">
        <f t="shared" si="76"/>
        <v>1.9381892324737526E-2</v>
      </c>
      <c r="G325" s="7">
        <f t="shared" si="77"/>
        <v>29</v>
      </c>
      <c r="H325" s="11">
        <f t="shared" si="78"/>
        <v>47244</v>
      </c>
      <c r="I325" s="12">
        <f t="shared" si="79"/>
        <v>885.15551695690294</v>
      </c>
    </row>
    <row r="326" spans="1:9" x14ac:dyDescent="0.35">
      <c r="A326" s="7">
        <v>107702</v>
      </c>
      <c r="B326" s="8">
        <v>44531</v>
      </c>
      <c r="C326" s="8">
        <v>44561</v>
      </c>
      <c r="D326" s="15">
        <v>0.17460000000000001</v>
      </c>
      <c r="E326" s="10">
        <f t="shared" si="75"/>
        <v>0.26190000000000002</v>
      </c>
      <c r="F326" s="10">
        <f t="shared" si="76"/>
        <v>1.9573983490916769E-2</v>
      </c>
      <c r="G326" s="7">
        <f t="shared" si="77"/>
        <v>30</v>
      </c>
      <c r="H326" s="11">
        <f t="shared" si="78"/>
        <v>47244</v>
      </c>
      <c r="I326" s="12">
        <f t="shared" si="79"/>
        <v>924.75327604487177</v>
      </c>
    </row>
    <row r="327" spans="1:9" x14ac:dyDescent="0.35">
      <c r="A327" s="7">
        <v>107702</v>
      </c>
      <c r="B327" s="13">
        <v>44562</v>
      </c>
      <c r="C327" s="13">
        <v>44592</v>
      </c>
      <c r="D327" s="14">
        <v>0.17660000000000001</v>
      </c>
      <c r="E327" s="10">
        <f t="shared" si="75"/>
        <v>0.26490000000000002</v>
      </c>
      <c r="F327" s="10">
        <f t="shared" si="76"/>
        <v>1.9775755563363528E-2</v>
      </c>
      <c r="G327" s="7">
        <f t="shared" si="77"/>
        <v>30</v>
      </c>
      <c r="H327" s="11">
        <f t="shared" si="78"/>
        <v>47244</v>
      </c>
      <c r="I327" s="12">
        <f t="shared" si="79"/>
        <v>934.28579583554654</v>
      </c>
    </row>
    <row r="328" spans="1:9" x14ac:dyDescent="0.35">
      <c r="A328" s="7">
        <v>107702</v>
      </c>
      <c r="B328" s="16">
        <v>44593</v>
      </c>
      <c r="C328" s="17">
        <v>44620</v>
      </c>
      <c r="D328" s="14">
        <v>0.183</v>
      </c>
      <c r="E328" s="10">
        <f t="shared" si="75"/>
        <v>0.27449999999999997</v>
      </c>
      <c r="F328" s="10">
        <f t="shared" si="76"/>
        <v>2.0418491295787433E-2</v>
      </c>
      <c r="G328" s="7">
        <f t="shared" si="77"/>
        <v>27</v>
      </c>
      <c r="H328" s="11">
        <f t="shared" si="78"/>
        <v>47244</v>
      </c>
      <c r="I328" s="12">
        <f t="shared" si="79"/>
        <v>868.18608250036334</v>
      </c>
    </row>
    <row r="329" spans="1:9" x14ac:dyDescent="0.35">
      <c r="A329" s="7">
        <v>107702</v>
      </c>
      <c r="B329" s="16">
        <v>44621</v>
      </c>
      <c r="C329" s="17">
        <v>44651</v>
      </c>
      <c r="D329" s="14">
        <v>0.1847</v>
      </c>
      <c r="E329" s="10">
        <f t="shared" si="75"/>
        <v>0.27705000000000002</v>
      </c>
      <c r="F329" s="10">
        <f t="shared" si="76"/>
        <v>2.0588471944052777E-2</v>
      </c>
      <c r="G329" s="7">
        <f t="shared" si="77"/>
        <v>30</v>
      </c>
      <c r="H329" s="11">
        <f t="shared" si="78"/>
        <v>47244</v>
      </c>
      <c r="I329" s="12">
        <f t="shared" si="79"/>
        <v>972.68176852482941</v>
      </c>
    </row>
    <row r="330" spans="1:9" x14ac:dyDescent="0.35">
      <c r="A330" s="7">
        <v>107702</v>
      </c>
      <c r="B330" s="16">
        <v>44652</v>
      </c>
      <c r="C330" s="17">
        <v>44681</v>
      </c>
      <c r="D330" s="14">
        <v>0.1905</v>
      </c>
      <c r="E330" s="10">
        <f t="shared" si="75"/>
        <v>0.28575</v>
      </c>
      <c r="F330" s="10">
        <f t="shared" si="76"/>
        <v>2.1166073665768392E-2</v>
      </c>
      <c r="G330" s="7">
        <f t="shared" si="77"/>
        <v>29</v>
      </c>
      <c r="H330" s="11">
        <f t="shared" si="78"/>
        <v>47244</v>
      </c>
      <c r="I330" s="12">
        <f t="shared" si="79"/>
        <v>966.63765145670993</v>
      </c>
    </row>
    <row r="331" spans="1:9" x14ac:dyDescent="0.35">
      <c r="A331" s="7">
        <v>107702</v>
      </c>
      <c r="B331" s="8">
        <v>44682</v>
      </c>
      <c r="C331" s="18">
        <v>44712</v>
      </c>
      <c r="D331" s="14">
        <v>0.1971</v>
      </c>
      <c r="E331" s="10">
        <f t="shared" si="75"/>
        <v>0.29564999999999997</v>
      </c>
      <c r="F331" s="10">
        <f t="shared" si="76"/>
        <v>2.1819002655476094E-2</v>
      </c>
      <c r="G331" s="7">
        <f t="shared" si="77"/>
        <v>30</v>
      </c>
      <c r="H331" s="11">
        <f t="shared" si="78"/>
        <v>47244</v>
      </c>
      <c r="I331" s="12">
        <f t="shared" si="79"/>
        <v>1030.8169614553126</v>
      </c>
    </row>
    <row r="332" spans="1:9" x14ac:dyDescent="0.35">
      <c r="A332" s="7">
        <v>107702</v>
      </c>
      <c r="B332" s="18">
        <v>44713</v>
      </c>
      <c r="C332" s="18">
        <v>44742</v>
      </c>
      <c r="D332" s="9">
        <v>0.20399999999999999</v>
      </c>
      <c r="E332" s="10">
        <f t="shared" si="75"/>
        <v>0.30599999999999999</v>
      </c>
      <c r="F332" s="10">
        <f t="shared" si="76"/>
        <v>2.2496738540053407E-2</v>
      </c>
      <c r="G332" s="7">
        <f t="shared" si="77"/>
        <v>29</v>
      </c>
      <c r="H332" s="11">
        <f t="shared" si="78"/>
        <v>47244</v>
      </c>
      <c r="I332" s="12">
        <f t="shared" si="79"/>
        <v>1027.4080517334071</v>
      </c>
    </row>
    <row r="333" spans="1:9" x14ac:dyDescent="0.35">
      <c r="A333" s="7">
        <v>107702</v>
      </c>
      <c r="B333" s="8">
        <v>44743</v>
      </c>
      <c r="C333" s="18">
        <v>44773</v>
      </c>
      <c r="D333" s="9">
        <v>0.21279999999999999</v>
      </c>
      <c r="E333" s="10">
        <f t="shared" si="75"/>
        <v>0.31919999999999998</v>
      </c>
      <c r="F333" s="10">
        <f t="shared" si="76"/>
        <v>2.3353989277085985E-2</v>
      </c>
      <c r="G333" s="7">
        <f t="shared" si="77"/>
        <v>30</v>
      </c>
      <c r="H333" s="11">
        <f t="shared" si="78"/>
        <v>47244</v>
      </c>
      <c r="I333" s="12">
        <f t="shared" si="79"/>
        <v>1103.3358694066503</v>
      </c>
    </row>
    <row r="334" spans="1:9" x14ac:dyDescent="0.35">
      <c r="A334" s="7">
        <v>107702</v>
      </c>
      <c r="B334" s="18">
        <v>44774</v>
      </c>
      <c r="C334" s="18">
        <v>44804</v>
      </c>
      <c r="D334" s="9">
        <v>0.22209999999999999</v>
      </c>
      <c r="E334" s="10">
        <f t="shared" si="75"/>
        <v>0.33315</v>
      </c>
      <c r="F334" s="10">
        <f t="shared" si="76"/>
        <v>2.4251443652343774E-2</v>
      </c>
      <c r="G334" s="7">
        <f t="shared" si="77"/>
        <v>30</v>
      </c>
      <c r="H334" s="11">
        <f t="shared" si="78"/>
        <v>47244</v>
      </c>
      <c r="I334" s="12">
        <f t="shared" si="79"/>
        <v>1145.7352039113293</v>
      </c>
    </row>
    <row r="335" spans="1:9" x14ac:dyDescent="0.35">
      <c r="A335" s="7">
        <v>107702</v>
      </c>
      <c r="B335" s="8">
        <v>44805</v>
      </c>
      <c r="C335" s="18">
        <v>44834</v>
      </c>
      <c r="D335" s="9">
        <v>0.23499999999999999</v>
      </c>
      <c r="E335" s="10">
        <f t="shared" si="75"/>
        <v>0.35249999999999998</v>
      </c>
      <c r="F335" s="10">
        <f t="shared" si="76"/>
        <v>2.548215212897964E-2</v>
      </c>
      <c r="G335" s="7">
        <f t="shared" si="77"/>
        <v>29</v>
      </c>
      <c r="H335" s="11">
        <f t="shared" si="78"/>
        <v>47244</v>
      </c>
      <c r="I335" s="12">
        <f t="shared" si="79"/>
        <v>1163.749502008797</v>
      </c>
    </row>
    <row r="336" spans="1:9" x14ac:dyDescent="0.35">
      <c r="A336" s="7">
        <v>107702</v>
      </c>
      <c r="B336" s="18">
        <v>44835</v>
      </c>
      <c r="C336" s="18">
        <v>44865</v>
      </c>
      <c r="D336" s="9">
        <v>0.24610000000000001</v>
      </c>
      <c r="E336" s="10">
        <f t="shared" si="75"/>
        <v>0.36915000000000003</v>
      </c>
      <c r="F336" s="10">
        <f t="shared" si="76"/>
        <v>2.6528282142108894E-2</v>
      </c>
      <c r="G336" s="7">
        <f t="shared" si="77"/>
        <v>30</v>
      </c>
      <c r="H336" s="11">
        <f t="shared" si="78"/>
        <v>47244</v>
      </c>
      <c r="I336" s="12">
        <f t="shared" si="79"/>
        <v>1253.3021615217926</v>
      </c>
    </row>
    <row r="337" spans="1:9" x14ac:dyDescent="0.35">
      <c r="A337" s="7">
        <v>107702</v>
      </c>
      <c r="B337" s="8">
        <v>44866</v>
      </c>
      <c r="C337" s="18">
        <v>44890</v>
      </c>
      <c r="D337" s="9">
        <v>0.25779999999999997</v>
      </c>
      <c r="E337" s="10">
        <f t="shared" si="75"/>
        <v>0.38669999999999993</v>
      </c>
      <c r="F337" s="10">
        <f t="shared" si="76"/>
        <v>2.7618410366888613E-2</v>
      </c>
      <c r="G337" s="7">
        <f t="shared" si="77"/>
        <v>24</v>
      </c>
      <c r="H337" s="11">
        <f t="shared" si="78"/>
        <v>47244</v>
      </c>
      <c r="I337" s="12">
        <f t="shared" si="79"/>
        <v>1043.8433434986284</v>
      </c>
    </row>
    <row r="338" spans="1:9" x14ac:dyDescent="0.35">
      <c r="A338" s="21" t="s">
        <v>13</v>
      </c>
      <c r="B338" s="21"/>
      <c r="C338" s="21"/>
      <c r="D338" s="21"/>
      <c r="E338" s="21"/>
      <c r="F338" s="21"/>
      <c r="G338" s="21"/>
      <c r="H338" s="21"/>
      <c r="I338" s="19">
        <f>SUM(I323:I337)</f>
        <v>14773.586121497756</v>
      </c>
    </row>
    <row r="340" spans="1:9" x14ac:dyDescent="0.35">
      <c r="A340" s="1" t="s">
        <v>2</v>
      </c>
      <c r="B340" s="2">
        <v>74418</v>
      </c>
      <c r="C340" s="1"/>
      <c r="D340" s="1"/>
      <c r="E340" s="1" t="s">
        <v>3</v>
      </c>
      <c r="F340" s="1"/>
      <c r="G340" s="3">
        <v>44451</v>
      </c>
      <c r="H340" s="1"/>
      <c r="I340" s="4"/>
    </row>
    <row r="341" spans="1:9" ht="23" x14ac:dyDescent="0.35">
      <c r="A341" s="5" t="s">
        <v>4</v>
      </c>
      <c r="B341" s="5" t="s">
        <v>5</v>
      </c>
      <c r="C341" s="5" t="s">
        <v>6</v>
      </c>
      <c r="D341" s="5" t="s">
        <v>7</v>
      </c>
      <c r="E341" s="5" t="s">
        <v>8</v>
      </c>
      <c r="F341" s="5" t="s">
        <v>9</v>
      </c>
      <c r="G341" s="5" t="s">
        <v>10</v>
      </c>
      <c r="H341" s="5" t="s">
        <v>11</v>
      </c>
      <c r="I341" s="6" t="s">
        <v>12</v>
      </c>
    </row>
    <row r="342" spans="1:9" x14ac:dyDescent="0.35">
      <c r="A342" s="7">
        <v>108294</v>
      </c>
      <c r="B342" s="8">
        <v>44451</v>
      </c>
      <c r="C342" s="8">
        <v>44469</v>
      </c>
      <c r="D342" s="9">
        <v>0.1719</v>
      </c>
      <c r="E342" s="10">
        <f t="shared" ref="E342:E356" si="80">IF(B342="","",D342*1.5)</f>
        <v>0.25785000000000002</v>
      </c>
      <c r="F342" s="10">
        <f t="shared" ref="F342:F356" si="81">IF(E342="","", (POWER((1+E342),(1/12)))-1)</f>
        <v>1.9300892565577765E-2</v>
      </c>
      <c r="G342" s="7">
        <f t="shared" ref="G342:G356" si="82">IF(OR(B342="",C342=""),"Sin fechas",C342-B342)</f>
        <v>18</v>
      </c>
      <c r="H342" s="11">
        <f>$B$340</f>
        <v>74418</v>
      </c>
      <c r="I342" s="12">
        <f>IF(G342="","",(($B$340*F342)/30)*G342)</f>
        <v>861.80029376709967</v>
      </c>
    </row>
    <row r="343" spans="1:9" x14ac:dyDescent="0.35">
      <c r="A343" s="7">
        <v>108294</v>
      </c>
      <c r="B343" s="13">
        <v>44470</v>
      </c>
      <c r="C343" s="13">
        <v>44500</v>
      </c>
      <c r="D343" s="14">
        <v>0.17080000000000001</v>
      </c>
      <c r="E343" s="10">
        <f t="shared" si="80"/>
        <v>0.25619999999999998</v>
      </c>
      <c r="F343" s="10">
        <f t="shared" si="81"/>
        <v>1.9189402159464075E-2</v>
      </c>
      <c r="G343" s="7">
        <f t="shared" si="82"/>
        <v>30</v>
      </c>
      <c r="H343" s="11">
        <f t="shared" ref="H343:H356" si="83">$B$340</f>
        <v>74418</v>
      </c>
      <c r="I343" s="12">
        <f t="shared" ref="I343:I356" si="84">IF(G343="","",(($B$340*F343)/30)*G343)</f>
        <v>1428.0369299029976</v>
      </c>
    </row>
    <row r="344" spans="1:9" x14ac:dyDescent="0.35">
      <c r="A344" s="7">
        <v>108294</v>
      </c>
      <c r="B344" s="13">
        <v>44501</v>
      </c>
      <c r="C344" s="13">
        <v>44530</v>
      </c>
      <c r="D344" s="14">
        <v>0.17269999999999999</v>
      </c>
      <c r="E344" s="10">
        <f t="shared" si="80"/>
        <v>0.25905</v>
      </c>
      <c r="F344" s="10">
        <f t="shared" si="81"/>
        <v>1.9381892324737526E-2</v>
      </c>
      <c r="G344" s="7">
        <f t="shared" si="82"/>
        <v>29</v>
      </c>
      <c r="H344" s="11">
        <f t="shared" si="83"/>
        <v>74418</v>
      </c>
      <c r="I344" s="12">
        <f t="shared" si="84"/>
        <v>1394.2829409215733</v>
      </c>
    </row>
    <row r="345" spans="1:9" x14ac:dyDescent="0.35">
      <c r="A345" s="7">
        <v>108294</v>
      </c>
      <c r="B345" s="8">
        <v>44531</v>
      </c>
      <c r="C345" s="8">
        <v>44561</v>
      </c>
      <c r="D345" s="15">
        <v>0.17460000000000001</v>
      </c>
      <c r="E345" s="10">
        <f t="shared" si="80"/>
        <v>0.26190000000000002</v>
      </c>
      <c r="F345" s="10">
        <f t="shared" si="81"/>
        <v>1.9573983490916769E-2</v>
      </c>
      <c r="G345" s="7">
        <f t="shared" si="82"/>
        <v>30</v>
      </c>
      <c r="H345" s="11">
        <f t="shared" si="83"/>
        <v>74418</v>
      </c>
      <c r="I345" s="12">
        <f t="shared" si="84"/>
        <v>1456.656703427044</v>
      </c>
    </row>
    <row r="346" spans="1:9" x14ac:dyDescent="0.35">
      <c r="A346" s="7">
        <v>108294</v>
      </c>
      <c r="B346" s="13">
        <v>44562</v>
      </c>
      <c r="C346" s="13">
        <v>44592</v>
      </c>
      <c r="D346" s="14">
        <v>0.17660000000000001</v>
      </c>
      <c r="E346" s="10">
        <f t="shared" si="80"/>
        <v>0.26490000000000002</v>
      </c>
      <c r="F346" s="10">
        <f t="shared" si="81"/>
        <v>1.9775755563363528E-2</v>
      </c>
      <c r="G346" s="7">
        <f t="shared" si="82"/>
        <v>30</v>
      </c>
      <c r="H346" s="11">
        <f t="shared" si="83"/>
        <v>74418</v>
      </c>
      <c r="I346" s="12">
        <f t="shared" si="84"/>
        <v>1471.6721775143872</v>
      </c>
    </row>
    <row r="347" spans="1:9" x14ac:dyDescent="0.35">
      <c r="A347" s="7">
        <v>108294</v>
      </c>
      <c r="B347" s="16">
        <v>44593</v>
      </c>
      <c r="C347" s="17">
        <v>44620</v>
      </c>
      <c r="D347" s="14">
        <v>0.183</v>
      </c>
      <c r="E347" s="10">
        <f t="shared" si="80"/>
        <v>0.27449999999999997</v>
      </c>
      <c r="F347" s="10">
        <f t="shared" si="81"/>
        <v>2.0418491295787433E-2</v>
      </c>
      <c r="G347" s="7">
        <f t="shared" si="82"/>
        <v>27</v>
      </c>
      <c r="H347" s="11">
        <f t="shared" si="83"/>
        <v>74418</v>
      </c>
      <c r="I347" s="12">
        <f t="shared" si="84"/>
        <v>1367.5529567249182</v>
      </c>
    </row>
    <row r="348" spans="1:9" x14ac:dyDescent="0.35">
      <c r="A348" s="7">
        <v>108294</v>
      </c>
      <c r="B348" s="16">
        <v>44621</v>
      </c>
      <c r="C348" s="17">
        <v>44651</v>
      </c>
      <c r="D348" s="14">
        <v>0.1847</v>
      </c>
      <c r="E348" s="10">
        <f t="shared" si="80"/>
        <v>0.27705000000000002</v>
      </c>
      <c r="F348" s="10">
        <f t="shared" si="81"/>
        <v>2.0588471944052777E-2</v>
      </c>
      <c r="G348" s="7">
        <f t="shared" si="82"/>
        <v>30</v>
      </c>
      <c r="H348" s="11">
        <f t="shared" si="83"/>
        <v>74418</v>
      </c>
      <c r="I348" s="12">
        <f t="shared" si="84"/>
        <v>1532.1529051325197</v>
      </c>
    </row>
    <row r="349" spans="1:9" x14ac:dyDescent="0.35">
      <c r="A349" s="7">
        <v>108294</v>
      </c>
      <c r="B349" s="16">
        <v>44652</v>
      </c>
      <c r="C349" s="17">
        <v>44681</v>
      </c>
      <c r="D349" s="14">
        <v>0.1905</v>
      </c>
      <c r="E349" s="10">
        <f t="shared" si="80"/>
        <v>0.28575</v>
      </c>
      <c r="F349" s="10">
        <f t="shared" si="81"/>
        <v>2.1166073665768392E-2</v>
      </c>
      <c r="G349" s="7">
        <f t="shared" si="82"/>
        <v>29</v>
      </c>
      <c r="H349" s="11">
        <f t="shared" si="83"/>
        <v>74418</v>
      </c>
      <c r="I349" s="12">
        <f t="shared" si="84"/>
        <v>1522.6323077238471</v>
      </c>
    </row>
    <row r="350" spans="1:9" x14ac:dyDescent="0.35">
      <c r="A350" s="7">
        <v>108294</v>
      </c>
      <c r="B350" s="8">
        <v>44682</v>
      </c>
      <c r="C350" s="18">
        <v>44712</v>
      </c>
      <c r="D350" s="14">
        <v>0.1971</v>
      </c>
      <c r="E350" s="10">
        <f t="shared" si="80"/>
        <v>0.29564999999999997</v>
      </c>
      <c r="F350" s="10">
        <f t="shared" si="81"/>
        <v>2.1819002655476094E-2</v>
      </c>
      <c r="G350" s="7">
        <f t="shared" si="82"/>
        <v>30</v>
      </c>
      <c r="H350" s="11">
        <f t="shared" si="83"/>
        <v>74418</v>
      </c>
      <c r="I350" s="12">
        <f t="shared" si="84"/>
        <v>1623.72653961522</v>
      </c>
    </row>
    <row r="351" spans="1:9" x14ac:dyDescent="0.35">
      <c r="A351" s="7">
        <v>108294</v>
      </c>
      <c r="B351" s="18">
        <v>44713</v>
      </c>
      <c r="C351" s="18">
        <v>44742</v>
      </c>
      <c r="D351" s="9">
        <v>0.20399999999999999</v>
      </c>
      <c r="E351" s="10">
        <f t="shared" si="80"/>
        <v>0.30599999999999999</v>
      </c>
      <c r="F351" s="10">
        <f t="shared" si="81"/>
        <v>2.2496738540053407E-2</v>
      </c>
      <c r="G351" s="7">
        <f t="shared" si="82"/>
        <v>29</v>
      </c>
      <c r="H351" s="11">
        <f t="shared" si="83"/>
        <v>74418</v>
      </c>
      <c r="I351" s="12">
        <f t="shared" si="84"/>
        <v>1618.3568790512381</v>
      </c>
    </row>
    <row r="352" spans="1:9" x14ac:dyDescent="0.35">
      <c r="A352" s="7">
        <v>108294</v>
      </c>
      <c r="B352" s="8">
        <v>44743</v>
      </c>
      <c r="C352" s="18">
        <v>44773</v>
      </c>
      <c r="D352" s="9">
        <v>0.21279999999999999</v>
      </c>
      <c r="E352" s="10">
        <f t="shared" si="80"/>
        <v>0.31919999999999998</v>
      </c>
      <c r="F352" s="10">
        <f t="shared" si="81"/>
        <v>2.3353989277085985E-2</v>
      </c>
      <c r="G352" s="7">
        <f t="shared" si="82"/>
        <v>30</v>
      </c>
      <c r="H352" s="11">
        <f t="shared" si="83"/>
        <v>74418</v>
      </c>
      <c r="I352" s="12">
        <f t="shared" si="84"/>
        <v>1737.9571740221847</v>
      </c>
    </row>
    <row r="353" spans="1:9" x14ac:dyDescent="0.35">
      <c r="A353" s="7">
        <v>108294</v>
      </c>
      <c r="B353" s="18">
        <v>44774</v>
      </c>
      <c r="C353" s="18">
        <v>44804</v>
      </c>
      <c r="D353" s="9">
        <v>0.22209999999999999</v>
      </c>
      <c r="E353" s="10">
        <f t="shared" si="80"/>
        <v>0.33315</v>
      </c>
      <c r="F353" s="10">
        <f t="shared" si="81"/>
        <v>2.4251443652343774E-2</v>
      </c>
      <c r="G353" s="7">
        <f t="shared" si="82"/>
        <v>30</v>
      </c>
      <c r="H353" s="11">
        <f t="shared" si="83"/>
        <v>74418</v>
      </c>
      <c r="I353" s="12">
        <f t="shared" si="84"/>
        <v>1804.743933720119</v>
      </c>
    </row>
    <row r="354" spans="1:9" x14ac:dyDescent="0.35">
      <c r="A354" s="7">
        <v>108294</v>
      </c>
      <c r="B354" s="8">
        <v>44805</v>
      </c>
      <c r="C354" s="18">
        <v>44834</v>
      </c>
      <c r="D354" s="9">
        <v>0.23499999999999999</v>
      </c>
      <c r="E354" s="10">
        <f t="shared" si="80"/>
        <v>0.35249999999999998</v>
      </c>
      <c r="F354" s="10">
        <f t="shared" si="81"/>
        <v>2.548215212897964E-2</v>
      </c>
      <c r="G354" s="7">
        <f t="shared" si="82"/>
        <v>29</v>
      </c>
      <c r="H354" s="11">
        <f t="shared" si="83"/>
        <v>74418</v>
      </c>
      <c r="I354" s="12">
        <f t="shared" si="84"/>
        <v>1833.1197705632599</v>
      </c>
    </row>
    <row r="355" spans="1:9" x14ac:dyDescent="0.35">
      <c r="A355" s="7">
        <v>108294</v>
      </c>
      <c r="B355" s="18">
        <v>44835</v>
      </c>
      <c r="C355" s="18">
        <v>44865</v>
      </c>
      <c r="D355" s="9">
        <v>0.24610000000000001</v>
      </c>
      <c r="E355" s="10">
        <f t="shared" si="80"/>
        <v>0.36915000000000003</v>
      </c>
      <c r="F355" s="10">
        <f t="shared" si="81"/>
        <v>2.6528282142108894E-2</v>
      </c>
      <c r="G355" s="7">
        <f t="shared" si="82"/>
        <v>30</v>
      </c>
      <c r="H355" s="11">
        <f t="shared" si="83"/>
        <v>74418</v>
      </c>
      <c r="I355" s="12">
        <f t="shared" si="84"/>
        <v>1974.1817004514596</v>
      </c>
    </row>
    <row r="356" spans="1:9" x14ac:dyDescent="0.35">
      <c r="A356" s="7">
        <v>108294</v>
      </c>
      <c r="B356" s="8">
        <v>44866</v>
      </c>
      <c r="C356" s="18">
        <v>44890</v>
      </c>
      <c r="D356" s="9">
        <v>0.25779999999999997</v>
      </c>
      <c r="E356" s="10">
        <f t="shared" si="80"/>
        <v>0.38669999999999993</v>
      </c>
      <c r="F356" s="10">
        <f t="shared" si="81"/>
        <v>2.7618410366888613E-2</v>
      </c>
      <c r="G356" s="7">
        <f t="shared" si="82"/>
        <v>24</v>
      </c>
      <c r="H356" s="11">
        <f t="shared" si="83"/>
        <v>74418</v>
      </c>
      <c r="I356" s="12">
        <f t="shared" si="84"/>
        <v>1644.2454901464935</v>
      </c>
    </row>
    <row r="357" spans="1:9" x14ac:dyDescent="0.35">
      <c r="A357" s="21" t="s">
        <v>13</v>
      </c>
      <c r="B357" s="21"/>
      <c r="C357" s="21"/>
      <c r="D357" s="21"/>
      <c r="E357" s="21"/>
      <c r="F357" s="21"/>
      <c r="G357" s="21"/>
      <c r="H357" s="21"/>
      <c r="I357" s="19">
        <f>SUM(I342:I356)</f>
        <v>23271.118702684362</v>
      </c>
    </row>
    <row r="359" spans="1:9" x14ac:dyDescent="0.35">
      <c r="A359" s="1" t="s">
        <v>2</v>
      </c>
      <c r="B359" s="2">
        <v>74418</v>
      </c>
      <c r="C359" s="1"/>
      <c r="D359" s="1"/>
      <c r="E359" s="1" t="s">
        <v>3</v>
      </c>
      <c r="F359" s="1"/>
      <c r="G359" s="3">
        <v>44451</v>
      </c>
      <c r="H359" s="1"/>
      <c r="I359" s="4"/>
    </row>
    <row r="360" spans="1:9" ht="23" x14ac:dyDescent="0.35">
      <c r="A360" s="5" t="s">
        <v>4</v>
      </c>
      <c r="B360" s="5" t="s">
        <v>5</v>
      </c>
      <c r="C360" s="5" t="s">
        <v>6</v>
      </c>
      <c r="D360" s="5" t="s">
        <v>7</v>
      </c>
      <c r="E360" s="5" t="s">
        <v>8</v>
      </c>
      <c r="F360" s="5" t="s">
        <v>9</v>
      </c>
      <c r="G360" s="5" t="s">
        <v>10</v>
      </c>
      <c r="H360" s="5" t="s">
        <v>11</v>
      </c>
      <c r="I360" s="6" t="s">
        <v>12</v>
      </c>
    </row>
    <row r="361" spans="1:9" x14ac:dyDescent="0.35">
      <c r="A361" s="7">
        <v>108296</v>
      </c>
      <c r="B361" s="8">
        <v>44451</v>
      </c>
      <c r="C361" s="8">
        <v>44469</v>
      </c>
      <c r="D361" s="9">
        <v>0.1719</v>
      </c>
      <c r="E361" s="10">
        <f t="shared" ref="E361:E375" si="85">IF(B361="","",D361*1.5)</f>
        <v>0.25785000000000002</v>
      </c>
      <c r="F361" s="10">
        <f t="shared" ref="F361:F375" si="86">IF(E361="","", (POWER((1+E361),(1/12)))-1)</f>
        <v>1.9300892565577765E-2</v>
      </c>
      <c r="G361" s="7">
        <f t="shared" ref="G361:G375" si="87">IF(OR(B361="",C361=""),"Sin fechas",C361-B361)</f>
        <v>18</v>
      </c>
      <c r="H361" s="11">
        <f>$B$359</f>
        <v>74418</v>
      </c>
      <c r="I361" s="12">
        <f>IF(G361="","",(($B$359*F361)/30)*G361)</f>
        <v>861.80029376709967</v>
      </c>
    </row>
    <row r="362" spans="1:9" x14ac:dyDescent="0.35">
      <c r="A362" s="7">
        <v>108296</v>
      </c>
      <c r="B362" s="13">
        <v>44470</v>
      </c>
      <c r="C362" s="13">
        <v>44500</v>
      </c>
      <c r="D362" s="14">
        <v>0.17080000000000001</v>
      </c>
      <c r="E362" s="10">
        <f t="shared" si="85"/>
        <v>0.25619999999999998</v>
      </c>
      <c r="F362" s="10">
        <f t="shared" si="86"/>
        <v>1.9189402159464075E-2</v>
      </c>
      <c r="G362" s="7">
        <f t="shared" si="87"/>
        <v>30</v>
      </c>
      <c r="H362" s="11">
        <f t="shared" ref="H362:H375" si="88">$B$359</f>
        <v>74418</v>
      </c>
      <c r="I362" s="12">
        <f t="shared" ref="I362:I375" si="89">IF(G362="","",(($B$359*F362)/30)*G362)</f>
        <v>1428.0369299029976</v>
      </c>
    </row>
    <row r="363" spans="1:9" x14ac:dyDescent="0.35">
      <c r="A363" s="7">
        <v>108296</v>
      </c>
      <c r="B363" s="13">
        <v>44501</v>
      </c>
      <c r="C363" s="13">
        <v>44530</v>
      </c>
      <c r="D363" s="14">
        <v>0.17269999999999999</v>
      </c>
      <c r="E363" s="10">
        <f t="shared" si="85"/>
        <v>0.25905</v>
      </c>
      <c r="F363" s="10">
        <f t="shared" si="86"/>
        <v>1.9381892324737526E-2</v>
      </c>
      <c r="G363" s="7">
        <f t="shared" si="87"/>
        <v>29</v>
      </c>
      <c r="H363" s="11">
        <f t="shared" si="88"/>
        <v>74418</v>
      </c>
      <c r="I363" s="12">
        <f t="shared" si="89"/>
        <v>1394.2829409215733</v>
      </c>
    </row>
    <row r="364" spans="1:9" x14ac:dyDescent="0.35">
      <c r="A364" s="7">
        <v>108296</v>
      </c>
      <c r="B364" s="8">
        <v>44531</v>
      </c>
      <c r="C364" s="8">
        <v>44561</v>
      </c>
      <c r="D364" s="15">
        <v>0.17460000000000001</v>
      </c>
      <c r="E364" s="10">
        <f t="shared" si="85"/>
        <v>0.26190000000000002</v>
      </c>
      <c r="F364" s="10">
        <f t="shared" si="86"/>
        <v>1.9573983490916769E-2</v>
      </c>
      <c r="G364" s="7">
        <f t="shared" si="87"/>
        <v>30</v>
      </c>
      <c r="H364" s="11">
        <f t="shared" si="88"/>
        <v>74418</v>
      </c>
      <c r="I364" s="12">
        <f t="shared" si="89"/>
        <v>1456.656703427044</v>
      </c>
    </row>
    <row r="365" spans="1:9" x14ac:dyDescent="0.35">
      <c r="A365" s="7">
        <v>108296</v>
      </c>
      <c r="B365" s="13">
        <v>44562</v>
      </c>
      <c r="C365" s="13">
        <v>44592</v>
      </c>
      <c r="D365" s="14">
        <v>0.17660000000000001</v>
      </c>
      <c r="E365" s="10">
        <f t="shared" si="85"/>
        <v>0.26490000000000002</v>
      </c>
      <c r="F365" s="10">
        <f t="shared" si="86"/>
        <v>1.9775755563363528E-2</v>
      </c>
      <c r="G365" s="7">
        <f t="shared" si="87"/>
        <v>30</v>
      </c>
      <c r="H365" s="11">
        <f t="shared" si="88"/>
        <v>74418</v>
      </c>
      <c r="I365" s="12">
        <f t="shared" si="89"/>
        <v>1471.6721775143872</v>
      </c>
    </row>
    <row r="366" spans="1:9" x14ac:dyDescent="0.35">
      <c r="A366" s="7">
        <v>108296</v>
      </c>
      <c r="B366" s="16">
        <v>44593</v>
      </c>
      <c r="C366" s="17">
        <v>44620</v>
      </c>
      <c r="D366" s="14">
        <v>0.183</v>
      </c>
      <c r="E366" s="10">
        <f t="shared" si="85"/>
        <v>0.27449999999999997</v>
      </c>
      <c r="F366" s="10">
        <f t="shared" si="86"/>
        <v>2.0418491295787433E-2</v>
      </c>
      <c r="G366" s="7">
        <f t="shared" si="87"/>
        <v>27</v>
      </c>
      <c r="H366" s="11">
        <f t="shared" si="88"/>
        <v>74418</v>
      </c>
      <c r="I366" s="12">
        <f t="shared" si="89"/>
        <v>1367.5529567249182</v>
      </c>
    </row>
    <row r="367" spans="1:9" x14ac:dyDescent="0.35">
      <c r="A367" s="7">
        <v>108296</v>
      </c>
      <c r="B367" s="16">
        <v>44621</v>
      </c>
      <c r="C367" s="17">
        <v>44651</v>
      </c>
      <c r="D367" s="14">
        <v>0.1847</v>
      </c>
      <c r="E367" s="10">
        <f t="shared" si="85"/>
        <v>0.27705000000000002</v>
      </c>
      <c r="F367" s="10">
        <f t="shared" si="86"/>
        <v>2.0588471944052777E-2</v>
      </c>
      <c r="G367" s="7">
        <f t="shared" si="87"/>
        <v>30</v>
      </c>
      <c r="H367" s="11">
        <f t="shared" si="88"/>
        <v>74418</v>
      </c>
      <c r="I367" s="12">
        <f t="shared" si="89"/>
        <v>1532.1529051325197</v>
      </c>
    </row>
    <row r="368" spans="1:9" x14ac:dyDescent="0.35">
      <c r="A368" s="7">
        <v>108296</v>
      </c>
      <c r="B368" s="16">
        <v>44652</v>
      </c>
      <c r="C368" s="17">
        <v>44681</v>
      </c>
      <c r="D368" s="14">
        <v>0.1905</v>
      </c>
      <c r="E368" s="10">
        <f t="shared" si="85"/>
        <v>0.28575</v>
      </c>
      <c r="F368" s="10">
        <f t="shared" si="86"/>
        <v>2.1166073665768392E-2</v>
      </c>
      <c r="G368" s="7">
        <f t="shared" si="87"/>
        <v>29</v>
      </c>
      <c r="H368" s="11">
        <f t="shared" si="88"/>
        <v>74418</v>
      </c>
      <c r="I368" s="12">
        <f t="shared" si="89"/>
        <v>1522.6323077238471</v>
      </c>
    </row>
    <row r="369" spans="1:9" x14ac:dyDescent="0.35">
      <c r="A369" s="7">
        <v>108296</v>
      </c>
      <c r="B369" s="8">
        <v>44682</v>
      </c>
      <c r="C369" s="18">
        <v>44712</v>
      </c>
      <c r="D369" s="14">
        <v>0.1971</v>
      </c>
      <c r="E369" s="10">
        <f t="shared" si="85"/>
        <v>0.29564999999999997</v>
      </c>
      <c r="F369" s="10">
        <f t="shared" si="86"/>
        <v>2.1819002655476094E-2</v>
      </c>
      <c r="G369" s="7">
        <f t="shared" si="87"/>
        <v>30</v>
      </c>
      <c r="H369" s="11">
        <f t="shared" si="88"/>
        <v>74418</v>
      </c>
      <c r="I369" s="12">
        <f t="shared" si="89"/>
        <v>1623.72653961522</v>
      </c>
    </row>
    <row r="370" spans="1:9" x14ac:dyDescent="0.35">
      <c r="A370" s="7">
        <v>108296</v>
      </c>
      <c r="B370" s="18">
        <v>44713</v>
      </c>
      <c r="C370" s="18">
        <v>44742</v>
      </c>
      <c r="D370" s="9">
        <v>0.20399999999999999</v>
      </c>
      <c r="E370" s="10">
        <f t="shared" si="85"/>
        <v>0.30599999999999999</v>
      </c>
      <c r="F370" s="10">
        <f t="shared" si="86"/>
        <v>2.2496738540053407E-2</v>
      </c>
      <c r="G370" s="7">
        <f t="shared" si="87"/>
        <v>29</v>
      </c>
      <c r="H370" s="11">
        <f t="shared" si="88"/>
        <v>74418</v>
      </c>
      <c r="I370" s="12">
        <f t="shared" si="89"/>
        <v>1618.3568790512381</v>
      </c>
    </row>
    <row r="371" spans="1:9" x14ac:dyDescent="0.35">
      <c r="A371" s="7">
        <v>108296</v>
      </c>
      <c r="B371" s="8">
        <v>44743</v>
      </c>
      <c r="C371" s="18">
        <v>44773</v>
      </c>
      <c r="D371" s="9">
        <v>0.21279999999999999</v>
      </c>
      <c r="E371" s="10">
        <f t="shared" si="85"/>
        <v>0.31919999999999998</v>
      </c>
      <c r="F371" s="10">
        <f t="shared" si="86"/>
        <v>2.3353989277085985E-2</v>
      </c>
      <c r="G371" s="7">
        <f t="shared" si="87"/>
        <v>30</v>
      </c>
      <c r="H371" s="11">
        <f t="shared" si="88"/>
        <v>74418</v>
      </c>
      <c r="I371" s="12">
        <f t="shared" si="89"/>
        <v>1737.9571740221847</v>
      </c>
    </row>
    <row r="372" spans="1:9" x14ac:dyDescent="0.35">
      <c r="A372" s="7">
        <v>108296</v>
      </c>
      <c r="B372" s="18">
        <v>44774</v>
      </c>
      <c r="C372" s="18">
        <v>44804</v>
      </c>
      <c r="D372" s="9">
        <v>0.22209999999999999</v>
      </c>
      <c r="E372" s="10">
        <f t="shared" si="85"/>
        <v>0.33315</v>
      </c>
      <c r="F372" s="10">
        <f t="shared" si="86"/>
        <v>2.4251443652343774E-2</v>
      </c>
      <c r="G372" s="7">
        <f t="shared" si="87"/>
        <v>30</v>
      </c>
      <c r="H372" s="11">
        <f t="shared" si="88"/>
        <v>74418</v>
      </c>
      <c r="I372" s="12">
        <f t="shared" si="89"/>
        <v>1804.743933720119</v>
      </c>
    </row>
    <row r="373" spans="1:9" x14ac:dyDescent="0.35">
      <c r="A373" s="7">
        <v>108296</v>
      </c>
      <c r="B373" s="8">
        <v>44805</v>
      </c>
      <c r="C373" s="18">
        <v>44834</v>
      </c>
      <c r="D373" s="9">
        <v>0.23499999999999999</v>
      </c>
      <c r="E373" s="10">
        <f t="shared" si="85"/>
        <v>0.35249999999999998</v>
      </c>
      <c r="F373" s="10">
        <f t="shared" si="86"/>
        <v>2.548215212897964E-2</v>
      </c>
      <c r="G373" s="7">
        <f t="shared" si="87"/>
        <v>29</v>
      </c>
      <c r="H373" s="11">
        <f t="shared" si="88"/>
        <v>74418</v>
      </c>
      <c r="I373" s="12">
        <f t="shared" si="89"/>
        <v>1833.1197705632599</v>
      </c>
    </row>
    <row r="374" spans="1:9" x14ac:dyDescent="0.35">
      <c r="A374" s="7">
        <v>108296</v>
      </c>
      <c r="B374" s="18">
        <v>44835</v>
      </c>
      <c r="C374" s="18">
        <v>44865</v>
      </c>
      <c r="D374" s="9">
        <v>0.24610000000000001</v>
      </c>
      <c r="E374" s="10">
        <f t="shared" si="85"/>
        <v>0.36915000000000003</v>
      </c>
      <c r="F374" s="10">
        <f t="shared" si="86"/>
        <v>2.6528282142108894E-2</v>
      </c>
      <c r="G374" s="7">
        <f t="shared" si="87"/>
        <v>30</v>
      </c>
      <c r="H374" s="11">
        <f t="shared" si="88"/>
        <v>74418</v>
      </c>
      <c r="I374" s="12">
        <f t="shared" si="89"/>
        <v>1974.1817004514596</v>
      </c>
    </row>
    <row r="375" spans="1:9" x14ac:dyDescent="0.35">
      <c r="A375" s="7">
        <v>108296</v>
      </c>
      <c r="B375" s="8">
        <v>44866</v>
      </c>
      <c r="C375" s="18">
        <v>44890</v>
      </c>
      <c r="D375" s="9">
        <v>0.25779999999999997</v>
      </c>
      <c r="E375" s="10">
        <f t="shared" si="85"/>
        <v>0.38669999999999993</v>
      </c>
      <c r="F375" s="10">
        <f t="shared" si="86"/>
        <v>2.7618410366888613E-2</v>
      </c>
      <c r="G375" s="7">
        <f t="shared" si="87"/>
        <v>24</v>
      </c>
      <c r="H375" s="11">
        <f t="shared" si="88"/>
        <v>74418</v>
      </c>
      <c r="I375" s="12">
        <f t="shared" si="89"/>
        <v>1644.2454901464935</v>
      </c>
    </row>
    <row r="376" spans="1:9" x14ac:dyDescent="0.35">
      <c r="A376" s="21" t="s">
        <v>13</v>
      </c>
      <c r="B376" s="21"/>
      <c r="C376" s="21"/>
      <c r="D376" s="21"/>
      <c r="E376" s="21"/>
      <c r="F376" s="21"/>
      <c r="G376" s="21"/>
      <c r="H376" s="21"/>
      <c r="I376" s="19">
        <f>SUM(I361:I375)</f>
        <v>23271.118702684362</v>
      </c>
    </row>
    <row r="378" spans="1:9" x14ac:dyDescent="0.35">
      <c r="A378" s="1" t="s">
        <v>2</v>
      </c>
      <c r="B378" s="2">
        <v>145247</v>
      </c>
      <c r="C378" s="1"/>
      <c r="D378" s="1"/>
      <c r="E378" s="1" t="s">
        <v>3</v>
      </c>
      <c r="F378" s="1"/>
      <c r="G378" s="3">
        <v>44451</v>
      </c>
      <c r="H378" s="1"/>
      <c r="I378" s="4"/>
    </row>
    <row r="379" spans="1:9" ht="23" x14ac:dyDescent="0.35">
      <c r="A379" s="5" t="s">
        <v>4</v>
      </c>
      <c r="B379" s="5" t="s">
        <v>5</v>
      </c>
      <c r="C379" s="5" t="s">
        <v>6</v>
      </c>
      <c r="D379" s="5" t="s">
        <v>7</v>
      </c>
      <c r="E379" s="5" t="s">
        <v>8</v>
      </c>
      <c r="F379" s="5" t="s">
        <v>9</v>
      </c>
      <c r="G379" s="5" t="s">
        <v>10</v>
      </c>
      <c r="H379" s="5" t="s">
        <v>11</v>
      </c>
      <c r="I379" s="6" t="s">
        <v>12</v>
      </c>
    </row>
    <row r="380" spans="1:9" x14ac:dyDescent="0.35">
      <c r="A380" s="7">
        <v>110187</v>
      </c>
      <c r="B380" s="8">
        <v>44451</v>
      </c>
      <c r="C380" s="8">
        <v>44469</v>
      </c>
      <c r="D380" s="9">
        <v>0.1719</v>
      </c>
      <c r="E380" s="10">
        <f t="shared" ref="E380:E394" si="90">IF(B380="","",D380*1.5)</f>
        <v>0.25785000000000002</v>
      </c>
      <c r="F380" s="10">
        <f t="shared" ref="F380:F394" si="91">IF(E380="","", (POWER((1+E380),(1/12)))-1)</f>
        <v>1.9300892565577765E-2</v>
      </c>
      <c r="G380" s="7">
        <f t="shared" ref="G380:G394" si="92">IF(OR(B380="",C380=""),"Sin fechas",C380-B380)</f>
        <v>18</v>
      </c>
      <c r="H380" s="11">
        <f>$B$378</f>
        <v>145247</v>
      </c>
      <c r="I380" s="12">
        <f>IF(G380="","",(($B$378*F380)/30)*G380)</f>
        <v>1682.0380454834842</v>
      </c>
    </row>
    <row r="381" spans="1:9" x14ac:dyDescent="0.35">
      <c r="A381" s="7">
        <v>110187</v>
      </c>
      <c r="B381" s="13">
        <v>44470</v>
      </c>
      <c r="C381" s="13">
        <v>44500</v>
      </c>
      <c r="D381" s="14">
        <v>0.17080000000000001</v>
      </c>
      <c r="E381" s="10">
        <f t="shared" si="90"/>
        <v>0.25619999999999998</v>
      </c>
      <c r="F381" s="10">
        <f t="shared" si="91"/>
        <v>1.9189402159464075E-2</v>
      </c>
      <c r="G381" s="7">
        <f t="shared" si="92"/>
        <v>30</v>
      </c>
      <c r="H381" s="11">
        <f t="shared" ref="H381:H394" si="93">$B$378</f>
        <v>145247</v>
      </c>
      <c r="I381" s="12">
        <f t="shared" ref="I381:I394" si="94">IF(G381="","",(($B$378*F381)/30)*G381)</f>
        <v>2787.2030954556785</v>
      </c>
    </row>
    <row r="382" spans="1:9" x14ac:dyDescent="0.35">
      <c r="A382" s="7">
        <v>110187</v>
      </c>
      <c r="B382" s="13">
        <v>44501</v>
      </c>
      <c r="C382" s="13">
        <v>44530</v>
      </c>
      <c r="D382" s="14">
        <v>0.17269999999999999</v>
      </c>
      <c r="E382" s="10">
        <f t="shared" si="90"/>
        <v>0.25905</v>
      </c>
      <c r="F382" s="10">
        <f t="shared" si="91"/>
        <v>1.9381892324737526E-2</v>
      </c>
      <c r="G382" s="7">
        <f t="shared" si="92"/>
        <v>29</v>
      </c>
      <c r="H382" s="11">
        <f t="shared" si="93"/>
        <v>145247</v>
      </c>
      <c r="I382" s="12">
        <f t="shared" si="94"/>
        <v>2721.3229906747797</v>
      </c>
    </row>
    <row r="383" spans="1:9" x14ac:dyDescent="0.35">
      <c r="A383" s="7">
        <v>110187</v>
      </c>
      <c r="B383" s="8">
        <v>44531</v>
      </c>
      <c r="C383" s="8">
        <v>44561</v>
      </c>
      <c r="D383" s="15">
        <v>0.17460000000000001</v>
      </c>
      <c r="E383" s="10">
        <f t="shared" si="90"/>
        <v>0.26190000000000002</v>
      </c>
      <c r="F383" s="10">
        <f t="shared" si="91"/>
        <v>1.9573983490916769E-2</v>
      </c>
      <c r="G383" s="7">
        <f t="shared" si="92"/>
        <v>30</v>
      </c>
      <c r="H383" s="11">
        <f t="shared" si="93"/>
        <v>145247</v>
      </c>
      <c r="I383" s="12">
        <f t="shared" si="94"/>
        <v>2843.0623801051879</v>
      </c>
    </row>
    <row r="384" spans="1:9" x14ac:dyDescent="0.35">
      <c r="A384" s="7">
        <v>110187</v>
      </c>
      <c r="B384" s="13">
        <v>44562</v>
      </c>
      <c r="C384" s="13">
        <v>44592</v>
      </c>
      <c r="D384" s="14">
        <v>0.17660000000000001</v>
      </c>
      <c r="E384" s="10">
        <f t="shared" si="90"/>
        <v>0.26490000000000002</v>
      </c>
      <c r="F384" s="10">
        <f t="shared" si="91"/>
        <v>1.9775755563363528E-2</v>
      </c>
      <c r="G384" s="7">
        <f t="shared" si="92"/>
        <v>30</v>
      </c>
      <c r="H384" s="11">
        <f t="shared" si="93"/>
        <v>145247</v>
      </c>
      <c r="I384" s="12">
        <f t="shared" si="94"/>
        <v>2872.3691683118623</v>
      </c>
    </row>
    <row r="385" spans="1:9" x14ac:dyDescent="0.35">
      <c r="A385" s="7">
        <v>110187</v>
      </c>
      <c r="B385" s="16">
        <v>44593</v>
      </c>
      <c r="C385" s="17">
        <v>44620</v>
      </c>
      <c r="D385" s="14">
        <v>0.183</v>
      </c>
      <c r="E385" s="10">
        <f t="shared" si="90"/>
        <v>0.27449999999999997</v>
      </c>
      <c r="F385" s="10">
        <f t="shared" si="91"/>
        <v>2.0418491295787433E-2</v>
      </c>
      <c r="G385" s="7">
        <f t="shared" si="92"/>
        <v>27</v>
      </c>
      <c r="H385" s="11">
        <f t="shared" si="93"/>
        <v>145247</v>
      </c>
      <c r="I385" s="12">
        <f t="shared" si="94"/>
        <v>2669.1521447153136</v>
      </c>
    </row>
    <row r="386" spans="1:9" x14ac:dyDescent="0.35">
      <c r="A386" s="7">
        <v>110187</v>
      </c>
      <c r="B386" s="16">
        <v>44621</v>
      </c>
      <c r="C386" s="17">
        <v>44651</v>
      </c>
      <c r="D386" s="14">
        <v>0.1847</v>
      </c>
      <c r="E386" s="10">
        <f t="shared" si="90"/>
        <v>0.27705000000000002</v>
      </c>
      <c r="F386" s="10">
        <f t="shared" si="91"/>
        <v>2.0588471944052777E-2</v>
      </c>
      <c r="G386" s="7">
        <f t="shared" si="92"/>
        <v>30</v>
      </c>
      <c r="H386" s="11">
        <f t="shared" si="93"/>
        <v>145247</v>
      </c>
      <c r="I386" s="12">
        <f t="shared" si="94"/>
        <v>2990.4137844578336</v>
      </c>
    </row>
    <row r="387" spans="1:9" x14ac:dyDescent="0.35">
      <c r="A387" s="7">
        <v>110187</v>
      </c>
      <c r="B387" s="16">
        <v>44652</v>
      </c>
      <c r="C387" s="17">
        <v>44681</v>
      </c>
      <c r="D387" s="14">
        <v>0.1905</v>
      </c>
      <c r="E387" s="10">
        <f t="shared" si="90"/>
        <v>0.28575</v>
      </c>
      <c r="F387" s="10">
        <f t="shared" si="91"/>
        <v>2.1166073665768392E-2</v>
      </c>
      <c r="G387" s="7">
        <f t="shared" si="92"/>
        <v>29</v>
      </c>
      <c r="H387" s="11">
        <f t="shared" si="93"/>
        <v>145247</v>
      </c>
      <c r="I387" s="12">
        <f t="shared" si="94"/>
        <v>2971.8317450074665</v>
      </c>
    </row>
    <row r="388" spans="1:9" x14ac:dyDescent="0.35">
      <c r="A388" s="7">
        <v>110187</v>
      </c>
      <c r="B388" s="8">
        <v>44682</v>
      </c>
      <c r="C388" s="18">
        <v>44712</v>
      </c>
      <c r="D388" s="14">
        <v>0.1971</v>
      </c>
      <c r="E388" s="10">
        <f t="shared" si="90"/>
        <v>0.29564999999999997</v>
      </c>
      <c r="F388" s="10">
        <f t="shared" si="91"/>
        <v>2.1819002655476094E-2</v>
      </c>
      <c r="G388" s="7">
        <f t="shared" si="92"/>
        <v>30</v>
      </c>
      <c r="H388" s="11">
        <f t="shared" si="93"/>
        <v>145247</v>
      </c>
      <c r="I388" s="12">
        <f t="shared" si="94"/>
        <v>3169.1446786999363</v>
      </c>
    </row>
    <row r="389" spans="1:9" x14ac:dyDescent="0.35">
      <c r="A389" s="7">
        <v>110187</v>
      </c>
      <c r="B389" s="18">
        <v>44713</v>
      </c>
      <c r="C389" s="18">
        <v>44742</v>
      </c>
      <c r="D389" s="9">
        <v>0.20399999999999999</v>
      </c>
      <c r="E389" s="10">
        <f t="shared" si="90"/>
        <v>0.30599999999999999</v>
      </c>
      <c r="F389" s="10">
        <f t="shared" si="91"/>
        <v>2.2496738540053407E-2</v>
      </c>
      <c r="G389" s="7">
        <f t="shared" si="92"/>
        <v>29</v>
      </c>
      <c r="H389" s="11">
        <f t="shared" si="93"/>
        <v>145247</v>
      </c>
      <c r="I389" s="12">
        <f t="shared" si="94"/>
        <v>3158.664323302899</v>
      </c>
    </row>
    <row r="390" spans="1:9" x14ac:dyDescent="0.35">
      <c r="A390" s="7">
        <v>110187</v>
      </c>
      <c r="B390" s="8">
        <v>44743</v>
      </c>
      <c r="C390" s="18">
        <v>44773</v>
      </c>
      <c r="D390" s="9">
        <v>0.21279999999999999</v>
      </c>
      <c r="E390" s="10">
        <f t="shared" si="90"/>
        <v>0.31919999999999998</v>
      </c>
      <c r="F390" s="10">
        <f t="shared" si="91"/>
        <v>2.3353989277085985E-2</v>
      </c>
      <c r="G390" s="7">
        <f t="shared" si="92"/>
        <v>30</v>
      </c>
      <c r="H390" s="11">
        <f t="shared" si="93"/>
        <v>145247</v>
      </c>
      <c r="I390" s="12">
        <f t="shared" si="94"/>
        <v>3392.0968805289081</v>
      </c>
    </row>
    <row r="391" spans="1:9" x14ac:dyDescent="0.35">
      <c r="A391" s="7">
        <v>110187</v>
      </c>
      <c r="B391" s="18">
        <v>44774</v>
      </c>
      <c r="C391" s="18">
        <v>44804</v>
      </c>
      <c r="D391" s="9">
        <v>0.22209999999999999</v>
      </c>
      <c r="E391" s="10">
        <f t="shared" si="90"/>
        <v>0.33315</v>
      </c>
      <c r="F391" s="10">
        <f t="shared" si="91"/>
        <v>2.4251443652343774E-2</v>
      </c>
      <c r="G391" s="7">
        <f t="shared" si="92"/>
        <v>30</v>
      </c>
      <c r="H391" s="11">
        <f t="shared" si="93"/>
        <v>145247</v>
      </c>
      <c r="I391" s="12">
        <f t="shared" si="94"/>
        <v>3522.4494361719762</v>
      </c>
    </row>
    <row r="392" spans="1:9" x14ac:dyDescent="0.35">
      <c r="A392" s="7">
        <v>110187</v>
      </c>
      <c r="B392" s="8">
        <v>44805</v>
      </c>
      <c r="C392" s="18">
        <v>44834</v>
      </c>
      <c r="D392" s="9">
        <v>0.23499999999999999</v>
      </c>
      <c r="E392" s="10">
        <f t="shared" si="90"/>
        <v>0.35249999999999998</v>
      </c>
      <c r="F392" s="10">
        <f t="shared" si="91"/>
        <v>2.548215212897964E-2</v>
      </c>
      <c r="G392" s="7">
        <f t="shared" si="92"/>
        <v>29</v>
      </c>
      <c r="H392" s="11">
        <f t="shared" si="93"/>
        <v>145247</v>
      </c>
      <c r="I392" s="12">
        <f t="shared" si="94"/>
        <v>3577.8326119353087</v>
      </c>
    </row>
    <row r="393" spans="1:9" x14ac:dyDescent="0.35">
      <c r="A393" s="7">
        <v>110187</v>
      </c>
      <c r="B393" s="18">
        <v>44835</v>
      </c>
      <c r="C393" s="18">
        <v>44865</v>
      </c>
      <c r="D393" s="9">
        <v>0.24610000000000001</v>
      </c>
      <c r="E393" s="10">
        <f t="shared" si="90"/>
        <v>0.36915000000000003</v>
      </c>
      <c r="F393" s="10">
        <f t="shared" si="91"/>
        <v>2.6528282142108894E-2</v>
      </c>
      <c r="G393" s="7">
        <f t="shared" si="92"/>
        <v>30</v>
      </c>
      <c r="H393" s="11">
        <f t="shared" si="93"/>
        <v>145247</v>
      </c>
      <c r="I393" s="12">
        <f t="shared" si="94"/>
        <v>3853.1533962948906</v>
      </c>
    </row>
    <row r="394" spans="1:9" x14ac:dyDescent="0.35">
      <c r="A394" s="7">
        <v>110187</v>
      </c>
      <c r="B394" s="8">
        <v>44866</v>
      </c>
      <c r="C394" s="18">
        <v>44890</v>
      </c>
      <c r="D394" s="9">
        <v>0.25779999999999997</v>
      </c>
      <c r="E394" s="10">
        <f t="shared" si="90"/>
        <v>0.38669999999999993</v>
      </c>
      <c r="F394" s="10">
        <f t="shared" si="91"/>
        <v>2.7618410366888613E-2</v>
      </c>
      <c r="G394" s="7">
        <f t="shared" si="92"/>
        <v>24</v>
      </c>
      <c r="H394" s="11">
        <f t="shared" si="93"/>
        <v>145247</v>
      </c>
      <c r="I394" s="12">
        <f t="shared" si="94"/>
        <v>3209.1930004475762</v>
      </c>
    </row>
    <row r="395" spans="1:9" x14ac:dyDescent="0.35">
      <c r="A395" s="21" t="s">
        <v>13</v>
      </c>
      <c r="B395" s="21"/>
      <c r="C395" s="21"/>
      <c r="D395" s="21"/>
      <c r="E395" s="21"/>
      <c r="F395" s="21"/>
      <c r="G395" s="21"/>
      <c r="H395" s="21"/>
      <c r="I395" s="19">
        <f>SUM(I380:I394)</f>
        <v>45419.927681593093</v>
      </c>
    </row>
    <row r="397" spans="1:9" x14ac:dyDescent="0.35">
      <c r="A397" s="1" t="s">
        <v>2</v>
      </c>
      <c r="B397" s="2">
        <v>15868</v>
      </c>
      <c r="C397" s="1"/>
      <c r="D397" s="1"/>
      <c r="E397" s="1" t="s">
        <v>3</v>
      </c>
      <c r="F397" s="1"/>
      <c r="G397" s="3">
        <v>44451</v>
      </c>
      <c r="H397" s="1"/>
      <c r="I397" s="4"/>
    </row>
    <row r="398" spans="1:9" ht="23" x14ac:dyDescent="0.35">
      <c r="A398" s="5" t="s">
        <v>4</v>
      </c>
      <c r="B398" s="5" t="s">
        <v>5</v>
      </c>
      <c r="C398" s="5" t="s">
        <v>6</v>
      </c>
      <c r="D398" s="5" t="s">
        <v>7</v>
      </c>
      <c r="E398" s="5" t="s">
        <v>8</v>
      </c>
      <c r="F398" s="5" t="s">
        <v>9</v>
      </c>
      <c r="G398" s="5" t="s">
        <v>10</v>
      </c>
      <c r="H398" s="5" t="s">
        <v>11</v>
      </c>
      <c r="I398" s="6" t="s">
        <v>12</v>
      </c>
    </row>
    <row r="399" spans="1:9" x14ac:dyDescent="0.35">
      <c r="A399" s="7">
        <v>111854</v>
      </c>
      <c r="B399" s="8">
        <v>44451</v>
      </c>
      <c r="C399" s="8">
        <v>44469</v>
      </c>
      <c r="D399" s="9">
        <v>0.1719</v>
      </c>
      <c r="E399" s="10">
        <f t="shared" ref="E399:E413" si="95">IF(B399="","",D399*1.5)</f>
        <v>0.25785000000000002</v>
      </c>
      <c r="F399" s="10">
        <f t="shared" ref="F399:F413" si="96">IF(E399="","", (POWER((1+E399),(1/12)))-1)</f>
        <v>1.9300892565577765E-2</v>
      </c>
      <c r="G399" s="7">
        <f t="shared" ref="G399:G413" si="97">IF(OR(B399="",C399=""),"Sin fechas",C399-B399)</f>
        <v>18</v>
      </c>
      <c r="H399" s="11">
        <f>$B$397</f>
        <v>15868</v>
      </c>
      <c r="I399" s="12">
        <f>IF(G399="","",(($B$397*F399)/30)*G399)</f>
        <v>183.75993793835278</v>
      </c>
    </row>
    <row r="400" spans="1:9" x14ac:dyDescent="0.35">
      <c r="A400" s="7">
        <v>111854</v>
      </c>
      <c r="B400" s="13">
        <v>44470</v>
      </c>
      <c r="C400" s="13">
        <v>44500</v>
      </c>
      <c r="D400" s="14">
        <v>0.17080000000000001</v>
      </c>
      <c r="E400" s="10">
        <f t="shared" si="95"/>
        <v>0.25619999999999998</v>
      </c>
      <c r="F400" s="10">
        <f t="shared" si="96"/>
        <v>1.9189402159464075E-2</v>
      </c>
      <c r="G400" s="7">
        <f t="shared" si="97"/>
        <v>30</v>
      </c>
      <c r="H400" s="11">
        <f t="shared" ref="H400:H413" si="98">$B$397</f>
        <v>15868</v>
      </c>
      <c r="I400" s="12">
        <f t="shared" ref="I400:I413" si="99">IF(G400="","",(($B$397*F400)/30)*G400)</f>
        <v>304.49743346637592</v>
      </c>
    </row>
    <row r="401" spans="1:9" x14ac:dyDescent="0.35">
      <c r="A401" s="7">
        <v>111854</v>
      </c>
      <c r="B401" s="13">
        <v>44501</v>
      </c>
      <c r="C401" s="13">
        <v>44530</v>
      </c>
      <c r="D401" s="14">
        <v>0.17269999999999999</v>
      </c>
      <c r="E401" s="10">
        <f t="shared" si="95"/>
        <v>0.25905</v>
      </c>
      <c r="F401" s="10">
        <f t="shared" si="96"/>
        <v>1.9381892324737526E-2</v>
      </c>
      <c r="G401" s="7">
        <f t="shared" si="97"/>
        <v>29</v>
      </c>
      <c r="H401" s="11">
        <f t="shared" si="98"/>
        <v>15868</v>
      </c>
      <c r="I401" s="12">
        <f t="shared" si="99"/>
        <v>297.30013849530394</v>
      </c>
    </row>
    <row r="402" spans="1:9" x14ac:dyDescent="0.35">
      <c r="A402" s="7">
        <v>111854</v>
      </c>
      <c r="B402" s="8">
        <v>44531</v>
      </c>
      <c r="C402" s="8">
        <v>44561</v>
      </c>
      <c r="D402" s="15">
        <v>0.17460000000000001</v>
      </c>
      <c r="E402" s="10">
        <f t="shared" si="95"/>
        <v>0.26190000000000002</v>
      </c>
      <c r="F402" s="10">
        <f t="shared" si="96"/>
        <v>1.9573983490916769E-2</v>
      </c>
      <c r="G402" s="7">
        <f t="shared" si="97"/>
        <v>30</v>
      </c>
      <c r="H402" s="11">
        <f t="shared" si="98"/>
        <v>15868</v>
      </c>
      <c r="I402" s="12">
        <f t="shared" si="99"/>
        <v>310.59997003386729</v>
      </c>
    </row>
    <row r="403" spans="1:9" x14ac:dyDescent="0.35">
      <c r="A403" s="7">
        <v>111854</v>
      </c>
      <c r="B403" s="13">
        <v>44562</v>
      </c>
      <c r="C403" s="13">
        <v>44592</v>
      </c>
      <c r="D403" s="14">
        <v>0.17660000000000001</v>
      </c>
      <c r="E403" s="10">
        <f t="shared" si="95"/>
        <v>0.26490000000000002</v>
      </c>
      <c r="F403" s="10">
        <f t="shared" si="96"/>
        <v>1.9775755563363528E-2</v>
      </c>
      <c r="G403" s="7">
        <f t="shared" si="97"/>
        <v>30</v>
      </c>
      <c r="H403" s="11">
        <f t="shared" si="98"/>
        <v>15868</v>
      </c>
      <c r="I403" s="12">
        <f t="shared" si="99"/>
        <v>313.80168927945249</v>
      </c>
    </row>
    <row r="404" spans="1:9" x14ac:dyDescent="0.35">
      <c r="A404" s="7">
        <v>111854</v>
      </c>
      <c r="B404" s="16">
        <v>44593</v>
      </c>
      <c r="C404" s="17">
        <v>44620</v>
      </c>
      <c r="D404" s="14">
        <v>0.183</v>
      </c>
      <c r="E404" s="10">
        <f t="shared" si="95"/>
        <v>0.27449999999999997</v>
      </c>
      <c r="F404" s="10">
        <f t="shared" si="96"/>
        <v>2.0418491295787433E-2</v>
      </c>
      <c r="G404" s="7">
        <f t="shared" si="97"/>
        <v>27</v>
      </c>
      <c r="H404" s="11">
        <f t="shared" si="98"/>
        <v>15868</v>
      </c>
      <c r="I404" s="12">
        <f t="shared" si="99"/>
        <v>291.60055789339953</v>
      </c>
    </row>
    <row r="405" spans="1:9" x14ac:dyDescent="0.35">
      <c r="A405" s="7">
        <v>111854</v>
      </c>
      <c r="B405" s="16">
        <v>44621</v>
      </c>
      <c r="C405" s="17">
        <v>44651</v>
      </c>
      <c r="D405" s="14">
        <v>0.1847</v>
      </c>
      <c r="E405" s="10">
        <f t="shared" si="95"/>
        <v>0.27705000000000002</v>
      </c>
      <c r="F405" s="10">
        <f t="shared" si="96"/>
        <v>2.0588471944052777E-2</v>
      </c>
      <c r="G405" s="7">
        <f t="shared" si="97"/>
        <v>30</v>
      </c>
      <c r="H405" s="11">
        <f t="shared" si="98"/>
        <v>15868</v>
      </c>
      <c r="I405" s="12">
        <f t="shared" si="99"/>
        <v>326.69787280822948</v>
      </c>
    </row>
    <row r="406" spans="1:9" x14ac:dyDescent="0.35">
      <c r="A406" s="7">
        <v>111854</v>
      </c>
      <c r="B406" s="16">
        <v>44652</v>
      </c>
      <c r="C406" s="17">
        <v>44681</v>
      </c>
      <c r="D406" s="14">
        <v>0.1905</v>
      </c>
      <c r="E406" s="10">
        <f t="shared" si="95"/>
        <v>0.28575</v>
      </c>
      <c r="F406" s="10">
        <f t="shared" si="96"/>
        <v>2.1166073665768392E-2</v>
      </c>
      <c r="G406" s="7">
        <f t="shared" si="97"/>
        <v>29</v>
      </c>
      <c r="H406" s="11">
        <f t="shared" si="98"/>
        <v>15868</v>
      </c>
      <c r="I406" s="12">
        <f t="shared" si="99"/>
        <v>324.66781503079909</v>
      </c>
    </row>
    <row r="407" spans="1:9" x14ac:dyDescent="0.35">
      <c r="A407" s="7">
        <v>111854</v>
      </c>
      <c r="B407" s="8">
        <v>44682</v>
      </c>
      <c r="C407" s="18">
        <v>44712</v>
      </c>
      <c r="D407" s="14">
        <v>0.1971</v>
      </c>
      <c r="E407" s="10">
        <f t="shared" si="95"/>
        <v>0.29564999999999997</v>
      </c>
      <c r="F407" s="10">
        <f t="shared" si="96"/>
        <v>2.1819002655476094E-2</v>
      </c>
      <c r="G407" s="7">
        <f t="shared" si="97"/>
        <v>30</v>
      </c>
      <c r="H407" s="11">
        <f t="shared" si="98"/>
        <v>15868</v>
      </c>
      <c r="I407" s="12">
        <f t="shared" si="99"/>
        <v>346.22393413709466</v>
      </c>
    </row>
    <row r="408" spans="1:9" x14ac:dyDescent="0.35">
      <c r="A408" s="7">
        <v>111854</v>
      </c>
      <c r="B408" s="18">
        <v>44713</v>
      </c>
      <c r="C408" s="18">
        <v>44742</v>
      </c>
      <c r="D408" s="9">
        <v>0.20399999999999999</v>
      </c>
      <c r="E408" s="10">
        <f t="shared" si="95"/>
        <v>0.30599999999999999</v>
      </c>
      <c r="F408" s="10">
        <f t="shared" si="96"/>
        <v>2.2496738540053407E-2</v>
      </c>
      <c r="G408" s="7">
        <f t="shared" si="97"/>
        <v>29</v>
      </c>
      <c r="H408" s="11">
        <f t="shared" si="98"/>
        <v>15868</v>
      </c>
      <c r="I408" s="12">
        <f t="shared" si="99"/>
        <v>345.07897224844851</v>
      </c>
    </row>
    <row r="409" spans="1:9" x14ac:dyDescent="0.35">
      <c r="A409" s="7">
        <v>111854</v>
      </c>
      <c r="B409" s="8">
        <v>44743</v>
      </c>
      <c r="C409" s="18">
        <v>44773</v>
      </c>
      <c r="D409" s="9">
        <v>0.21279999999999999</v>
      </c>
      <c r="E409" s="10">
        <f t="shared" si="95"/>
        <v>0.31919999999999998</v>
      </c>
      <c r="F409" s="10">
        <f t="shared" si="96"/>
        <v>2.3353989277085985E-2</v>
      </c>
      <c r="G409" s="7">
        <f t="shared" si="97"/>
        <v>30</v>
      </c>
      <c r="H409" s="11">
        <f t="shared" si="98"/>
        <v>15868</v>
      </c>
      <c r="I409" s="12">
        <f t="shared" si="99"/>
        <v>370.58110184880042</v>
      </c>
    </row>
    <row r="410" spans="1:9" x14ac:dyDescent="0.35">
      <c r="A410" s="7">
        <v>111854</v>
      </c>
      <c r="B410" s="18">
        <v>44774</v>
      </c>
      <c r="C410" s="18">
        <v>44804</v>
      </c>
      <c r="D410" s="9">
        <v>0.22209999999999999</v>
      </c>
      <c r="E410" s="10">
        <f t="shared" si="95"/>
        <v>0.33315</v>
      </c>
      <c r="F410" s="10">
        <f t="shared" si="96"/>
        <v>2.4251443652343774E-2</v>
      </c>
      <c r="G410" s="7">
        <f t="shared" si="97"/>
        <v>30</v>
      </c>
      <c r="H410" s="11">
        <f t="shared" si="98"/>
        <v>15868</v>
      </c>
      <c r="I410" s="12">
        <f t="shared" si="99"/>
        <v>384.82190787539099</v>
      </c>
    </row>
    <row r="411" spans="1:9" x14ac:dyDescent="0.35">
      <c r="A411" s="7">
        <v>111854</v>
      </c>
      <c r="B411" s="8">
        <v>44805</v>
      </c>
      <c r="C411" s="18">
        <v>44834</v>
      </c>
      <c r="D411" s="9">
        <v>0.23499999999999999</v>
      </c>
      <c r="E411" s="10">
        <f t="shared" si="95"/>
        <v>0.35249999999999998</v>
      </c>
      <c r="F411" s="10">
        <f t="shared" si="96"/>
        <v>2.548215212897964E-2</v>
      </c>
      <c r="G411" s="7">
        <f t="shared" si="97"/>
        <v>29</v>
      </c>
      <c r="H411" s="11">
        <f t="shared" si="98"/>
        <v>15868</v>
      </c>
      <c r="I411" s="12">
        <f t="shared" si="99"/>
        <v>390.87243031656067</v>
      </c>
    </row>
    <row r="412" spans="1:9" x14ac:dyDescent="0.35">
      <c r="A412" s="7">
        <v>111854</v>
      </c>
      <c r="B412" s="18">
        <v>44835</v>
      </c>
      <c r="C412" s="18">
        <v>44865</v>
      </c>
      <c r="D412" s="9">
        <v>0.24610000000000001</v>
      </c>
      <c r="E412" s="10">
        <f t="shared" si="95"/>
        <v>0.36915000000000003</v>
      </c>
      <c r="F412" s="10">
        <f t="shared" si="96"/>
        <v>2.6528282142108894E-2</v>
      </c>
      <c r="G412" s="7">
        <f t="shared" si="97"/>
        <v>30</v>
      </c>
      <c r="H412" s="11">
        <f t="shared" si="98"/>
        <v>15868</v>
      </c>
      <c r="I412" s="12">
        <f t="shared" si="99"/>
        <v>420.95078103098393</v>
      </c>
    </row>
    <row r="413" spans="1:9" x14ac:dyDescent="0.35">
      <c r="A413" s="7">
        <v>111854</v>
      </c>
      <c r="B413" s="8">
        <v>44866</v>
      </c>
      <c r="C413" s="18">
        <v>44890</v>
      </c>
      <c r="D413" s="9">
        <v>0.25779999999999997</v>
      </c>
      <c r="E413" s="10">
        <f t="shared" si="95"/>
        <v>0.38669999999999993</v>
      </c>
      <c r="F413" s="10">
        <f t="shared" si="96"/>
        <v>2.7618410366888613E-2</v>
      </c>
      <c r="G413" s="7">
        <f t="shared" si="97"/>
        <v>24</v>
      </c>
      <c r="H413" s="11">
        <f t="shared" si="98"/>
        <v>15868</v>
      </c>
      <c r="I413" s="12">
        <f t="shared" si="99"/>
        <v>350.59914856143087</v>
      </c>
    </row>
    <row r="414" spans="1:9" x14ac:dyDescent="0.35">
      <c r="A414" s="21" t="s">
        <v>13</v>
      </c>
      <c r="B414" s="21"/>
      <c r="C414" s="21"/>
      <c r="D414" s="21"/>
      <c r="E414" s="21"/>
      <c r="F414" s="21"/>
      <c r="G414" s="21"/>
      <c r="H414" s="21"/>
      <c r="I414" s="19">
        <f>SUM(I399:I413)</f>
        <v>4962.0536909644907</v>
      </c>
    </row>
    <row r="416" spans="1:9" x14ac:dyDescent="0.35">
      <c r="A416" s="1" t="s">
        <v>2</v>
      </c>
      <c r="B416" s="2">
        <v>2723128</v>
      </c>
      <c r="C416" s="1"/>
      <c r="D416" s="1"/>
      <c r="E416" s="1" t="s">
        <v>3</v>
      </c>
      <c r="F416" s="1"/>
      <c r="G416" s="3">
        <v>44451</v>
      </c>
      <c r="H416" s="1"/>
      <c r="I416" s="4"/>
    </row>
    <row r="417" spans="1:9" ht="23" x14ac:dyDescent="0.35">
      <c r="A417" s="5" t="s">
        <v>4</v>
      </c>
      <c r="B417" s="5" t="s">
        <v>5</v>
      </c>
      <c r="C417" s="5" t="s">
        <v>6</v>
      </c>
      <c r="D417" s="5" t="s">
        <v>7</v>
      </c>
      <c r="E417" s="5" t="s">
        <v>8</v>
      </c>
      <c r="F417" s="5" t="s">
        <v>9</v>
      </c>
      <c r="G417" s="5" t="s">
        <v>10</v>
      </c>
      <c r="H417" s="5" t="s">
        <v>11</v>
      </c>
      <c r="I417" s="6" t="s">
        <v>12</v>
      </c>
    </row>
    <row r="418" spans="1:9" x14ac:dyDescent="0.35">
      <c r="A418" s="7">
        <v>112719</v>
      </c>
      <c r="B418" s="8">
        <v>44451</v>
      </c>
      <c r="C418" s="8">
        <v>44469</v>
      </c>
      <c r="D418" s="9">
        <v>0.1719</v>
      </c>
      <c r="E418" s="10">
        <f t="shared" ref="E418:E432" si="100">IF(B418="","",D418*1.5)</f>
        <v>0.25785000000000002</v>
      </c>
      <c r="F418" s="10">
        <f t="shared" ref="F418:F432" si="101">IF(E418="","", (POWER((1+E418),(1/12)))-1)</f>
        <v>1.9300892565577765E-2</v>
      </c>
      <c r="G418" s="7">
        <f t="shared" ref="G418:G432" si="102">IF(OR(B418="",C418=""),"Sin fechas",C418-B418)</f>
        <v>18</v>
      </c>
      <c r="H418" s="11">
        <f>$B$416</f>
        <v>2723128</v>
      </c>
      <c r="I418" s="12">
        <f>IF(G418="","",(($B$416*F418)/30)*G418)</f>
        <v>31535.280582189989</v>
      </c>
    </row>
    <row r="419" spans="1:9" x14ac:dyDescent="0.35">
      <c r="A419" s="7">
        <v>112719</v>
      </c>
      <c r="B419" s="13">
        <v>44470</v>
      </c>
      <c r="C419" s="13">
        <v>44500</v>
      </c>
      <c r="D419" s="14">
        <v>0.17080000000000001</v>
      </c>
      <c r="E419" s="10">
        <f t="shared" si="100"/>
        <v>0.25619999999999998</v>
      </c>
      <c r="F419" s="10">
        <f t="shared" si="101"/>
        <v>1.9189402159464075E-2</v>
      </c>
      <c r="G419" s="7">
        <f t="shared" si="102"/>
        <v>30</v>
      </c>
      <c r="H419" s="11">
        <f t="shared" ref="H419:H432" si="103">$B$416</f>
        <v>2723128</v>
      </c>
      <c r="I419" s="12">
        <f t="shared" ref="I419:I432" si="104">IF(G419="","",(($B$416*F419)/30)*G419)</f>
        <v>52255.198323697085</v>
      </c>
    </row>
    <row r="420" spans="1:9" x14ac:dyDescent="0.35">
      <c r="A420" s="7">
        <v>112719</v>
      </c>
      <c r="B420" s="13">
        <v>44501</v>
      </c>
      <c r="C420" s="13">
        <v>44530</v>
      </c>
      <c r="D420" s="14">
        <v>0.17269999999999999</v>
      </c>
      <c r="E420" s="10">
        <f t="shared" si="100"/>
        <v>0.25905</v>
      </c>
      <c r="F420" s="10">
        <f t="shared" si="101"/>
        <v>1.9381892324737526E-2</v>
      </c>
      <c r="G420" s="7">
        <f t="shared" si="102"/>
        <v>29</v>
      </c>
      <c r="H420" s="11">
        <f t="shared" si="103"/>
        <v>2723128</v>
      </c>
      <c r="I420" s="12">
        <f t="shared" si="104"/>
        <v>51020.061226395257</v>
      </c>
    </row>
    <row r="421" spans="1:9" x14ac:dyDescent="0.35">
      <c r="A421" s="7">
        <v>112719</v>
      </c>
      <c r="B421" s="8">
        <v>44531</v>
      </c>
      <c r="C421" s="8">
        <v>44561</v>
      </c>
      <c r="D421" s="15">
        <v>0.17460000000000001</v>
      </c>
      <c r="E421" s="10">
        <f t="shared" si="100"/>
        <v>0.26190000000000002</v>
      </c>
      <c r="F421" s="10">
        <f t="shared" si="101"/>
        <v>1.9573983490916769E-2</v>
      </c>
      <c r="G421" s="7">
        <f t="shared" si="102"/>
        <v>30</v>
      </c>
      <c r="H421" s="11">
        <f t="shared" si="103"/>
        <v>2723128</v>
      </c>
      <c r="I421" s="12">
        <f t="shared" si="104"/>
        <v>53302.462515653198</v>
      </c>
    </row>
    <row r="422" spans="1:9" x14ac:dyDescent="0.35">
      <c r="A422" s="7">
        <v>112719</v>
      </c>
      <c r="B422" s="13">
        <v>44562</v>
      </c>
      <c r="C422" s="13">
        <v>44592</v>
      </c>
      <c r="D422" s="14">
        <v>0.17660000000000001</v>
      </c>
      <c r="E422" s="10">
        <f t="shared" si="100"/>
        <v>0.26490000000000002</v>
      </c>
      <c r="F422" s="10">
        <f t="shared" si="101"/>
        <v>1.9775755563363528E-2</v>
      </c>
      <c r="G422" s="7">
        <f t="shared" si="102"/>
        <v>30</v>
      </c>
      <c r="H422" s="11">
        <f t="shared" si="103"/>
        <v>2723128</v>
      </c>
      <c r="I422" s="12">
        <f t="shared" si="104"/>
        <v>53851.913695750998</v>
      </c>
    </row>
    <row r="423" spans="1:9" x14ac:dyDescent="0.35">
      <c r="A423" s="7">
        <v>112719</v>
      </c>
      <c r="B423" s="16">
        <v>44593</v>
      </c>
      <c r="C423" s="17">
        <v>44620</v>
      </c>
      <c r="D423" s="14">
        <v>0.183</v>
      </c>
      <c r="E423" s="10">
        <f t="shared" si="100"/>
        <v>0.27449999999999997</v>
      </c>
      <c r="F423" s="10">
        <f t="shared" si="101"/>
        <v>2.0418491295787433E-2</v>
      </c>
      <c r="G423" s="7">
        <f t="shared" si="102"/>
        <v>27</v>
      </c>
      <c r="H423" s="11">
        <f t="shared" si="103"/>
        <v>2723128</v>
      </c>
      <c r="I423" s="12">
        <f t="shared" si="104"/>
        <v>50041.948828783534</v>
      </c>
    </row>
    <row r="424" spans="1:9" x14ac:dyDescent="0.35">
      <c r="A424" s="7">
        <v>112719</v>
      </c>
      <c r="B424" s="16">
        <v>44621</v>
      </c>
      <c r="C424" s="17">
        <v>44651</v>
      </c>
      <c r="D424" s="14">
        <v>0.1847</v>
      </c>
      <c r="E424" s="10">
        <f t="shared" si="100"/>
        <v>0.27705000000000002</v>
      </c>
      <c r="F424" s="10">
        <f t="shared" si="101"/>
        <v>2.0588471944052777E-2</v>
      </c>
      <c r="G424" s="7">
        <f t="shared" si="102"/>
        <v>30</v>
      </c>
      <c r="H424" s="11">
        <f t="shared" si="103"/>
        <v>2723128</v>
      </c>
      <c r="I424" s="12">
        <f t="shared" si="104"/>
        <v>56065.044428064553</v>
      </c>
    </row>
    <row r="425" spans="1:9" x14ac:dyDescent="0.35">
      <c r="A425" s="7">
        <v>112719</v>
      </c>
      <c r="B425" s="16">
        <v>44652</v>
      </c>
      <c r="C425" s="17">
        <v>44681</v>
      </c>
      <c r="D425" s="14">
        <v>0.1905</v>
      </c>
      <c r="E425" s="10">
        <f t="shared" si="100"/>
        <v>0.28575</v>
      </c>
      <c r="F425" s="10">
        <f t="shared" si="101"/>
        <v>2.1166073665768392E-2</v>
      </c>
      <c r="G425" s="7">
        <f t="shared" si="102"/>
        <v>29</v>
      </c>
      <c r="H425" s="11">
        <f t="shared" si="103"/>
        <v>2723128</v>
      </c>
      <c r="I425" s="12">
        <f t="shared" si="104"/>
        <v>55716.663587672665</v>
      </c>
    </row>
    <row r="426" spans="1:9" x14ac:dyDescent="0.35">
      <c r="A426" s="7">
        <v>112719</v>
      </c>
      <c r="B426" s="8">
        <v>44682</v>
      </c>
      <c r="C426" s="18">
        <v>44712</v>
      </c>
      <c r="D426" s="14">
        <v>0.1971</v>
      </c>
      <c r="E426" s="10">
        <f t="shared" si="100"/>
        <v>0.29564999999999997</v>
      </c>
      <c r="F426" s="10">
        <f t="shared" si="101"/>
        <v>2.1819002655476094E-2</v>
      </c>
      <c r="G426" s="7">
        <f t="shared" si="102"/>
        <v>30</v>
      </c>
      <c r="H426" s="11">
        <f t="shared" si="103"/>
        <v>2723128</v>
      </c>
      <c r="I426" s="12">
        <f t="shared" si="104"/>
        <v>59415.937063201301</v>
      </c>
    </row>
    <row r="427" spans="1:9" x14ac:dyDescent="0.35">
      <c r="A427" s="7">
        <v>112719</v>
      </c>
      <c r="B427" s="18">
        <v>44713</v>
      </c>
      <c r="C427" s="18">
        <v>44742</v>
      </c>
      <c r="D427" s="9">
        <v>0.20399999999999999</v>
      </c>
      <c r="E427" s="10">
        <f t="shared" si="100"/>
        <v>0.30599999999999999</v>
      </c>
      <c r="F427" s="10">
        <f t="shared" si="101"/>
        <v>2.2496738540053407E-2</v>
      </c>
      <c r="G427" s="7">
        <f t="shared" si="102"/>
        <v>29</v>
      </c>
      <c r="H427" s="11">
        <f t="shared" si="103"/>
        <v>2723128</v>
      </c>
      <c r="I427" s="12">
        <f t="shared" si="104"/>
        <v>59219.448672861938</v>
      </c>
    </row>
    <row r="428" spans="1:9" x14ac:dyDescent="0.35">
      <c r="A428" s="7">
        <v>112719</v>
      </c>
      <c r="B428" s="8">
        <v>44743</v>
      </c>
      <c r="C428" s="18">
        <v>44773</v>
      </c>
      <c r="D428" s="9">
        <v>0.21279999999999999</v>
      </c>
      <c r="E428" s="10">
        <f t="shared" si="100"/>
        <v>0.31919999999999998</v>
      </c>
      <c r="F428" s="10">
        <f t="shared" si="101"/>
        <v>2.3353989277085985E-2</v>
      </c>
      <c r="G428" s="7">
        <f t="shared" si="102"/>
        <v>30</v>
      </c>
      <c r="H428" s="11">
        <f t="shared" si="103"/>
        <v>2723128</v>
      </c>
      <c r="I428" s="12">
        <f t="shared" si="104"/>
        <v>63595.9021121326</v>
      </c>
    </row>
    <row r="429" spans="1:9" x14ac:dyDescent="0.35">
      <c r="A429" s="7">
        <v>112719</v>
      </c>
      <c r="B429" s="18">
        <v>44774</v>
      </c>
      <c r="C429" s="18">
        <v>44804</v>
      </c>
      <c r="D429" s="9">
        <v>0.22209999999999999</v>
      </c>
      <c r="E429" s="10">
        <f t="shared" si="100"/>
        <v>0.33315</v>
      </c>
      <c r="F429" s="10">
        <f t="shared" si="101"/>
        <v>2.4251443652343774E-2</v>
      </c>
      <c r="G429" s="7">
        <f t="shared" si="102"/>
        <v>30</v>
      </c>
      <c r="H429" s="11">
        <f t="shared" si="103"/>
        <v>2723128</v>
      </c>
      <c r="I429" s="12">
        <f t="shared" si="104"/>
        <v>66039.785250119603</v>
      </c>
    </row>
    <row r="430" spans="1:9" x14ac:dyDescent="0.35">
      <c r="A430" s="7">
        <v>112719</v>
      </c>
      <c r="B430" s="8">
        <v>44805</v>
      </c>
      <c r="C430" s="18">
        <v>44834</v>
      </c>
      <c r="D430" s="9">
        <v>0.23499999999999999</v>
      </c>
      <c r="E430" s="10">
        <f t="shared" si="100"/>
        <v>0.35249999999999998</v>
      </c>
      <c r="F430" s="10">
        <f t="shared" si="101"/>
        <v>2.548215212897964E-2</v>
      </c>
      <c r="G430" s="7">
        <f t="shared" si="102"/>
        <v>29</v>
      </c>
      <c r="H430" s="11">
        <f t="shared" si="103"/>
        <v>2723128</v>
      </c>
      <c r="I430" s="12">
        <f t="shared" si="104"/>
        <v>67078.123230594589</v>
      </c>
    </row>
    <row r="431" spans="1:9" x14ac:dyDescent="0.35">
      <c r="A431" s="7">
        <v>112719</v>
      </c>
      <c r="B431" s="18">
        <v>44835</v>
      </c>
      <c r="C431" s="18">
        <v>44865</v>
      </c>
      <c r="D431" s="9">
        <v>0.24610000000000001</v>
      </c>
      <c r="E431" s="10">
        <f t="shared" si="100"/>
        <v>0.36915000000000003</v>
      </c>
      <c r="F431" s="10">
        <f t="shared" si="101"/>
        <v>2.6528282142108894E-2</v>
      </c>
      <c r="G431" s="7">
        <f t="shared" si="102"/>
        <v>30</v>
      </c>
      <c r="H431" s="11">
        <f t="shared" si="103"/>
        <v>2723128</v>
      </c>
      <c r="I431" s="12">
        <f t="shared" si="104"/>
        <v>72239.907893076714</v>
      </c>
    </row>
    <row r="432" spans="1:9" x14ac:dyDescent="0.35">
      <c r="A432" s="7">
        <v>112719</v>
      </c>
      <c r="B432" s="8">
        <v>44866</v>
      </c>
      <c r="C432" s="18">
        <v>44890</v>
      </c>
      <c r="D432" s="9">
        <v>0.25779999999999997</v>
      </c>
      <c r="E432" s="10">
        <f t="shared" si="100"/>
        <v>0.38669999999999993</v>
      </c>
      <c r="F432" s="10">
        <f t="shared" si="101"/>
        <v>2.7618410366888613E-2</v>
      </c>
      <c r="G432" s="7">
        <f t="shared" si="102"/>
        <v>24</v>
      </c>
      <c r="H432" s="11">
        <f t="shared" si="103"/>
        <v>2723128</v>
      </c>
      <c r="I432" s="12">
        <f t="shared" si="104"/>
        <v>60166.773268451732</v>
      </c>
    </row>
    <row r="433" spans="1:9" x14ac:dyDescent="0.35">
      <c r="A433" s="21" t="s">
        <v>13</v>
      </c>
      <c r="B433" s="21"/>
      <c r="C433" s="21"/>
      <c r="D433" s="21"/>
      <c r="E433" s="21"/>
      <c r="F433" s="21"/>
      <c r="G433" s="21"/>
      <c r="H433" s="21"/>
      <c r="I433" s="19">
        <f>SUM(I418:I432)</f>
        <v>851544.45067864563</v>
      </c>
    </row>
    <row r="435" spans="1:9" x14ac:dyDescent="0.35">
      <c r="A435" s="1" t="s">
        <v>2</v>
      </c>
      <c r="B435" s="2">
        <v>145256</v>
      </c>
      <c r="C435" s="1"/>
      <c r="D435" s="1"/>
      <c r="E435" s="1" t="s">
        <v>3</v>
      </c>
      <c r="F435" s="1"/>
      <c r="G435" s="3">
        <v>44451</v>
      </c>
      <c r="H435" s="1"/>
      <c r="I435" s="4"/>
    </row>
    <row r="436" spans="1:9" ht="23" x14ac:dyDescent="0.35">
      <c r="A436" s="5" t="s">
        <v>4</v>
      </c>
      <c r="B436" s="5" t="s">
        <v>5</v>
      </c>
      <c r="C436" s="5" t="s">
        <v>6</v>
      </c>
      <c r="D436" s="5" t="s">
        <v>7</v>
      </c>
      <c r="E436" s="5" t="s">
        <v>8</v>
      </c>
      <c r="F436" s="5" t="s">
        <v>9</v>
      </c>
      <c r="G436" s="5" t="s">
        <v>10</v>
      </c>
      <c r="H436" s="5" t="s">
        <v>11</v>
      </c>
      <c r="I436" s="6" t="s">
        <v>12</v>
      </c>
    </row>
    <row r="437" spans="1:9" x14ac:dyDescent="0.35">
      <c r="A437" s="7">
        <v>114221</v>
      </c>
      <c r="B437" s="8">
        <v>44451</v>
      </c>
      <c r="C437" s="8">
        <v>44469</v>
      </c>
      <c r="D437" s="9">
        <v>0.1719</v>
      </c>
      <c r="E437" s="10">
        <f t="shared" ref="E437:E451" si="105">IF(B437="","",D437*1.5)</f>
        <v>0.25785000000000002</v>
      </c>
      <c r="F437" s="10">
        <f t="shared" ref="F437:F451" si="106">IF(E437="","", (POWER((1+E437),(1/12)))-1)</f>
        <v>1.9300892565577765E-2</v>
      </c>
      <c r="G437" s="7">
        <f t="shared" ref="G437:G451" si="107">IF(OR(B437="",C437=""),"Sin fechas",C437-B437)</f>
        <v>18</v>
      </c>
      <c r="H437" s="11">
        <f>$B$435</f>
        <v>145256</v>
      </c>
      <c r="I437" s="12">
        <f>IF(G437="","",(($B$435*F437)/30)*G437)</f>
        <v>1682.1422703033384</v>
      </c>
    </row>
    <row r="438" spans="1:9" x14ac:dyDescent="0.35">
      <c r="A438" s="7">
        <v>114221</v>
      </c>
      <c r="B438" s="13">
        <v>44470</v>
      </c>
      <c r="C438" s="13">
        <v>44500</v>
      </c>
      <c r="D438" s="14">
        <v>0.17080000000000001</v>
      </c>
      <c r="E438" s="10">
        <f t="shared" si="105"/>
        <v>0.25619999999999998</v>
      </c>
      <c r="F438" s="10">
        <f t="shared" si="106"/>
        <v>1.9189402159464075E-2</v>
      </c>
      <c r="G438" s="7">
        <f t="shared" si="107"/>
        <v>30</v>
      </c>
      <c r="H438" s="11">
        <f t="shared" ref="H438:H451" si="108">$B$435</f>
        <v>145256</v>
      </c>
      <c r="I438" s="12">
        <f t="shared" ref="I438:I451" si="109">IF(G438="","",(($B$435*F438)/30)*G438)</f>
        <v>2787.3758000751136</v>
      </c>
    </row>
    <row r="439" spans="1:9" x14ac:dyDescent="0.35">
      <c r="A439" s="7">
        <v>114221</v>
      </c>
      <c r="B439" s="13">
        <v>44501</v>
      </c>
      <c r="C439" s="13">
        <v>44530</v>
      </c>
      <c r="D439" s="14">
        <v>0.17269999999999999</v>
      </c>
      <c r="E439" s="10">
        <f t="shared" si="105"/>
        <v>0.25905</v>
      </c>
      <c r="F439" s="10">
        <f t="shared" si="106"/>
        <v>1.9381892324737526E-2</v>
      </c>
      <c r="G439" s="7">
        <f t="shared" si="107"/>
        <v>29</v>
      </c>
      <c r="H439" s="11">
        <f t="shared" si="108"/>
        <v>145256</v>
      </c>
      <c r="I439" s="12">
        <f t="shared" si="109"/>
        <v>2721.4916131380051</v>
      </c>
    </row>
    <row r="440" spans="1:9" x14ac:dyDescent="0.35">
      <c r="A440" s="7">
        <v>114221</v>
      </c>
      <c r="B440" s="8">
        <v>44531</v>
      </c>
      <c r="C440" s="8">
        <v>44561</v>
      </c>
      <c r="D440" s="15">
        <v>0.17460000000000001</v>
      </c>
      <c r="E440" s="10">
        <f t="shared" si="105"/>
        <v>0.26190000000000002</v>
      </c>
      <c r="F440" s="10">
        <f t="shared" si="106"/>
        <v>1.9573983490916769E-2</v>
      </c>
      <c r="G440" s="7">
        <f t="shared" si="107"/>
        <v>30</v>
      </c>
      <c r="H440" s="11">
        <f t="shared" si="108"/>
        <v>145256</v>
      </c>
      <c r="I440" s="12">
        <f t="shared" si="109"/>
        <v>2843.2385459566062</v>
      </c>
    </row>
    <row r="441" spans="1:9" x14ac:dyDescent="0.35">
      <c r="A441" s="7">
        <v>114221</v>
      </c>
      <c r="B441" s="13">
        <v>44562</v>
      </c>
      <c r="C441" s="13">
        <v>44592</v>
      </c>
      <c r="D441" s="14">
        <v>0.17660000000000001</v>
      </c>
      <c r="E441" s="10">
        <f t="shared" si="105"/>
        <v>0.26490000000000002</v>
      </c>
      <c r="F441" s="10">
        <f t="shared" si="106"/>
        <v>1.9775755563363528E-2</v>
      </c>
      <c r="G441" s="7">
        <f t="shared" si="107"/>
        <v>30</v>
      </c>
      <c r="H441" s="11">
        <f t="shared" si="108"/>
        <v>145256</v>
      </c>
      <c r="I441" s="12">
        <f t="shared" si="109"/>
        <v>2872.5471501119328</v>
      </c>
    </row>
    <row r="442" spans="1:9" x14ac:dyDescent="0.35">
      <c r="A442" s="7">
        <v>114221</v>
      </c>
      <c r="B442" s="16">
        <v>44593</v>
      </c>
      <c r="C442" s="17">
        <v>44620</v>
      </c>
      <c r="D442" s="14">
        <v>0.183</v>
      </c>
      <c r="E442" s="10">
        <f t="shared" si="105"/>
        <v>0.27449999999999997</v>
      </c>
      <c r="F442" s="10">
        <f t="shared" si="106"/>
        <v>2.0418491295787433E-2</v>
      </c>
      <c r="G442" s="7">
        <f t="shared" si="107"/>
        <v>27</v>
      </c>
      <c r="H442" s="11">
        <f t="shared" si="108"/>
        <v>145256</v>
      </c>
      <c r="I442" s="12">
        <f t="shared" si="109"/>
        <v>2669.317534494809</v>
      </c>
    </row>
    <row r="443" spans="1:9" x14ac:dyDescent="0.35">
      <c r="A443" s="7">
        <v>114221</v>
      </c>
      <c r="B443" s="16">
        <v>44621</v>
      </c>
      <c r="C443" s="17">
        <v>44651</v>
      </c>
      <c r="D443" s="14">
        <v>0.1847</v>
      </c>
      <c r="E443" s="10">
        <f t="shared" si="105"/>
        <v>0.27705000000000002</v>
      </c>
      <c r="F443" s="10">
        <f t="shared" si="106"/>
        <v>2.0588471944052777E-2</v>
      </c>
      <c r="G443" s="7">
        <f t="shared" si="107"/>
        <v>30</v>
      </c>
      <c r="H443" s="11">
        <f t="shared" si="108"/>
        <v>145256</v>
      </c>
      <c r="I443" s="12">
        <f t="shared" si="109"/>
        <v>2990.5990807053304</v>
      </c>
    </row>
    <row r="444" spans="1:9" x14ac:dyDescent="0.35">
      <c r="A444" s="7">
        <v>114221</v>
      </c>
      <c r="B444" s="16">
        <v>44652</v>
      </c>
      <c r="C444" s="17">
        <v>44681</v>
      </c>
      <c r="D444" s="14">
        <v>0.1905</v>
      </c>
      <c r="E444" s="10">
        <f t="shared" si="105"/>
        <v>0.28575</v>
      </c>
      <c r="F444" s="10">
        <f t="shared" si="106"/>
        <v>2.1166073665768392E-2</v>
      </c>
      <c r="G444" s="7">
        <f t="shared" si="107"/>
        <v>29</v>
      </c>
      <c r="H444" s="11">
        <f t="shared" si="108"/>
        <v>145256</v>
      </c>
      <c r="I444" s="12">
        <f t="shared" si="109"/>
        <v>2972.0158898483587</v>
      </c>
    </row>
    <row r="445" spans="1:9" x14ac:dyDescent="0.35">
      <c r="A445" s="7">
        <v>114221</v>
      </c>
      <c r="B445" s="8">
        <v>44682</v>
      </c>
      <c r="C445" s="18">
        <v>44712</v>
      </c>
      <c r="D445" s="14">
        <v>0.1971</v>
      </c>
      <c r="E445" s="10">
        <f t="shared" si="105"/>
        <v>0.29564999999999997</v>
      </c>
      <c r="F445" s="10">
        <f t="shared" si="106"/>
        <v>2.1819002655476094E-2</v>
      </c>
      <c r="G445" s="7">
        <f t="shared" si="107"/>
        <v>30</v>
      </c>
      <c r="H445" s="11">
        <f t="shared" si="108"/>
        <v>145256</v>
      </c>
      <c r="I445" s="12">
        <f t="shared" si="109"/>
        <v>3169.3410497238356</v>
      </c>
    </row>
    <row r="446" spans="1:9" x14ac:dyDescent="0.35">
      <c r="A446" s="7">
        <v>114221</v>
      </c>
      <c r="B446" s="18">
        <v>44713</v>
      </c>
      <c r="C446" s="18">
        <v>44742</v>
      </c>
      <c r="D446" s="9">
        <v>0.20399999999999999</v>
      </c>
      <c r="E446" s="10">
        <f t="shared" si="105"/>
        <v>0.30599999999999999</v>
      </c>
      <c r="F446" s="10">
        <f t="shared" si="106"/>
        <v>2.2496738540053407E-2</v>
      </c>
      <c r="G446" s="7">
        <f t="shared" si="107"/>
        <v>29</v>
      </c>
      <c r="H446" s="11">
        <f t="shared" si="108"/>
        <v>145256</v>
      </c>
      <c r="I446" s="12">
        <f t="shared" si="109"/>
        <v>3158.8600449281976</v>
      </c>
    </row>
    <row r="447" spans="1:9" x14ac:dyDescent="0.35">
      <c r="A447" s="7">
        <v>114221</v>
      </c>
      <c r="B447" s="8">
        <v>44743</v>
      </c>
      <c r="C447" s="18">
        <v>44773</v>
      </c>
      <c r="D447" s="9">
        <v>0.21279999999999999</v>
      </c>
      <c r="E447" s="10">
        <f t="shared" si="105"/>
        <v>0.31919999999999998</v>
      </c>
      <c r="F447" s="10">
        <f t="shared" si="106"/>
        <v>2.3353989277085985E-2</v>
      </c>
      <c r="G447" s="7">
        <f t="shared" si="107"/>
        <v>30</v>
      </c>
      <c r="H447" s="11">
        <f t="shared" si="108"/>
        <v>145256</v>
      </c>
      <c r="I447" s="12">
        <f t="shared" si="109"/>
        <v>3392.3070664324018</v>
      </c>
    </row>
    <row r="448" spans="1:9" x14ac:dyDescent="0.35">
      <c r="A448" s="7">
        <v>114221</v>
      </c>
      <c r="B448" s="18">
        <v>44774</v>
      </c>
      <c r="C448" s="18">
        <v>44804</v>
      </c>
      <c r="D448" s="9">
        <v>0.22209999999999999</v>
      </c>
      <c r="E448" s="10">
        <f t="shared" si="105"/>
        <v>0.33315</v>
      </c>
      <c r="F448" s="10">
        <f t="shared" si="106"/>
        <v>2.4251443652343774E-2</v>
      </c>
      <c r="G448" s="7">
        <f t="shared" si="107"/>
        <v>30</v>
      </c>
      <c r="H448" s="11">
        <f t="shared" si="108"/>
        <v>145256</v>
      </c>
      <c r="I448" s="12">
        <f t="shared" si="109"/>
        <v>3522.6676991648474</v>
      </c>
    </row>
    <row r="449" spans="1:9" x14ac:dyDescent="0.35">
      <c r="A449" s="7">
        <v>114221</v>
      </c>
      <c r="B449" s="8">
        <v>44805</v>
      </c>
      <c r="C449" s="18">
        <v>44834</v>
      </c>
      <c r="D449" s="9">
        <v>0.23499999999999999</v>
      </c>
      <c r="E449" s="10">
        <f t="shared" si="105"/>
        <v>0.35249999999999998</v>
      </c>
      <c r="F449" s="10">
        <f t="shared" si="106"/>
        <v>2.548215212897964E-2</v>
      </c>
      <c r="G449" s="7">
        <f t="shared" si="107"/>
        <v>29</v>
      </c>
      <c r="H449" s="11">
        <f t="shared" si="108"/>
        <v>145256</v>
      </c>
      <c r="I449" s="12">
        <f t="shared" si="109"/>
        <v>3578.0543066588316</v>
      </c>
    </row>
    <row r="450" spans="1:9" x14ac:dyDescent="0.35">
      <c r="A450" s="7">
        <v>114221</v>
      </c>
      <c r="B450" s="18">
        <v>44835</v>
      </c>
      <c r="C450" s="18">
        <v>44865</v>
      </c>
      <c r="D450" s="9">
        <v>0.24610000000000001</v>
      </c>
      <c r="E450" s="10">
        <f t="shared" si="105"/>
        <v>0.36915000000000003</v>
      </c>
      <c r="F450" s="10">
        <f t="shared" si="106"/>
        <v>2.6528282142108894E-2</v>
      </c>
      <c r="G450" s="7">
        <f t="shared" si="107"/>
        <v>30</v>
      </c>
      <c r="H450" s="11">
        <f t="shared" si="108"/>
        <v>145256</v>
      </c>
      <c r="I450" s="12">
        <f t="shared" si="109"/>
        <v>3853.3921508341691</v>
      </c>
    </row>
    <row r="451" spans="1:9" x14ac:dyDescent="0.35">
      <c r="A451" s="7">
        <v>114221</v>
      </c>
      <c r="B451" s="8">
        <v>44866</v>
      </c>
      <c r="C451" s="18">
        <v>44890</v>
      </c>
      <c r="D451" s="9">
        <v>0.25779999999999997</v>
      </c>
      <c r="E451" s="10">
        <f t="shared" si="105"/>
        <v>0.38669999999999993</v>
      </c>
      <c r="F451" s="10">
        <f t="shared" si="106"/>
        <v>2.7618410366888613E-2</v>
      </c>
      <c r="G451" s="7">
        <f t="shared" si="107"/>
        <v>24</v>
      </c>
      <c r="H451" s="11">
        <f t="shared" si="108"/>
        <v>145256</v>
      </c>
      <c r="I451" s="12">
        <f t="shared" si="109"/>
        <v>3209.3918530022179</v>
      </c>
    </row>
    <row r="452" spans="1:9" x14ac:dyDescent="0.35">
      <c r="A452" s="21" t="s">
        <v>13</v>
      </c>
      <c r="B452" s="21"/>
      <c r="C452" s="21"/>
      <c r="D452" s="21"/>
      <c r="E452" s="21"/>
      <c r="F452" s="21"/>
      <c r="G452" s="21"/>
      <c r="H452" s="21"/>
      <c r="I452" s="19">
        <f>SUM(I437:I451)</f>
        <v>45422.742055377996</v>
      </c>
    </row>
    <row r="454" spans="1:9" x14ac:dyDescent="0.35">
      <c r="A454" s="1" t="s">
        <v>2</v>
      </c>
      <c r="B454" s="2">
        <v>83003</v>
      </c>
      <c r="C454" s="1"/>
      <c r="D454" s="1"/>
      <c r="E454" s="1" t="s">
        <v>3</v>
      </c>
      <c r="F454" s="1"/>
      <c r="G454" s="3">
        <v>44485</v>
      </c>
      <c r="H454" s="1"/>
      <c r="I454" s="4"/>
    </row>
    <row r="455" spans="1:9" ht="23" x14ac:dyDescent="0.35">
      <c r="A455" s="5" t="s">
        <v>4</v>
      </c>
      <c r="B455" s="5" t="s">
        <v>5</v>
      </c>
      <c r="C455" s="5" t="s">
        <v>6</v>
      </c>
      <c r="D455" s="5" t="s">
        <v>7</v>
      </c>
      <c r="E455" s="5" t="s">
        <v>8</v>
      </c>
      <c r="F455" s="5" t="s">
        <v>9</v>
      </c>
      <c r="G455" s="5" t="s">
        <v>10</v>
      </c>
      <c r="H455" s="5" t="s">
        <v>11</v>
      </c>
      <c r="I455" s="6" t="s">
        <v>12</v>
      </c>
    </row>
    <row r="456" spans="1:9" x14ac:dyDescent="0.35">
      <c r="A456" s="7">
        <v>117274</v>
      </c>
      <c r="B456" s="13">
        <v>44485</v>
      </c>
      <c r="C456" s="13">
        <v>44500</v>
      </c>
      <c r="D456" s="14">
        <v>0.17080000000000001</v>
      </c>
      <c r="E456" s="10">
        <f t="shared" ref="E456:E469" si="110">IF(B456="","",D456*1.5)</f>
        <v>0.25619999999999998</v>
      </c>
      <c r="F456" s="10">
        <f t="shared" ref="F456:F469" si="111">IF(E456="","", (POWER((1+E456),(1/12)))-1)</f>
        <v>1.9189402159464075E-2</v>
      </c>
      <c r="G456" s="7">
        <f t="shared" ref="G456:G469" si="112">IF(OR(B456="",C456=""),"Sin fechas",C456-B456)</f>
        <v>15</v>
      </c>
      <c r="H456" s="11">
        <f>$B$454</f>
        <v>83003</v>
      </c>
      <c r="I456" s="12">
        <f>IF(G456="","",(($B$454*F456)/30)*G456)</f>
        <v>796.38897372099837</v>
      </c>
    </row>
    <row r="457" spans="1:9" x14ac:dyDescent="0.35">
      <c r="A457" s="7">
        <v>117274</v>
      </c>
      <c r="B457" s="13">
        <v>44501</v>
      </c>
      <c r="C457" s="13">
        <v>44530</v>
      </c>
      <c r="D457" s="14">
        <v>0.17269999999999999</v>
      </c>
      <c r="E457" s="10">
        <f t="shared" si="110"/>
        <v>0.25905</v>
      </c>
      <c r="F457" s="10">
        <f t="shared" si="111"/>
        <v>1.9381892324737526E-2</v>
      </c>
      <c r="G457" s="7">
        <f t="shared" si="112"/>
        <v>29</v>
      </c>
      <c r="H457" s="11">
        <f t="shared" ref="H457:H469" si="113">$B$454</f>
        <v>83003</v>
      </c>
      <c r="I457" s="12">
        <f t="shared" ref="I457:I469" si="114">IF(G457="","",(($B$454*F457)/30)*G457)</f>
        <v>1555.1300350091826</v>
      </c>
    </row>
    <row r="458" spans="1:9" x14ac:dyDescent="0.35">
      <c r="A458" s="7">
        <v>117274</v>
      </c>
      <c r="B458" s="8">
        <v>44531</v>
      </c>
      <c r="C458" s="8">
        <v>44561</v>
      </c>
      <c r="D458" s="15">
        <v>0.17460000000000001</v>
      </c>
      <c r="E458" s="10">
        <f t="shared" si="110"/>
        <v>0.26190000000000002</v>
      </c>
      <c r="F458" s="10">
        <f t="shared" si="111"/>
        <v>1.9573983490916769E-2</v>
      </c>
      <c r="G458" s="7">
        <f t="shared" si="112"/>
        <v>30</v>
      </c>
      <c r="H458" s="11">
        <f t="shared" si="113"/>
        <v>83003</v>
      </c>
      <c r="I458" s="12">
        <f t="shared" si="114"/>
        <v>1624.6993516965645</v>
      </c>
    </row>
    <row r="459" spans="1:9" x14ac:dyDescent="0.35">
      <c r="A459" s="7">
        <v>117274</v>
      </c>
      <c r="B459" s="13">
        <v>44562</v>
      </c>
      <c r="C459" s="13">
        <v>44592</v>
      </c>
      <c r="D459" s="14">
        <v>0.17660000000000001</v>
      </c>
      <c r="E459" s="10">
        <f t="shared" si="110"/>
        <v>0.26490000000000002</v>
      </c>
      <c r="F459" s="10">
        <f t="shared" si="111"/>
        <v>1.9775755563363528E-2</v>
      </c>
      <c r="G459" s="7">
        <f t="shared" si="112"/>
        <v>30</v>
      </c>
      <c r="H459" s="11">
        <f t="shared" si="113"/>
        <v>83003</v>
      </c>
      <c r="I459" s="12">
        <f t="shared" si="114"/>
        <v>1641.447039025863</v>
      </c>
    </row>
    <row r="460" spans="1:9" x14ac:dyDescent="0.35">
      <c r="A460" s="7">
        <v>117274</v>
      </c>
      <c r="B460" s="16">
        <v>44593</v>
      </c>
      <c r="C460" s="17">
        <v>44620</v>
      </c>
      <c r="D460" s="14">
        <v>0.183</v>
      </c>
      <c r="E460" s="10">
        <f t="shared" si="110"/>
        <v>0.27449999999999997</v>
      </c>
      <c r="F460" s="10">
        <f t="shared" si="111"/>
        <v>2.0418491295787433E-2</v>
      </c>
      <c r="G460" s="7">
        <f t="shared" si="112"/>
        <v>27</v>
      </c>
      <c r="H460" s="11">
        <f t="shared" si="113"/>
        <v>83003</v>
      </c>
      <c r="I460" s="12">
        <f t="shared" si="114"/>
        <v>1525.3164297218198</v>
      </c>
    </row>
    <row r="461" spans="1:9" x14ac:dyDescent="0.35">
      <c r="A461" s="7">
        <v>117274</v>
      </c>
      <c r="B461" s="16">
        <v>44621</v>
      </c>
      <c r="C461" s="17">
        <v>44651</v>
      </c>
      <c r="D461" s="14">
        <v>0.1847</v>
      </c>
      <c r="E461" s="10">
        <f t="shared" si="110"/>
        <v>0.27705000000000002</v>
      </c>
      <c r="F461" s="10">
        <f t="shared" si="111"/>
        <v>2.0588471944052777E-2</v>
      </c>
      <c r="G461" s="7">
        <f t="shared" si="112"/>
        <v>30</v>
      </c>
      <c r="H461" s="11">
        <f t="shared" si="113"/>
        <v>83003</v>
      </c>
      <c r="I461" s="12">
        <f t="shared" si="114"/>
        <v>1708.9049367722127</v>
      </c>
    </row>
    <row r="462" spans="1:9" x14ac:dyDescent="0.35">
      <c r="A462" s="7">
        <v>117274</v>
      </c>
      <c r="B462" s="16">
        <v>44652</v>
      </c>
      <c r="C462" s="17">
        <v>44681</v>
      </c>
      <c r="D462" s="14">
        <v>0.1905</v>
      </c>
      <c r="E462" s="10">
        <f t="shared" si="110"/>
        <v>0.28575</v>
      </c>
      <c r="F462" s="10">
        <f t="shared" si="111"/>
        <v>2.1166073665768392E-2</v>
      </c>
      <c r="G462" s="7">
        <f t="shared" si="112"/>
        <v>29</v>
      </c>
      <c r="H462" s="11">
        <f t="shared" si="113"/>
        <v>83003</v>
      </c>
      <c r="I462" s="12">
        <f t="shared" si="114"/>
        <v>1698.2860253971148</v>
      </c>
    </row>
    <row r="463" spans="1:9" x14ac:dyDescent="0.35">
      <c r="A463" s="7">
        <v>117274</v>
      </c>
      <c r="B463" s="8">
        <v>44682</v>
      </c>
      <c r="C463" s="18">
        <v>44712</v>
      </c>
      <c r="D463" s="14">
        <v>0.1971</v>
      </c>
      <c r="E463" s="10">
        <f t="shared" si="110"/>
        <v>0.29564999999999997</v>
      </c>
      <c r="F463" s="10">
        <f t="shared" si="111"/>
        <v>2.1819002655476094E-2</v>
      </c>
      <c r="G463" s="7">
        <f t="shared" si="112"/>
        <v>30</v>
      </c>
      <c r="H463" s="11">
        <f t="shared" si="113"/>
        <v>83003</v>
      </c>
      <c r="I463" s="12">
        <f t="shared" si="114"/>
        <v>1811.0426774124821</v>
      </c>
    </row>
    <row r="464" spans="1:9" x14ac:dyDescent="0.35">
      <c r="A464" s="7">
        <v>117274</v>
      </c>
      <c r="B464" s="18">
        <v>44713</v>
      </c>
      <c r="C464" s="18">
        <v>44742</v>
      </c>
      <c r="D464" s="9">
        <v>0.20399999999999999</v>
      </c>
      <c r="E464" s="10">
        <f t="shared" si="110"/>
        <v>0.30599999999999999</v>
      </c>
      <c r="F464" s="10">
        <f t="shared" si="111"/>
        <v>2.2496738540053407E-2</v>
      </c>
      <c r="G464" s="7">
        <f t="shared" si="112"/>
        <v>29</v>
      </c>
      <c r="H464" s="11">
        <f t="shared" si="113"/>
        <v>83003</v>
      </c>
      <c r="I464" s="12">
        <f t="shared" si="114"/>
        <v>1805.0535627387178</v>
      </c>
    </row>
    <row r="465" spans="1:9" x14ac:dyDescent="0.35">
      <c r="A465" s="7">
        <v>117274</v>
      </c>
      <c r="B465" s="8">
        <v>44743</v>
      </c>
      <c r="C465" s="18">
        <v>44773</v>
      </c>
      <c r="D465" s="9">
        <v>0.21279999999999999</v>
      </c>
      <c r="E465" s="10">
        <f t="shared" si="110"/>
        <v>0.31919999999999998</v>
      </c>
      <c r="F465" s="10">
        <f t="shared" si="111"/>
        <v>2.3353989277085985E-2</v>
      </c>
      <c r="G465" s="7">
        <f t="shared" si="112"/>
        <v>30</v>
      </c>
      <c r="H465" s="11">
        <f t="shared" si="113"/>
        <v>83003</v>
      </c>
      <c r="I465" s="12">
        <f t="shared" si="114"/>
        <v>1938.4511719659677</v>
      </c>
    </row>
    <row r="466" spans="1:9" x14ac:dyDescent="0.35">
      <c r="A466" s="7">
        <v>117274</v>
      </c>
      <c r="B466" s="18">
        <v>44774</v>
      </c>
      <c r="C466" s="18">
        <v>44804</v>
      </c>
      <c r="D466" s="9">
        <v>0.22209999999999999</v>
      </c>
      <c r="E466" s="10">
        <f t="shared" si="110"/>
        <v>0.33315</v>
      </c>
      <c r="F466" s="10">
        <f t="shared" si="111"/>
        <v>2.4251443652343774E-2</v>
      </c>
      <c r="G466" s="7">
        <f t="shared" si="112"/>
        <v>30</v>
      </c>
      <c r="H466" s="11">
        <f t="shared" si="113"/>
        <v>83003</v>
      </c>
      <c r="I466" s="12">
        <f t="shared" si="114"/>
        <v>2012.9425774754905</v>
      </c>
    </row>
    <row r="467" spans="1:9" x14ac:dyDescent="0.35">
      <c r="A467" s="7">
        <v>117274</v>
      </c>
      <c r="B467" s="8">
        <v>44805</v>
      </c>
      <c r="C467" s="18">
        <v>44834</v>
      </c>
      <c r="D467" s="9">
        <v>0.23499999999999999</v>
      </c>
      <c r="E467" s="10">
        <f t="shared" si="110"/>
        <v>0.35249999999999998</v>
      </c>
      <c r="F467" s="10">
        <f t="shared" si="111"/>
        <v>2.548215212897964E-2</v>
      </c>
      <c r="G467" s="7">
        <f t="shared" si="112"/>
        <v>29</v>
      </c>
      <c r="H467" s="11">
        <f t="shared" si="113"/>
        <v>83003</v>
      </c>
      <c r="I467" s="12">
        <f t="shared" si="114"/>
        <v>2044.5919040563072</v>
      </c>
    </row>
    <row r="468" spans="1:9" x14ac:dyDescent="0.35">
      <c r="A468" s="7">
        <v>117274</v>
      </c>
      <c r="B468" s="18">
        <v>44835</v>
      </c>
      <c r="C468" s="18">
        <v>44865</v>
      </c>
      <c r="D468" s="9">
        <v>0.24610000000000001</v>
      </c>
      <c r="E468" s="10">
        <f t="shared" si="110"/>
        <v>0.36915000000000003</v>
      </c>
      <c r="F468" s="10">
        <f t="shared" si="111"/>
        <v>2.6528282142108894E-2</v>
      </c>
      <c r="G468" s="7">
        <f t="shared" si="112"/>
        <v>30</v>
      </c>
      <c r="H468" s="11">
        <f t="shared" si="113"/>
        <v>83003</v>
      </c>
      <c r="I468" s="12">
        <f t="shared" si="114"/>
        <v>2201.9270026414647</v>
      </c>
    </row>
    <row r="469" spans="1:9" x14ac:dyDescent="0.35">
      <c r="A469" s="7">
        <v>117274</v>
      </c>
      <c r="B469" s="8">
        <v>44866</v>
      </c>
      <c r="C469" s="18">
        <v>44890</v>
      </c>
      <c r="D469" s="9">
        <v>0.25779999999999997</v>
      </c>
      <c r="E469" s="10">
        <f t="shared" si="110"/>
        <v>0.38669999999999993</v>
      </c>
      <c r="F469" s="10">
        <f t="shared" si="111"/>
        <v>2.7618410366888613E-2</v>
      </c>
      <c r="G469" s="7">
        <f t="shared" si="112"/>
        <v>24</v>
      </c>
      <c r="H469" s="11">
        <f t="shared" si="113"/>
        <v>83003</v>
      </c>
      <c r="I469" s="12">
        <f t="shared" si="114"/>
        <v>1833.9287325462844</v>
      </c>
    </row>
    <row r="470" spans="1:9" x14ac:dyDescent="0.35">
      <c r="A470" s="21" t="s">
        <v>13</v>
      </c>
      <c r="B470" s="21"/>
      <c r="C470" s="21"/>
      <c r="D470" s="21"/>
      <c r="E470" s="21"/>
      <c r="F470" s="21"/>
      <c r="G470" s="21"/>
      <c r="H470" s="21"/>
      <c r="I470" s="19">
        <f>SUM(I456:I469)</f>
        <v>24198.110420180466</v>
      </c>
    </row>
    <row r="472" spans="1:9" x14ac:dyDescent="0.35">
      <c r="A472" s="1" t="s">
        <v>2</v>
      </c>
      <c r="B472" s="2">
        <v>150897</v>
      </c>
      <c r="C472" s="1"/>
      <c r="D472" s="1"/>
      <c r="E472" s="1" t="s">
        <v>3</v>
      </c>
      <c r="F472" s="1"/>
      <c r="G472" s="3">
        <v>44485</v>
      </c>
      <c r="H472" s="1"/>
      <c r="I472" s="4"/>
    </row>
    <row r="473" spans="1:9" ht="23" x14ac:dyDescent="0.35">
      <c r="A473" s="5" t="s">
        <v>4</v>
      </c>
      <c r="B473" s="5" t="s">
        <v>5</v>
      </c>
      <c r="C473" s="5" t="s">
        <v>6</v>
      </c>
      <c r="D473" s="5" t="s">
        <v>7</v>
      </c>
      <c r="E473" s="5" t="s">
        <v>8</v>
      </c>
      <c r="F473" s="5" t="s">
        <v>9</v>
      </c>
      <c r="G473" s="5" t="s">
        <v>10</v>
      </c>
      <c r="H473" s="5" t="s">
        <v>11</v>
      </c>
      <c r="I473" s="6" t="s">
        <v>12</v>
      </c>
    </row>
    <row r="474" spans="1:9" x14ac:dyDescent="0.35">
      <c r="A474" s="7">
        <v>118228</v>
      </c>
      <c r="B474" s="13">
        <v>44485</v>
      </c>
      <c r="C474" s="13">
        <v>44500</v>
      </c>
      <c r="D474" s="14">
        <v>0.17080000000000001</v>
      </c>
      <c r="E474" s="10">
        <f t="shared" ref="E474:E487" si="115">IF(B474="","",D474*1.5)</f>
        <v>0.25619999999999998</v>
      </c>
      <c r="F474" s="10">
        <f t="shared" ref="F474:F487" si="116">IF(E474="","", (POWER((1+E474),(1/12)))-1)</f>
        <v>1.9189402159464075E-2</v>
      </c>
      <c r="G474" s="7">
        <f t="shared" ref="G474:G487" si="117">IF(OR(B474="",C474=""),"Sin fechas",C474-B474)</f>
        <v>15</v>
      </c>
      <c r="H474" s="11">
        <f>$B$472</f>
        <v>150897</v>
      </c>
      <c r="I474" s="12">
        <f>IF(G474="","",(($B$472*F474)/30)*G474)</f>
        <v>1447.8116088283252</v>
      </c>
    </row>
    <row r="475" spans="1:9" x14ac:dyDescent="0.35">
      <c r="A475" s="7">
        <v>118228</v>
      </c>
      <c r="B475" s="13">
        <v>44501</v>
      </c>
      <c r="C475" s="13">
        <v>44530</v>
      </c>
      <c r="D475" s="14">
        <v>0.17269999999999999</v>
      </c>
      <c r="E475" s="10">
        <f t="shared" si="115"/>
        <v>0.25905</v>
      </c>
      <c r="F475" s="10">
        <f t="shared" si="116"/>
        <v>1.9381892324737526E-2</v>
      </c>
      <c r="G475" s="7">
        <f t="shared" si="117"/>
        <v>29</v>
      </c>
      <c r="H475" s="11">
        <f t="shared" ref="H475:H487" si="118">$B$472</f>
        <v>150897</v>
      </c>
      <c r="I475" s="12">
        <f t="shared" ref="I475:I487" si="119">IF(G475="","",(($B$472*F475)/30)*G475)</f>
        <v>2827.1804259217215</v>
      </c>
    </row>
    <row r="476" spans="1:9" x14ac:dyDescent="0.35">
      <c r="A476" s="7">
        <v>118228</v>
      </c>
      <c r="B476" s="8">
        <v>44531</v>
      </c>
      <c r="C476" s="8">
        <v>44561</v>
      </c>
      <c r="D476" s="15">
        <v>0.17460000000000001</v>
      </c>
      <c r="E476" s="10">
        <f t="shared" si="115"/>
        <v>0.26190000000000002</v>
      </c>
      <c r="F476" s="10">
        <f t="shared" si="116"/>
        <v>1.9573983490916769E-2</v>
      </c>
      <c r="G476" s="7">
        <f t="shared" si="117"/>
        <v>30</v>
      </c>
      <c r="H476" s="11">
        <f t="shared" si="118"/>
        <v>150897</v>
      </c>
      <c r="I476" s="12">
        <f t="shared" si="119"/>
        <v>2953.6553868288674</v>
      </c>
    </row>
    <row r="477" spans="1:9" x14ac:dyDescent="0.35">
      <c r="A477" s="7">
        <v>118228</v>
      </c>
      <c r="B477" s="13">
        <v>44562</v>
      </c>
      <c r="C477" s="13">
        <v>44592</v>
      </c>
      <c r="D477" s="14">
        <v>0.17660000000000001</v>
      </c>
      <c r="E477" s="10">
        <f t="shared" si="115"/>
        <v>0.26490000000000002</v>
      </c>
      <c r="F477" s="10">
        <f t="shared" si="116"/>
        <v>1.9775755563363528E-2</v>
      </c>
      <c r="G477" s="7">
        <f t="shared" si="117"/>
        <v>30</v>
      </c>
      <c r="H477" s="11">
        <f t="shared" si="118"/>
        <v>150897</v>
      </c>
      <c r="I477" s="12">
        <f t="shared" si="119"/>
        <v>2984.1021872448664</v>
      </c>
    </row>
    <row r="478" spans="1:9" x14ac:dyDescent="0.35">
      <c r="A478" s="7">
        <v>118228</v>
      </c>
      <c r="B478" s="16">
        <v>44593</v>
      </c>
      <c r="C478" s="17">
        <v>44620</v>
      </c>
      <c r="D478" s="14">
        <v>0.183</v>
      </c>
      <c r="E478" s="10">
        <f t="shared" si="115"/>
        <v>0.27449999999999997</v>
      </c>
      <c r="F478" s="10">
        <f t="shared" si="116"/>
        <v>2.0418491295787433E-2</v>
      </c>
      <c r="G478" s="7">
        <f t="shared" si="117"/>
        <v>27</v>
      </c>
      <c r="H478" s="11">
        <f t="shared" si="118"/>
        <v>150897</v>
      </c>
      <c r="I478" s="12">
        <f t="shared" si="119"/>
        <v>2772.9801729543929</v>
      </c>
    </row>
    <row r="479" spans="1:9" x14ac:dyDescent="0.35">
      <c r="A479" s="7">
        <v>118228</v>
      </c>
      <c r="B479" s="16">
        <v>44621</v>
      </c>
      <c r="C479" s="17">
        <v>44651</v>
      </c>
      <c r="D479" s="14">
        <v>0.1847</v>
      </c>
      <c r="E479" s="10">
        <f t="shared" si="115"/>
        <v>0.27705000000000002</v>
      </c>
      <c r="F479" s="10">
        <f t="shared" si="116"/>
        <v>2.0588471944052777E-2</v>
      </c>
      <c r="G479" s="7">
        <f t="shared" si="117"/>
        <v>30</v>
      </c>
      <c r="H479" s="11">
        <f t="shared" si="118"/>
        <v>150897</v>
      </c>
      <c r="I479" s="12">
        <f t="shared" si="119"/>
        <v>3106.738650941732</v>
      </c>
    </row>
    <row r="480" spans="1:9" x14ac:dyDescent="0.35">
      <c r="A480" s="7">
        <v>118228</v>
      </c>
      <c r="B480" s="16">
        <v>44652</v>
      </c>
      <c r="C480" s="17">
        <v>44681</v>
      </c>
      <c r="D480" s="14">
        <v>0.1905</v>
      </c>
      <c r="E480" s="10">
        <f t="shared" si="115"/>
        <v>0.28575</v>
      </c>
      <c r="F480" s="10">
        <f t="shared" si="116"/>
        <v>2.1166073665768392E-2</v>
      </c>
      <c r="G480" s="7">
        <f t="shared" si="117"/>
        <v>29</v>
      </c>
      <c r="H480" s="11">
        <f t="shared" si="118"/>
        <v>150897</v>
      </c>
      <c r="I480" s="12">
        <f t="shared" si="119"/>
        <v>3087.4337840120047</v>
      </c>
    </row>
    <row r="481" spans="1:9" x14ac:dyDescent="0.35">
      <c r="A481" s="7">
        <v>118228</v>
      </c>
      <c r="B481" s="8">
        <v>44682</v>
      </c>
      <c r="C481" s="18">
        <v>44712</v>
      </c>
      <c r="D481" s="14">
        <v>0.1971</v>
      </c>
      <c r="E481" s="10">
        <f t="shared" si="115"/>
        <v>0.29564999999999997</v>
      </c>
      <c r="F481" s="10">
        <f t="shared" si="116"/>
        <v>2.1819002655476094E-2</v>
      </c>
      <c r="G481" s="7">
        <f t="shared" si="117"/>
        <v>30</v>
      </c>
      <c r="H481" s="11">
        <f t="shared" si="118"/>
        <v>150897</v>
      </c>
      <c r="I481" s="12">
        <f t="shared" si="119"/>
        <v>3292.4220437033759</v>
      </c>
    </row>
    <row r="482" spans="1:9" x14ac:dyDescent="0.35">
      <c r="A482" s="7">
        <v>118228</v>
      </c>
      <c r="B482" s="18">
        <v>44713</v>
      </c>
      <c r="C482" s="18">
        <v>44742</v>
      </c>
      <c r="D482" s="9">
        <v>0.20399999999999999</v>
      </c>
      <c r="E482" s="10">
        <f t="shared" si="115"/>
        <v>0.30599999999999999</v>
      </c>
      <c r="F482" s="10">
        <f t="shared" si="116"/>
        <v>2.2496738540053407E-2</v>
      </c>
      <c r="G482" s="7">
        <f t="shared" si="117"/>
        <v>29</v>
      </c>
      <c r="H482" s="11">
        <f t="shared" si="118"/>
        <v>150897</v>
      </c>
      <c r="I482" s="12">
        <f t="shared" si="119"/>
        <v>3281.5340102958244</v>
      </c>
    </row>
    <row r="483" spans="1:9" x14ac:dyDescent="0.35">
      <c r="A483" s="7">
        <v>118228</v>
      </c>
      <c r="B483" s="8">
        <v>44743</v>
      </c>
      <c r="C483" s="18">
        <v>44773</v>
      </c>
      <c r="D483" s="9">
        <v>0.21279999999999999</v>
      </c>
      <c r="E483" s="10">
        <f t="shared" si="115"/>
        <v>0.31919999999999998</v>
      </c>
      <c r="F483" s="10">
        <f t="shared" si="116"/>
        <v>2.3353989277085985E-2</v>
      </c>
      <c r="G483" s="7">
        <f t="shared" si="117"/>
        <v>30</v>
      </c>
      <c r="H483" s="11">
        <f t="shared" si="118"/>
        <v>150897</v>
      </c>
      <c r="I483" s="12">
        <f t="shared" si="119"/>
        <v>3524.0469199444437</v>
      </c>
    </row>
    <row r="484" spans="1:9" x14ac:dyDescent="0.35">
      <c r="A484" s="7">
        <v>118228</v>
      </c>
      <c r="B484" s="18">
        <v>44774</v>
      </c>
      <c r="C484" s="18">
        <v>44804</v>
      </c>
      <c r="D484" s="9">
        <v>0.22209999999999999</v>
      </c>
      <c r="E484" s="10">
        <f t="shared" si="115"/>
        <v>0.33315</v>
      </c>
      <c r="F484" s="10">
        <f t="shared" si="116"/>
        <v>2.4251443652343774E-2</v>
      </c>
      <c r="G484" s="7">
        <f t="shared" si="117"/>
        <v>30</v>
      </c>
      <c r="H484" s="11">
        <f t="shared" si="118"/>
        <v>150897</v>
      </c>
      <c r="I484" s="12">
        <f t="shared" si="119"/>
        <v>3659.4700928077186</v>
      </c>
    </row>
    <row r="485" spans="1:9" x14ac:dyDescent="0.35">
      <c r="A485" s="7">
        <v>118228</v>
      </c>
      <c r="B485" s="8">
        <v>44805</v>
      </c>
      <c r="C485" s="18">
        <v>44834</v>
      </c>
      <c r="D485" s="9">
        <v>0.23499999999999999</v>
      </c>
      <c r="E485" s="10">
        <f t="shared" si="115"/>
        <v>0.35249999999999998</v>
      </c>
      <c r="F485" s="10">
        <f t="shared" si="116"/>
        <v>2.548215212897964E-2</v>
      </c>
      <c r="G485" s="7">
        <f t="shared" si="117"/>
        <v>29</v>
      </c>
      <c r="H485" s="11">
        <f t="shared" si="118"/>
        <v>150897</v>
      </c>
      <c r="I485" s="12">
        <f t="shared" si="119"/>
        <v>3717.0076328130858</v>
      </c>
    </row>
    <row r="486" spans="1:9" x14ac:dyDescent="0.35">
      <c r="A486" s="7">
        <v>118228</v>
      </c>
      <c r="B486" s="18">
        <v>44835</v>
      </c>
      <c r="C486" s="18">
        <v>44865</v>
      </c>
      <c r="D486" s="9">
        <v>0.24610000000000001</v>
      </c>
      <c r="E486" s="10">
        <f t="shared" si="115"/>
        <v>0.36915000000000003</v>
      </c>
      <c r="F486" s="10">
        <f t="shared" si="116"/>
        <v>2.6528282142108894E-2</v>
      </c>
      <c r="G486" s="7">
        <f t="shared" si="117"/>
        <v>30</v>
      </c>
      <c r="H486" s="11">
        <f t="shared" si="118"/>
        <v>150897</v>
      </c>
      <c r="I486" s="12">
        <f t="shared" si="119"/>
        <v>4003.0381903978064</v>
      </c>
    </row>
    <row r="487" spans="1:9" x14ac:dyDescent="0.35">
      <c r="A487" s="7">
        <v>118228</v>
      </c>
      <c r="B487" s="8">
        <v>44866</v>
      </c>
      <c r="C487" s="18">
        <v>44890</v>
      </c>
      <c r="D487" s="9">
        <v>0.25779999999999997</v>
      </c>
      <c r="E487" s="10">
        <f t="shared" si="115"/>
        <v>0.38669999999999993</v>
      </c>
      <c r="F487" s="10">
        <f t="shared" si="116"/>
        <v>2.7618410366888613E-2</v>
      </c>
      <c r="G487" s="7">
        <f t="shared" si="117"/>
        <v>24</v>
      </c>
      <c r="H487" s="11">
        <f t="shared" si="118"/>
        <v>150897</v>
      </c>
      <c r="I487" s="12">
        <f t="shared" si="119"/>
        <v>3334.0282153059125</v>
      </c>
    </row>
    <row r="488" spans="1:9" x14ac:dyDescent="0.35">
      <c r="A488" s="21" t="s">
        <v>13</v>
      </c>
      <c r="B488" s="21"/>
      <c r="C488" s="21"/>
      <c r="D488" s="21"/>
      <c r="E488" s="21"/>
      <c r="F488" s="21"/>
      <c r="G488" s="21"/>
      <c r="H488" s="21"/>
      <c r="I488" s="19">
        <f>SUM(I474:I487)</f>
        <v>43991.449322000088</v>
      </c>
    </row>
    <row r="490" spans="1:9" x14ac:dyDescent="0.35">
      <c r="A490" s="1" t="s">
        <v>2</v>
      </c>
      <c r="B490" s="2">
        <v>83003</v>
      </c>
      <c r="C490" s="1"/>
      <c r="D490" s="1"/>
      <c r="E490" s="1" t="s">
        <v>3</v>
      </c>
      <c r="F490" s="1"/>
      <c r="G490" s="3">
        <v>44485</v>
      </c>
      <c r="H490" s="1"/>
      <c r="I490" s="4"/>
    </row>
    <row r="491" spans="1:9" ht="23" x14ac:dyDescent="0.35">
      <c r="A491" s="5" t="s">
        <v>4</v>
      </c>
      <c r="B491" s="5" t="s">
        <v>5</v>
      </c>
      <c r="C491" s="5" t="s">
        <v>6</v>
      </c>
      <c r="D491" s="5" t="s">
        <v>7</v>
      </c>
      <c r="E491" s="5" t="s">
        <v>8</v>
      </c>
      <c r="F491" s="5" t="s">
        <v>9</v>
      </c>
      <c r="G491" s="5" t="s">
        <v>10</v>
      </c>
      <c r="H491" s="5" t="s">
        <v>11</v>
      </c>
      <c r="I491" s="6" t="s">
        <v>12</v>
      </c>
    </row>
    <row r="492" spans="1:9" x14ac:dyDescent="0.35">
      <c r="A492" s="7">
        <v>124906</v>
      </c>
      <c r="B492" s="13">
        <v>44485</v>
      </c>
      <c r="C492" s="13">
        <v>44500</v>
      </c>
      <c r="D492" s="14">
        <v>0.17080000000000001</v>
      </c>
      <c r="E492" s="10">
        <f t="shared" ref="E492:E505" si="120">IF(B492="","",D492*1.5)</f>
        <v>0.25619999999999998</v>
      </c>
      <c r="F492" s="10">
        <f t="shared" ref="F492:F505" si="121">IF(E492="","", (POWER((1+E492),(1/12)))-1)</f>
        <v>1.9189402159464075E-2</v>
      </c>
      <c r="G492" s="7">
        <f t="shared" ref="G492:G505" si="122">IF(OR(B492="",C492=""),"Sin fechas",C492-B492)</f>
        <v>15</v>
      </c>
      <c r="H492" s="11">
        <f>$B$490</f>
        <v>83003</v>
      </c>
      <c r="I492" s="12">
        <f>IF(G492="","",(($B$490*F492)/30)*G492)</f>
        <v>796.38897372099837</v>
      </c>
    </row>
    <row r="493" spans="1:9" x14ac:dyDescent="0.35">
      <c r="A493" s="7">
        <v>124906</v>
      </c>
      <c r="B493" s="13">
        <v>44501</v>
      </c>
      <c r="C493" s="13">
        <v>44530</v>
      </c>
      <c r="D493" s="14">
        <v>0.17269999999999999</v>
      </c>
      <c r="E493" s="10">
        <f t="shared" si="120"/>
        <v>0.25905</v>
      </c>
      <c r="F493" s="10">
        <f t="shared" si="121"/>
        <v>1.9381892324737526E-2</v>
      </c>
      <c r="G493" s="7">
        <f t="shared" si="122"/>
        <v>29</v>
      </c>
      <c r="H493" s="11">
        <f t="shared" ref="H493:H505" si="123">$B$490</f>
        <v>83003</v>
      </c>
      <c r="I493" s="12">
        <f t="shared" ref="I493:I505" si="124">IF(G493="","",(($B$490*F493)/30)*G493)</f>
        <v>1555.1300350091826</v>
      </c>
    </row>
    <row r="494" spans="1:9" x14ac:dyDescent="0.35">
      <c r="A494" s="7">
        <v>124906</v>
      </c>
      <c r="B494" s="8">
        <v>44531</v>
      </c>
      <c r="C494" s="8">
        <v>44561</v>
      </c>
      <c r="D494" s="15">
        <v>0.17460000000000001</v>
      </c>
      <c r="E494" s="10">
        <f t="shared" si="120"/>
        <v>0.26190000000000002</v>
      </c>
      <c r="F494" s="10">
        <f t="shared" si="121"/>
        <v>1.9573983490916769E-2</v>
      </c>
      <c r="G494" s="7">
        <f t="shared" si="122"/>
        <v>30</v>
      </c>
      <c r="H494" s="11">
        <f t="shared" si="123"/>
        <v>83003</v>
      </c>
      <c r="I494" s="12">
        <f t="shared" si="124"/>
        <v>1624.6993516965645</v>
      </c>
    </row>
    <row r="495" spans="1:9" x14ac:dyDescent="0.35">
      <c r="A495" s="7">
        <v>124906</v>
      </c>
      <c r="B495" s="13">
        <v>44562</v>
      </c>
      <c r="C495" s="13">
        <v>44592</v>
      </c>
      <c r="D495" s="14">
        <v>0.17660000000000001</v>
      </c>
      <c r="E495" s="10">
        <f t="shared" si="120"/>
        <v>0.26490000000000002</v>
      </c>
      <c r="F495" s="10">
        <f t="shared" si="121"/>
        <v>1.9775755563363528E-2</v>
      </c>
      <c r="G495" s="7">
        <f t="shared" si="122"/>
        <v>30</v>
      </c>
      <c r="H495" s="11">
        <f t="shared" si="123"/>
        <v>83003</v>
      </c>
      <c r="I495" s="12">
        <f t="shared" si="124"/>
        <v>1641.447039025863</v>
      </c>
    </row>
    <row r="496" spans="1:9" x14ac:dyDescent="0.35">
      <c r="A496" s="7">
        <v>124906</v>
      </c>
      <c r="B496" s="16">
        <v>44593</v>
      </c>
      <c r="C496" s="17">
        <v>44620</v>
      </c>
      <c r="D496" s="14">
        <v>0.183</v>
      </c>
      <c r="E496" s="10">
        <f t="shared" si="120"/>
        <v>0.27449999999999997</v>
      </c>
      <c r="F496" s="10">
        <f t="shared" si="121"/>
        <v>2.0418491295787433E-2</v>
      </c>
      <c r="G496" s="7">
        <f t="shared" si="122"/>
        <v>27</v>
      </c>
      <c r="H496" s="11">
        <f t="shared" si="123"/>
        <v>83003</v>
      </c>
      <c r="I496" s="12">
        <f t="shared" si="124"/>
        <v>1525.3164297218198</v>
      </c>
    </row>
    <row r="497" spans="1:9" x14ac:dyDescent="0.35">
      <c r="A497" s="7">
        <v>124906</v>
      </c>
      <c r="B497" s="16">
        <v>44621</v>
      </c>
      <c r="C497" s="17">
        <v>44651</v>
      </c>
      <c r="D497" s="14">
        <v>0.1847</v>
      </c>
      <c r="E497" s="10">
        <f t="shared" si="120"/>
        <v>0.27705000000000002</v>
      </c>
      <c r="F497" s="10">
        <f t="shared" si="121"/>
        <v>2.0588471944052777E-2</v>
      </c>
      <c r="G497" s="7">
        <f t="shared" si="122"/>
        <v>30</v>
      </c>
      <c r="H497" s="11">
        <f t="shared" si="123"/>
        <v>83003</v>
      </c>
      <c r="I497" s="12">
        <f t="shared" si="124"/>
        <v>1708.9049367722127</v>
      </c>
    </row>
    <row r="498" spans="1:9" x14ac:dyDescent="0.35">
      <c r="A498" s="7">
        <v>124906</v>
      </c>
      <c r="B498" s="16">
        <v>44652</v>
      </c>
      <c r="C498" s="17">
        <v>44681</v>
      </c>
      <c r="D498" s="14">
        <v>0.1905</v>
      </c>
      <c r="E498" s="10">
        <f t="shared" si="120"/>
        <v>0.28575</v>
      </c>
      <c r="F498" s="10">
        <f t="shared" si="121"/>
        <v>2.1166073665768392E-2</v>
      </c>
      <c r="G498" s="7">
        <f t="shared" si="122"/>
        <v>29</v>
      </c>
      <c r="H498" s="11">
        <f t="shared" si="123"/>
        <v>83003</v>
      </c>
      <c r="I498" s="12">
        <f t="shared" si="124"/>
        <v>1698.2860253971148</v>
      </c>
    </row>
    <row r="499" spans="1:9" x14ac:dyDescent="0.35">
      <c r="A499" s="7">
        <v>124906</v>
      </c>
      <c r="B499" s="8">
        <v>44682</v>
      </c>
      <c r="C499" s="18">
        <v>44712</v>
      </c>
      <c r="D499" s="14">
        <v>0.1971</v>
      </c>
      <c r="E499" s="10">
        <f t="shared" si="120"/>
        <v>0.29564999999999997</v>
      </c>
      <c r="F499" s="10">
        <f t="shared" si="121"/>
        <v>2.1819002655476094E-2</v>
      </c>
      <c r="G499" s="7">
        <f t="shared" si="122"/>
        <v>30</v>
      </c>
      <c r="H499" s="11">
        <f t="shared" si="123"/>
        <v>83003</v>
      </c>
      <c r="I499" s="12">
        <f t="shared" si="124"/>
        <v>1811.0426774124821</v>
      </c>
    </row>
    <row r="500" spans="1:9" x14ac:dyDescent="0.35">
      <c r="A500" s="7">
        <v>124906</v>
      </c>
      <c r="B500" s="18">
        <v>44713</v>
      </c>
      <c r="C500" s="18">
        <v>44742</v>
      </c>
      <c r="D500" s="9">
        <v>0.20399999999999999</v>
      </c>
      <c r="E500" s="10">
        <f t="shared" si="120"/>
        <v>0.30599999999999999</v>
      </c>
      <c r="F500" s="10">
        <f t="shared" si="121"/>
        <v>2.2496738540053407E-2</v>
      </c>
      <c r="G500" s="7">
        <f t="shared" si="122"/>
        <v>29</v>
      </c>
      <c r="H500" s="11">
        <f t="shared" si="123"/>
        <v>83003</v>
      </c>
      <c r="I500" s="12">
        <f t="shared" si="124"/>
        <v>1805.0535627387178</v>
      </c>
    </row>
    <row r="501" spans="1:9" x14ac:dyDescent="0.35">
      <c r="A501" s="7">
        <v>124906</v>
      </c>
      <c r="B501" s="8">
        <v>44743</v>
      </c>
      <c r="C501" s="18">
        <v>44773</v>
      </c>
      <c r="D501" s="9">
        <v>0.21279999999999999</v>
      </c>
      <c r="E501" s="10">
        <f t="shared" si="120"/>
        <v>0.31919999999999998</v>
      </c>
      <c r="F501" s="10">
        <f t="shared" si="121"/>
        <v>2.3353989277085985E-2</v>
      </c>
      <c r="G501" s="7">
        <f t="shared" si="122"/>
        <v>30</v>
      </c>
      <c r="H501" s="11">
        <f t="shared" si="123"/>
        <v>83003</v>
      </c>
      <c r="I501" s="12">
        <f t="shared" si="124"/>
        <v>1938.4511719659677</v>
      </c>
    </row>
    <row r="502" spans="1:9" x14ac:dyDescent="0.35">
      <c r="A502" s="7">
        <v>124906</v>
      </c>
      <c r="B502" s="18">
        <v>44774</v>
      </c>
      <c r="C502" s="18">
        <v>44804</v>
      </c>
      <c r="D502" s="9">
        <v>0.22209999999999999</v>
      </c>
      <c r="E502" s="10">
        <f t="shared" si="120"/>
        <v>0.33315</v>
      </c>
      <c r="F502" s="10">
        <f t="shared" si="121"/>
        <v>2.4251443652343774E-2</v>
      </c>
      <c r="G502" s="7">
        <f t="shared" si="122"/>
        <v>30</v>
      </c>
      <c r="H502" s="11">
        <f t="shared" si="123"/>
        <v>83003</v>
      </c>
      <c r="I502" s="12">
        <f t="shared" si="124"/>
        <v>2012.9425774754905</v>
      </c>
    </row>
    <row r="503" spans="1:9" x14ac:dyDescent="0.35">
      <c r="A503" s="7">
        <v>124906</v>
      </c>
      <c r="B503" s="8">
        <v>44805</v>
      </c>
      <c r="C503" s="18">
        <v>44834</v>
      </c>
      <c r="D503" s="9">
        <v>0.23499999999999999</v>
      </c>
      <c r="E503" s="10">
        <f t="shared" si="120"/>
        <v>0.35249999999999998</v>
      </c>
      <c r="F503" s="10">
        <f t="shared" si="121"/>
        <v>2.548215212897964E-2</v>
      </c>
      <c r="G503" s="7">
        <f t="shared" si="122"/>
        <v>29</v>
      </c>
      <c r="H503" s="11">
        <f t="shared" si="123"/>
        <v>83003</v>
      </c>
      <c r="I503" s="12">
        <f t="shared" si="124"/>
        <v>2044.5919040563072</v>
      </c>
    </row>
    <row r="504" spans="1:9" x14ac:dyDescent="0.35">
      <c r="A504" s="7">
        <v>124906</v>
      </c>
      <c r="B504" s="18">
        <v>44835</v>
      </c>
      <c r="C504" s="18">
        <v>44865</v>
      </c>
      <c r="D504" s="9">
        <v>0.24610000000000001</v>
      </c>
      <c r="E504" s="10">
        <f t="shared" si="120"/>
        <v>0.36915000000000003</v>
      </c>
      <c r="F504" s="10">
        <f t="shared" si="121"/>
        <v>2.6528282142108894E-2</v>
      </c>
      <c r="G504" s="7">
        <f t="shared" si="122"/>
        <v>30</v>
      </c>
      <c r="H504" s="11">
        <f t="shared" si="123"/>
        <v>83003</v>
      </c>
      <c r="I504" s="12">
        <f t="shared" si="124"/>
        <v>2201.9270026414647</v>
      </c>
    </row>
    <row r="505" spans="1:9" x14ac:dyDescent="0.35">
      <c r="A505" s="7">
        <v>124906</v>
      </c>
      <c r="B505" s="8">
        <v>44866</v>
      </c>
      <c r="C505" s="18">
        <v>44890</v>
      </c>
      <c r="D505" s="9">
        <v>0.25779999999999997</v>
      </c>
      <c r="E505" s="10">
        <f t="shared" si="120"/>
        <v>0.38669999999999993</v>
      </c>
      <c r="F505" s="10">
        <f t="shared" si="121"/>
        <v>2.7618410366888613E-2</v>
      </c>
      <c r="G505" s="7">
        <f t="shared" si="122"/>
        <v>24</v>
      </c>
      <c r="H505" s="11">
        <f t="shared" si="123"/>
        <v>83003</v>
      </c>
      <c r="I505" s="12">
        <f t="shared" si="124"/>
        <v>1833.9287325462844</v>
      </c>
    </row>
    <row r="506" spans="1:9" x14ac:dyDescent="0.35">
      <c r="A506" s="21" t="s">
        <v>13</v>
      </c>
      <c r="B506" s="21"/>
      <c r="C506" s="21"/>
      <c r="D506" s="21"/>
      <c r="E506" s="21"/>
      <c r="F506" s="21"/>
      <c r="G506" s="21"/>
      <c r="H506" s="21"/>
      <c r="I506" s="19">
        <f>SUM(I492:I505)</f>
        <v>24198.110420180466</v>
      </c>
    </row>
    <row r="508" spans="1:9" x14ac:dyDescent="0.35">
      <c r="A508" s="1" t="s">
        <v>2</v>
      </c>
      <c r="B508" s="2">
        <v>74100</v>
      </c>
      <c r="C508" s="1"/>
      <c r="D508" s="1"/>
      <c r="E508" s="1" t="s">
        <v>3</v>
      </c>
      <c r="F508" s="1"/>
      <c r="G508" s="3">
        <v>44485</v>
      </c>
      <c r="H508" s="1"/>
      <c r="I508" s="4"/>
    </row>
    <row r="509" spans="1:9" ht="23" x14ac:dyDescent="0.35">
      <c r="A509" s="5" t="s">
        <v>4</v>
      </c>
      <c r="B509" s="5" t="s">
        <v>5</v>
      </c>
      <c r="C509" s="5" t="s">
        <v>6</v>
      </c>
      <c r="D509" s="5" t="s">
        <v>7</v>
      </c>
      <c r="E509" s="5" t="s">
        <v>8</v>
      </c>
      <c r="F509" s="5" t="s">
        <v>9</v>
      </c>
      <c r="G509" s="5" t="s">
        <v>10</v>
      </c>
      <c r="H509" s="5" t="s">
        <v>11</v>
      </c>
      <c r="I509" s="6" t="s">
        <v>12</v>
      </c>
    </row>
    <row r="510" spans="1:9" x14ac:dyDescent="0.35">
      <c r="A510" s="7">
        <v>126348</v>
      </c>
      <c r="B510" s="13">
        <v>44485</v>
      </c>
      <c r="C510" s="13">
        <v>44500</v>
      </c>
      <c r="D510" s="14">
        <v>0.17080000000000001</v>
      </c>
      <c r="E510" s="10">
        <f t="shared" ref="E510:E523" si="125">IF(B510="","",D510*1.5)</f>
        <v>0.25619999999999998</v>
      </c>
      <c r="F510" s="10">
        <f t="shared" ref="F510:F523" si="126">IF(E510="","", (POWER((1+E510),(1/12)))-1)</f>
        <v>1.9189402159464075E-2</v>
      </c>
      <c r="G510" s="7">
        <f t="shared" ref="G510:G523" si="127">IF(OR(B510="",C510=""),"Sin fechas",C510-B510)</f>
        <v>15</v>
      </c>
      <c r="H510" s="11">
        <f>$B$508</f>
        <v>74100</v>
      </c>
      <c r="I510" s="12">
        <f>IF(G510="","",(($B$508*F510)/30)*G510)</f>
        <v>710.96735000814397</v>
      </c>
    </row>
    <row r="511" spans="1:9" x14ac:dyDescent="0.35">
      <c r="A511" s="7">
        <v>126348</v>
      </c>
      <c r="B511" s="13">
        <v>44501</v>
      </c>
      <c r="C511" s="13">
        <v>44530</v>
      </c>
      <c r="D511" s="14">
        <v>0.17269999999999999</v>
      </c>
      <c r="E511" s="10">
        <f t="shared" si="125"/>
        <v>0.25905</v>
      </c>
      <c r="F511" s="10">
        <f t="shared" si="126"/>
        <v>1.9381892324737526E-2</v>
      </c>
      <c r="G511" s="7">
        <f t="shared" si="127"/>
        <v>29</v>
      </c>
      <c r="H511" s="11">
        <f t="shared" ref="H511:H523" si="128">$B$508</f>
        <v>74100</v>
      </c>
      <c r="I511" s="12">
        <f t="shared" ref="I511:I523" si="129">IF(G511="","",(($B$508*F511)/30)*G511)</f>
        <v>1388.3249472209491</v>
      </c>
    </row>
    <row r="512" spans="1:9" x14ac:dyDescent="0.35">
      <c r="A512" s="7">
        <v>126348</v>
      </c>
      <c r="B512" s="8">
        <v>44531</v>
      </c>
      <c r="C512" s="8">
        <v>44561</v>
      </c>
      <c r="D512" s="15">
        <v>0.17460000000000001</v>
      </c>
      <c r="E512" s="10">
        <f t="shared" si="125"/>
        <v>0.26190000000000002</v>
      </c>
      <c r="F512" s="10">
        <f t="shared" si="126"/>
        <v>1.9573983490916769E-2</v>
      </c>
      <c r="G512" s="7">
        <f t="shared" si="127"/>
        <v>30</v>
      </c>
      <c r="H512" s="11">
        <f t="shared" si="128"/>
        <v>74100</v>
      </c>
      <c r="I512" s="12">
        <f t="shared" si="129"/>
        <v>1450.4321766769326</v>
      </c>
    </row>
    <row r="513" spans="1:9" x14ac:dyDescent="0.35">
      <c r="A513" s="7">
        <v>126348</v>
      </c>
      <c r="B513" s="13">
        <v>44562</v>
      </c>
      <c r="C513" s="13">
        <v>44592</v>
      </c>
      <c r="D513" s="14">
        <v>0.17660000000000001</v>
      </c>
      <c r="E513" s="10">
        <f t="shared" si="125"/>
        <v>0.26490000000000002</v>
      </c>
      <c r="F513" s="10">
        <f t="shared" si="126"/>
        <v>1.9775755563363528E-2</v>
      </c>
      <c r="G513" s="7">
        <f t="shared" si="127"/>
        <v>30</v>
      </c>
      <c r="H513" s="11">
        <f t="shared" si="128"/>
        <v>74100</v>
      </c>
      <c r="I513" s="12">
        <f t="shared" si="129"/>
        <v>1465.3834872452373</v>
      </c>
    </row>
    <row r="514" spans="1:9" x14ac:dyDescent="0.35">
      <c r="A514" s="7">
        <v>126348</v>
      </c>
      <c r="B514" s="16">
        <v>44593</v>
      </c>
      <c r="C514" s="17">
        <v>44620</v>
      </c>
      <c r="D514" s="14">
        <v>0.183</v>
      </c>
      <c r="E514" s="10">
        <f t="shared" si="125"/>
        <v>0.27449999999999997</v>
      </c>
      <c r="F514" s="10">
        <f t="shared" si="126"/>
        <v>2.0418491295787433E-2</v>
      </c>
      <c r="G514" s="7">
        <f t="shared" si="127"/>
        <v>27</v>
      </c>
      <c r="H514" s="11">
        <f t="shared" si="128"/>
        <v>74100</v>
      </c>
      <c r="I514" s="12">
        <f t="shared" si="129"/>
        <v>1361.7091845160639</v>
      </c>
    </row>
    <row r="515" spans="1:9" x14ac:dyDescent="0.35">
      <c r="A515" s="7">
        <v>126348</v>
      </c>
      <c r="B515" s="16">
        <v>44621</v>
      </c>
      <c r="C515" s="17">
        <v>44651</v>
      </c>
      <c r="D515" s="14">
        <v>0.1847</v>
      </c>
      <c r="E515" s="10">
        <f t="shared" si="125"/>
        <v>0.27705000000000002</v>
      </c>
      <c r="F515" s="10">
        <f t="shared" si="126"/>
        <v>2.0588471944052777E-2</v>
      </c>
      <c r="G515" s="7">
        <f t="shared" si="127"/>
        <v>30</v>
      </c>
      <c r="H515" s="11">
        <f t="shared" si="128"/>
        <v>74100</v>
      </c>
      <c r="I515" s="12">
        <f t="shared" si="129"/>
        <v>1525.6057710543107</v>
      </c>
    </row>
    <row r="516" spans="1:9" x14ac:dyDescent="0.35">
      <c r="A516" s="7">
        <v>126348</v>
      </c>
      <c r="B516" s="16">
        <v>44652</v>
      </c>
      <c r="C516" s="17">
        <v>44681</v>
      </c>
      <c r="D516" s="14">
        <v>0.1905</v>
      </c>
      <c r="E516" s="10">
        <f t="shared" si="125"/>
        <v>0.28575</v>
      </c>
      <c r="F516" s="10">
        <f t="shared" si="126"/>
        <v>2.1166073665768392E-2</v>
      </c>
      <c r="G516" s="7">
        <f t="shared" si="127"/>
        <v>29</v>
      </c>
      <c r="H516" s="11">
        <f t="shared" si="128"/>
        <v>74100</v>
      </c>
      <c r="I516" s="12">
        <f t="shared" si="129"/>
        <v>1516.1258566789897</v>
      </c>
    </row>
    <row r="517" spans="1:9" x14ac:dyDescent="0.35">
      <c r="A517" s="7">
        <v>126348</v>
      </c>
      <c r="B517" s="8">
        <v>44682</v>
      </c>
      <c r="C517" s="18">
        <v>44712</v>
      </c>
      <c r="D517" s="14">
        <v>0.1971</v>
      </c>
      <c r="E517" s="10">
        <f t="shared" si="125"/>
        <v>0.29564999999999997</v>
      </c>
      <c r="F517" s="10">
        <f t="shared" si="126"/>
        <v>2.1819002655476094E-2</v>
      </c>
      <c r="G517" s="7">
        <f t="shared" si="127"/>
        <v>30</v>
      </c>
      <c r="H517" s="11">
        <f t="shared" si="128"/>
        <v>74100</v>
      </c>
      <c r="I517" s="12">
        <f t="shared" si="129"/>
        <v>1616.7880967707786</v>
      </c>
    </row>
    <row r="518" spans="1:9" x14ac:dyDescent="0.35">
      <c r="A518" s="7">
        <v>126348</v>
      </c>
      <c r="B518" s="18">
        <v>44713</v>
      </c>
      <c r="C518" s="18">
        <v>44742</v>
      </c>
      <c r="D518" s="9">
        <v>0.20399999999999999</v>
      </c>
      <c r="E518" s="10">
        <f t="shared" si="125"/>
        <v>0.30599999999999999</v>
      </c>
      <c r="F518" s="10">
        <f t="shared" si="126"/>
        <v>2.2496738540053407E-2</v>
      </c>
      <c r="G518" s="7">
        <f t="shared" si="127"/>
        <v>29</v>
      </c>
      <c r="H518" s="11">
        <f t="shared" si="128"/>
        <v>74100</v>
      </c>
      <c r="I518" s="12">
        <f t="shared" si="129"/>
        <v>1611.4413816240256</v>
      </c>
    </row>
    <row r="519" spans="1:9" x14ac:dyDescent="0.35">
      <c r="A519" s="7">
        <v>126348</v>
      </c>
      <c r="B519" s="8">
        <v>44743</v>
      </c>
      <c r="C519" s="18">
        <v>44773</v>
      </c>
      <c r="D519" s="9">
        <v>0.21279999999999999</v>
      </c>
      <c r="E519" s="10">
        <f t="shared" si="125"/>
        <v>0.31919999999999998</v>
      </c>
      <c r="F519" s="10">
        <f t="shared" si="126"/>
        <v>2.3353989277085985E-2</v>
      </c>
      <c r="G519" s="7">
        <f t="shared" si="127"/>
        <v>30</v>
      </c>
      <c r="H519" s="11">
        <f t="shared" si="128"/>
        <v>74100</v>
      </c>
      <c r="I519" s="12">
        <f t="shared" si="129"/>
        <v>1730.5306054320715</v>
      </c>
    </row>
    <row r="520" spans="1:9" x14ac:dyDescent="0.35">
      <c r="A520" s="7">
        <v>126348</v>
      </c>
      <c r="B520" s="18">
        <v>44774</v>
      </c>
      <c r="C520" s="18">
        <v>44804</v>
      </c>
      <c r="D520" s="9">
        <v>0.22209999999999999</v>
      </c>
      <c r="E520" s="10">
        <f t="shared" si="125"/>
        <v>0.33315</v>
      </c>
      <c r="F520" s="10">
        <f t="shared" si="126"/>
        <v>2.4251443652343774E-2</v>
      </c>
      <c r="G520" s="7">
        <f t="shared" si="127"/>
        <v>30</v>
      </c>
      <c r="H520" s="11">
        <f t="shared" si="128"/>
        <v>74100</v>
      </c>
      <c r="I520" s="12">
        <f t="shared" si="129"/>
        <v>1797.0319746386735</v>
      </c>
    </row>
    <row r="521" spans="1:9" x14ac:dyDescent="0.35">
      <c r="A521" s="7">
        <v>126348</v>
      </c>
      <c r="B521" s="8">
        <v>44805</v>
      </c>
      <c r="C521" s="18">
        <v>44834</v>
      </c>
      <c r="D521" s="9">
        <v>0.23499999999999999</v>
      </c>
      <c r="E521" s="10">
        <f t="shared" si="125"/>
        <v>0.35249999999999998</v>
      </c>
      <c r="F521" s="10">
        <f t="shared" si="126"/>
        <v>2.548215212897964E-2</v>
      </c>
      <c r="G521" s="7">
        <f t="shared" si="127"/>
        <v>29</v>
      </c>
      <c r="H521" s="11">
        <f t="shared" si="128"/>
        <v>74100</v>
      </c>
      <c r="I521" s="12">
        <f t="shared" si="129"/>
        <v>1825.2865569988116</v>
      </c>
    </row>
    <row r="522" spans="1:9" x14ac:dyDescent="0.35">
      <c r="A522" s="7">
        <v>126348</v>
      </c>
      <c r="B522" s="18">
        <v>44835</v>
      </c>
      <c r="C522" s="18">
        <v>44865</v>
      </c>
      <c r="D522" s="9">
        <v>0.24610000000000001</v>
      </c>
      <c r="E522" s="10">
        <f t="shared" si="125"/>
        <v>0.36915000000000003</v>
      </c>
      <c r="F522" s="10">
        <f t="shared" si="126"/>
        <v>2.6528282142108894E-2</v>
      </c>
      <c r="G522" s="7">
        <f t="shared" si="127"/>
        <v>30</v>
      </c>
      <c r="H522" s="11">
        <f t="shared" si="128"/>
        <v>74100</v>
      </c>
      <c r="I522" s="12">
        <f t="shared" si="129"/>
        <v>1965.7457067302689</v>
      </c>
    </row>
    <row r="523" spans="1:9" x14ac:dyDescent="0.35">
      <c r="A523" s="7">
        <v>126348</v>
      </c>
      <c r="B523" s="8">
        <v>44866</v>
      </c>
      <c r="C523" s="18">
        <v>44890</v>
      </c>
      <c r="D523" s="9">
        <v>0.25779999999999997</v>
      </c>
      <c r="E523" s="10">
        <f t="shared" si="125"/>
        <v>0.38669999999999993</v>
      </c>
      <c r="F523" s="10">
        <f t="shared" si="126"/>
        <v>2.7618410366888613E-2</v>
      </c>
      <c r="G523" s="7">
        <f t="shared" si="127"/>
        <v>24</v>
      </c>
      <c r="H523" s="11">
        <f t="shared" si="128"/>
        <v>74100</v>
      </c>
      <c r="I523" s="12">
        <f t="shared" si="129"/>
        <v>1637.2193665491573</v>
      </c>
    </row>
    <row r="524" spans="1:9" x14ac:dyDescent="0.35">
      <c r="A524" s="21" t="s">
        <v>13</v>
      </c>
      <c r="B524" s="21"/>
      <c r="C524" s="21"/>
      <c r="D524" s="21"/>
      <c r="E524" s="21"/>
      <c r="F524" s="21"/>
      <c r="G524" s="21"/>
      <c r="H524" s="21"/>
      <c r="I524" s="19">
        <f>SUM(I510:I523)</f>
        <v>21602.592462144414</v>
      </c>
    </row>
    <row r="526" spans="1:9" x14ac:dyDescent="0.35">
      <c r="A526" s="1" t="s">
        <v>2</v>
      </c>
      <c r="B526" s="2">
        <v>67413</v>
      </c>
      <c r="C526" s="1"/>
      <c r="D526" s="1"/>
      <c r="E526" s="1" t="s">
        <v>3</v>
      </c>
      <c r="F526" s="1"/>
      <c r="G526" s="3">
        <v>44530</v>
      </c>
      <c r="H526" s="1"/>
      <c r="I526" s="4"/>
    </row>
    <row r="527" spans="1:9" ht="23" x14ac:dyDescent="0.35">
      <c r="A527" s="5" t="s">
        <v>4</v>
      </c>
      <c r="B527" s="5" t="s">
        <v>5</v>
      </c>
      <c r="C527" s="5" t="s">
        <v>6</v>
      </c>
      <c r="D527" s="5" t="s">
        <v>7</v>
      </c>
      <c r="E527" s="5" t="s">
        <v>8</v>
      </c>
      <c r="F527" s="5" t="s">
        <v>9</v>
      </c>
      <c r="G527" s="5" t="s">
        <v>10</v>
      </c>
      <c r="H527" s="5" t="s">
        <v>11</v>
      </c>
      <c r="I527" s="6" t="s">
        <v>12</v>
      </c>
    </row>
    <row r="528" spans="1:9" x14ac:dyDescent="0.35">
      <c r="A528" s="7">
        <v>126348</v>
      </c>
      <c r="B528" s="13">
        <v>44530</v>
      </c>
      <c r="C528" s="13">
        <v>44530</v>
      </c>
      <c r="D528" s="14">
        <v>0.17269999999999999</v>
      </c>
      <c r="E528" s="10">
        <f t="shared" ref="E528:E540" si="130">IF(B528="","",D528*1.5)</f>
        <v>0.25905</v>
      </c>
      <c r="F528" s="10">
        <f t="shared" ref="F528:F540" si="131">IF(E528="","", (POWER((1+E528),(1/12)))-1)</f>
        <v>1.9381892324737526E-2</v>
      </c>
      <c r="G528" s="7">
        <f t="shared" ref="G528:G540" si="132">IF(OR(B528="",C528=""),"Sin fechas",C528-B528)</f>
        <v>0</v>
      </c>
      <c r="H528" s="11">
        <f>$B$526</f>
        <v>67413</v>
      </c>
      <c r="I528" s="12">
        <f>IF(G528="","",(($B$526*F528)/30)*G528)</f>
        <v>0</v>
      </c>
    </row>
    <row r="529" spans="1:9" x14ac:dyDescent="0.35">
      <c r="A529" s="7">
        <v>126348</v>
      </c>
      <c r="B529" s="8">
        <v>44531</v>
      </c>
      <c r="C529" s="8">
        <v>44561</v>
      </c>
      <c r="D529" s="15">
        <v>0.17460000000000001</v>
      </c>
      <c r="E529" s="10">
        <f t="shared" si="130"/>
        <v>0.26190000000000002</v>
      </c>
      <c r="F529" s="10">
        <f t="shared" si="131"/>
        <v>1.9573983490916769E-2</v>
      </c>
      <c r="G529" s="7">
        <f t="shared" si="132"/>
        <v>30</v>
      </c>
      <c r="H529" s="11">
        <f t="shared" ref="H529:H540" si="133">$B$526</f>
        <v>67413</v>
      </c>
      <c r="I529" s="12">
        <f t="shared" ref="I529:I540" si="134">IF(G529="","",(($B$526*F529)/30)*G529)</f>
        <v>1319.5409490731722</v>
      </c>
    </row>
    <row r="530" spans="1:9" x14ac:dyDescent="0.35">
      <c r="A530" s="7">
        <v>126348</v>
      </c>
      <c r="B530" s="13">
        <v>44562</v>
      </c>
      <c r="C530" s="13">
        <v>44592</v>
      </c>
      <c r="D530" s="14">
        <v>0.17660000000000001</v>
      </c>
      <c r="E530" s="10">
        <f t="shared" si="130"/>
        <v>0.26490000000000002</v>
      </c>
      <c r="F530" s="10">
        <f t="shared" si="131"/>
        <v>1.9775755563363528E-2</v>
      </c>
      <c r="G530" s="7">
        <f t="shared" si="132"/>
        <v>30</v>
      </c>
      <c r="H530" s="11">
        <f t="shared" si="133"/>
        <v>67413</v>
      </c>
      <c r="I530" s="12">
        <f t="shared" si="134"/>
        <v>1333.1430097930256</v>
      </c>
    </row>
    <row r="531" spans="1:9" x14ac:dyDescent="0.35">
      <c r="A531" s="7">
        <v>126348</v>
      </c>
      <c r="B531" s="16">
        <v>44593</v>
      </c>
      <c r="C531" s="17">
        <v>44620</v>
      </c>
      <c r="D531" s="14">
        <v>0.183</v>
      </c>
      <c r="E531" s="10">
        <f t="shared" si="130"/>
        <v>0.27449999999999997</v>
      </c>
      <c r="F531" s="10">
        <f t="shared" si="131"/>
        <v>2.0418491295787433E-2</v>
      </c>
      <c r="G531" s="7">
        <f t="shared" si="132"/>
        <v>27</v>
      </c>
      <c r="H531" s="11">
        <f t="shared" si="133"/>
        <v>67413</v>
      </c>
      <c r="I531" s="12">
        <f t="shared" si="134"/>
        <v>1238.8245783506263</v>
      </c>
    </row>
    <row r="532" spans="1:9" x14ac:dyDescent="0.35">
      <c r="A532" s="7">
        <v>126348</v>
      </c>
      <c r="B532" s="16">
        <v>44621</v>
      </c>
      <c r="C532" s="17">
        <v>44651</v>
      </c>
      <c r="D532" s="14">
        <v>0.1847</v>
      </c>
      <c r="E532" s="10">
        <f t="shared" si="130"/>
        <v>0.27705000000000002</v>
      </c>
      <c r="F532" s="10">
        <f t="shared" si="131"/>
        <v>2.0588471944052777E-2</v>
      </c>
      <c r="G532" s="7">
        <f t="shared" si="132"/>
        <v>30</v>
      </c>
      <c r="H532" s="11">
        <f t="shared" si="133"/>
        <v>67413</v>
      </c>
      <c r="I532" s="12">
        <f t="shared" si="134"/>
        <v>1387.9306591644299</v>
      </c>
    </row>
    <row r="533" spans="1:9" x14ac:dyDescent="0.35">
      <c r="A533" s="7">
        <v>126348</v>
      </c>
      <c r="B533" s="16">
        <v>44652</v>
      </c>
      <c r="C533" s="17">
        <v>44681</v>
      </c>
      <c r="D533" s="14">
        <v>0.1905</v>
      </c>
      <c r="E533" s="10">
        <f t="shared" si="130"/>
        <v>0.28575</v>
      </c>
      <c r="F533" s="10">
        <f t="shared" si="131"/>
        <v>2.1166073665768392E-2</v>
      </c>
      <c r="G533" s="7">
        <f t="shared" si="132"/>
        <v>29</v>
      </c>
      <c r="H533" s="11">
        <f t="shared" si="133"/>
        <v>67413</v>
      </c>
      <c r="I533" s="12">
        <f t="shared" si="134"/>
        <v>1379.3062398960965</v>
      </c>
    </row>
    <row r="534" spans="1:9" x14ac:dyDescent="0.35">
      <c r="A534" s="7">
        <v>126348</v>
      </c>
      <c r="B534" s="8">
        <v>44682</v>
      </c>
      <c r="C534" s="18">
        <v>44712</v>
      </c>
      <c r="D534" s="14">
        <v>0.1971</v>
      </c>
      <c r="E534" s="10">
        <f t="shared" si="130"/>
        <v>0.29564999999999997</v>
      </c>
      <c r="F534" s="10">
        <f t="shared" si="131"/>
        <v>2.1819002655476094E-2</v>
      </c>
      <c r="G534" s="7">
        <f t="shared" si="132"/>
        <v>30</v>
      </c>
      <c r="H534" s="11">
        <f t="shared" si="133"/>
        <v>67413</v>
      </c>
      <c r="I534" s="12">
        <f t="shared" si="134"/>
        <v>1470.88442601361</v>
      </c>
    </row>
    <row r="535" spans="1:9" x14ac:dyDescent="0.35">
      <c r="A535" s="7">
        <v>126348</v>
      </c>
      <c r="B535" s="18">
        <v>44713</v>
      </c>
      <c r="C535" s="18">
        <v>44742</v>
      </c>
      <c r="D535" s="9">
        <v>0.20399999999999999</v>
      </c>
      <c r="E535" s="10">
        <f t="shared" si="130"/>
        <v>0.30599999999999999</v>
      </c>
      <c r="F535" s="10">
        <f t="shared" si="131"/>
        <v>2.2496738540053407E-2</v>
      </c>
      <c r="G535" s="7">
        <f t="shared" si="132"/>
        <v>29</v>
      </c>
      <c r="H535" s="11">
        <f t="shared" si="133"/>
        <v>67413</v>
      </c>
      <c r="I535" s="12">
        <f t="shared" si="134"/>
        <v>1466.0202140272663</v>
      </c>
    </row>
    <row r="536" spans="1:9" x14ac:dyDescent="0.35">
      <c r="A536" s="7">
        <v>126348</v>
      </c>
      <c r="B536" s="8">
        <v>44743</v>
      </c>
      <c r="C536" s="18">
        <v>44773</v>
      </c>
      <c r="D536" s="9">
        <v>0.21279999999999999</v>
      </c>
      <c r="E536" s="10">
        <f t="shared" si="130"/>
        <v>0.31919999999999998</v>
      </c>
      <c r="F536" s="10">
        <f t="shared" si="131"/>
        <v>2.3353989277085985E-2</v>
      </c>
      <c r="G536" s="7">
        <f t="shared" si="132"/>
        <v>30</v>
      </c>
      <c r="H536" s="11">
        <f t="shared" si="133"/>
        <v>67413</v>
      </c>
      <c r="I536" s="12">
        <f t="shared" si="134"/>
        <v>1574.3624791361974</v>
      </c>
    </row>
    <row r="537" spans="1:9" x14ac:dyDescent="0.35">
      <c r="A537" s="7">
        <v>126348</v>
      </c>
      <c r="B537" s="18">
        <v>44774</v>
      </c>
      <c r="C537" s="18">
        <v>44804</v>
      </c>
      <c r="D537" s="9">
        <v>0.22209999999999999</v>
      </c>
      <c r="E537" s="10">
        <f t="shared" si="130"/>
        <v>0.33315</v>
      </c>
      <c r="F537" s="10">
        <f t="shared" si="131"/>
        <v>2.4251443652343774E-2</v>
      </c>
      <c r="G537" s="7">
        <f t="shared" si="132"/>
        <v>30</v>
      </c>
      <c r="H537" s="11">
        <f t="shared" si="133"/>
        <v>67413</v>
      </c>
      <c r="I537" s="12">
        <f t="shared" si="134"/>
        <v>1634.8625709354508</v>
      </c>
    </row>
    <row r="538" spans="1:9" x14ac:dyDescent="0.35">
      <c r="A538" s="7">
        <v>126348</v>
      </c>
      <c r="B538" s="8">
        <v>44805</v>
      </c>
      <c r="C538" s="18">
        <v>44834</v>
      </c>
      <c r="D538" s="9">
        <v>0.23499999999999999</v>
      </c>
      <c r="E538" s="10">
        <f t="shared" si="130"/>
        <v>0.35249999999999998</v>
      </c>
      <c r="F538" s="10">
        <f t="shared" si="131"/>
        <v>2.548215212897964E-2</v>
      </c>
      <c r="G538" s="7">
        <f t="shared" si="132"/>
        <v>29</v>
      </c>
      <c r="H538" s="11">
        <f t="shared" si="133"/>
        <v>67413</v>
      </c>
      <c r="I538" s="12">
        <f t="shared" si="134"/>
        <v>1660.5673774218744</v>
      </c>
    </row>
    <row r="539" spans="1:9" x14ac:dyDescent="0.35">
      <c r="A539" s="7">
        <v>126348</v>
      </c>
      <c r="B539" s="18">
        <v>44835</v>
      </c>
      <c r="C539" s="18">
        <v>44865</v>
      </c>
      <c r="D539" s="9">
        <v>0.24610000000000001</v>
      </c>
      <c r="E539" s="10">
        <f t="shared" si="130"/>
        <v>0.36915000000000003</v>
      </c>
      <c r="F539" s="10">
        <f t="shared" si="131"/>
        <v>2.6528282142108894E-2</v>
      </c>
      <c r="G539" s="7">
        <f t="shared" si="132"/>
        <v>30</v>
      </c>
      <c r="H539" s="11">
        <f t="shared" si="133"/>
        <v>67413</v>
      </c>
      <c r="I539" s="12">
        <f t="shared" si="134"/>
        <v>1788.3510840459869</v>
      </c>
    </row>
    <row r="540" spans="1:9" x14ac:dyDescent="0.35">
      <c r="A540" s="7">
        <v>126348</v>
      </c>
      <c r="B540" s="8">
        <v>44866</v>
      </c>
      <c r="C540" s="18">
        <v>44890</v>
      </c>
      <c r="D540" s="9">
        <v>0.25779999999999997</v>
      </c>
      <c r="E540" s="10">
        <f t="shared" si="130"/>
        <v>0.38669999999999993</v>
      </c>
      <c r="F540" s="10">
        <f t="shared" si="131"/>
        <v>2.7618410366888613E-2</v>
      </c>
      <c r="G540" s="7">
        <f t="shared" si="132"/>
        <v>24</v>
      </c>
      <c r="H540" s="11">
        <f t="shared" si="133"/>
        <v>67413</v>
      </c>
      <c r="I540" s="12">
        <f t="shared" si="134"/>
        <v>1489.4719184504497</v>
      </c>
    </row>
    <row r="541" spans="1:9" x14ac:dyDescent="0.35">
      <c r="A541" s="21" t="s">
        <v>13</v>
      </c>
      <c r="B541" s="21"/>
      <c r="C541" s="21"/>
      <c r="D541" s="21"/>
      <c r="E541" s="21"/>
      <c r="F541" s="21"/>
      <c r="G541" s="21"/>
      <c r="H541" s="21"/>
      <c r="I541" s="19">
        <f>SUM(I528:I540)</f>
        <v>17743.265506308187</v>
      </c>
    </row>
    <row r="543" spans="1:9" x14ac:dyDescent="0.35">
      <c r="A543" s="1" t="s">
        <v>2</v>
      </c>
      <c r="B543" s="2">
        <v>10680</v>
      </c>
      <c r="C543" s="1"/>
      <c r="D543" s="1"/>
      <c r="E543" s="1" t="s">
        <v>3</v>
      </c>
      <c r="F543" s="1"/>
      <c r="G543" s="3">
        <v>44530</v>
      </c>
      <c r="H543" s="1"/>
      <c r="I543" s="4"/>
    </row>
    <row r="544" spans="1:9" ht="23" x14ac:dyDescent="0.35">
      <c r="A544" s="5" t="s">
        <v>4</v>
      </c>
      <c r="B544" s="5" t="s">
        <v>5</v>
      </c>
      <c r="C544" s="5" t="s">
        <v>6</v>
      </c>
      <c r="D544" s="5" t="s">
        <v>7</v>
      </c>
      <c r="E544" s="5" t="s">
        <v>8</v>
      </c>
      <c r="F544" s="5" t="s">
        <v>9</v>
      </c>
      <c r="G544" s="5" t="s">
        <v>10</v>
      </c>
      <c r="H544" s="5" t="s">
        <v>11</v>
      </c>
      <c r="I544" s="6" t="s">
        <v>12</v>
      </c>
    </row>
    <row r="545" spans="1:9" x14ac:dyDescent="0.35">
      <c r="A545" s="7">
        <v>150476</v>
      </c>
      <c r="B545" s="13">
        <v>44530</v>
      </c>
      <c r="C545" s="13">
        <v>44530</v>
      </c>
      <c r="D545" s="14">
        <v>0.17269999999999999</v>
      </c>
      <c r="E545" s="10">
        <f t="shared" ref="E545:E557" si="135">IF(B545="","",D545*1.5)</f>
        <v>0.25905</v>
      </c>
      <c r="F545" s="10">
        <f t="shared" ref="F545:F557" si="136">IF(E545="","", (POWER((1+E545),(1/12)))-1)</f>
        <v>1.9381892324737526E-2</v>
      </c>
      <c r="G545" s="7">
        <f t="shared" ref="G545:G557" si="137">IF(OR(B545="",C545=""),"Sin fechas",C545-B545)</f>
        <v>0</v>
      </c>
      <c r="H545" s="11">
        <f>$B$543</f>
        <v>10680</v>
      </c>
      <c r="I545" s="12">
        <f>IF(G545="","",(($B$543*F545)/30)*G545)</f>
        <v>0</v>
      </c>
    </row>
    <row r="546" spans="1:9" x14ac:dyDescent="0.35">
      <c r="A546" s="7">
        <v>150476</v>
      </c>
      <c r="B546" s="8">
        <v>44531</v>
      </c>
      <c r="C546" s="8">
        <v>44561</v>
      </c>
      <c r="D546" s="15">
        <v>0.17460000000000001</v>
      </c>
      <c r="E546" s="10">
        <f t="shared" si="135"/>
        <v>0.26190000000000002</v>
      </c>
      <c r="F546" s="10">
        <f t="shared" si="136"/>
        <v>1.9573983490916769E-2</v>
      </c>
      <c r="G546" s="7">
        <f t="shared" si="137"/>
        <v>30</v>
      </c>
      <c r="H546" s="11">
        <f t="shared" ref="H546:H557" si="138">$B$543</f>
        <v>10680</v>
      </c>
      <c r="I546" s="12">
        <f t="shared" ref="I546:I557" si="139">IF(G546="","",(($B$543*F546)/30)*G546)</f>
        <v>209.05014368299109</v>
      </c>
    </row>
    <row r="547" spans="1:9" x14ac:dyDescent="0.35">
      <c r="A547" s="7">
        <v>150476</v>
      </c>
      <c r="B547" s="13">
        <v>44562</v>
      </c>
      <c r="C547" s="13">
        <v>44592</v>
      </c>
      <c r="D547" s="14">
        <v>0.17660000000000001</v>
      </c>
      <c r="E547" s="10">
        <f t="shared" si="135"/>
        <v>0.26490000000000002</v>
      </c>
      <c r="F547" s="10">
        <f t="shared" si="136"/>
        <v>1.9775755563363528E-2</v>
      </c>
      <c r="G547" s="7">
        <f t="shared" si="137"/>
        <v>30</v>
      </c>
      <c r="H547" s="11">
        <f t="shared" si="138"/>
        <v>10680</v>
      </c>
      <c r="I547" s="12">
        <f t="shared" si="139"/>
        <v>211.20506941672249</v>
      </c>
    </row>
    <row r="548" spans="1:9" x14ac:dyDescent="0.35">
      <c r="A548" s="7">
        <v>150476</v>
      </c>
      <c r="B548" s="16">
        <v>44593</v>
      </c>
      <c r="C548" s="17">
        <v>44620</v>
      </c>
      <c r="D548" s="14">
        <v>0.183</v>
      </c>
      <c r="E548" s="10">
        <f t="shared" si="135"/>
        <v>0.27449999999999997</v>
      </c>
      <c r="F548" s="10">
        <f t="shared" si="136"/>
        <v>2.0418491295787433E-2</v>
      </c>
      <c r="G548" s="7">
        <f t="shared" si="137"/>
        <v>27</v>
      </c>
      <c r="H548" s="11">
        <f t="shared" si="138"/>
        <v>10680</v>
      </c>
      <c r="I548" s="12">
        <f t="shared" si="139"/>
        <v>196.26253833510884</v>
      </c>
    </row>
    <row r="549" spans="1:9" x14ac:dyDescent="0.35">
      <c r="A549" s="7">
        <v>150476</v>
      </c>
      <c r="B549" s="16">
        <v>44621</v>
      </c>
      <c r="C549" s="17">
        <v>44651</v>
      </c>
      <c r="D549" s="14">
        <v>0.1847</v>
      </c>
      <c r="E549" s="10">
        <f t="shared" si="135"/>
        <v>0.27705000000000002</v>
      </c>
      <c r="F549" s="10">
        <f t="shared" si="136"/>
        <v>2.0588471944052777E-2</v>
      </c>
      <c r="G549" s="7">
        <f t="shared" si="137"/>
        <v>30</v>
      </c>
      <c r="H549" s="11">
        <f t="shared" si="138"/>
        <v>10680</v>
      </c>
      <c r="I549" s="12">
        <f t="shared" si="139"/>
        <v>219.88488036248367</v>
      </c>
    </row>
    <row r="550" spans="1:9" x14ac:dyDescent="0.35">
      <c r="A550" s="7">
        <v>150476</v>
      </c>
      <c r="B550" s="16">
        <v>44652</v>
      </c>
      <c r="C550" s="17">
        <v>44681</v>
      </c>
      <c r="D550" s="14">
        <v>0.1905</v>
      </c>
      <c r="E550" s="10">
        <f t="shared" si="135"/>
        <v>0.28575</v>
      </c>
      <c r="F550" s="10">
        <f t="shared" si="136"/>
        <v>2.1166073665768392E-2</v>
      </c>
      <c r="G550" s="7">
        <f t="shared" si="137"/>
        <v>29</v>
      </c>
      <c r="H550" s="11">
        <f t="shared" si="138"/>
        <v>10680</v>
      </c>
      <c r="I550" s="12">
        <f t="shared" si="139"/>
        <v>218.51854452539288</v>
      </c>
    </row>
    <row r="551" spans="1:9" x14ac:dyDescent="0.35">
      <c r="A551" s="7">
        <v>150476</v>
      </c>
      <c r="B551" s="8">
        <v>44682</v>
      </c>
      <c r="C551" s="18">
        <v>44712</v>
      </c>
      <c r="D551" s="14">
        <v>0.1971</v>
      </c>
      <c r="E551" s="10">
        <f t="shared" si="135"/>
        <v>0.29564999999999997</v>
      </c>
      <c r="F551" s="10">
        <f t="shared" si="136"/>
        <v>2.1819002655476094E-2</v>
      </c>
      <c r="G551" s="7">
        <f t="shared" si="137"/>
        <v>30</v>
      </c>
      <c r="H551" s="11">
        <f t="shared" si="138"/>
        <v>10680</v>
      </c>
      <c r="I551" s="12">
        <f t="shared" si="139"/>
        <v>233.02694836048468</v>
      </c>
    </row>
    <row r="552" spans="1:9" x14ac:dyDescent="0.35">
      <c r="A552" s="7">
        <v>150476</v>
      </c>
      <c r="B552" s="18">
        <v>44713</v>
      </c>
      <c r="C552" s="18">
        <v>44742</v>
      </c>
      <c r="D552" s="9">
        <v>0.20399999999999999</v>
      </c>
      <c r="E552" s="10">
        <f t="shared" si="135"/>
        <v>0.30599999999999999</v>
      </c>
      <c r="F552" s="10">
        <f t="shared" si="136"/>
        <v>2.2496738540053407E-2</v>
      </c>
      <c r="G552" s="7">
        <f t="shared" si="137"/>
        <v>29</v>
      </c>
      <c r="H552" s="11">
        <f t="shared" si="138"/>
        <v>10680</v>
      </c>
      <c r="I552" s="12">
        <f t="shared" si="139"/>
        <v>232.25632868751137</v>
      </c>
    </row>
    <row r="553" spans="1:9" x14ac:dyDescent="0.35">
      <c r="A553" s="7">
        <v>150476</v>
      </c>
      <c r="B553" s="8">
        <v>44743</v>
      </c>
      <c r="C553" s="18">
        <v>44773</v>
      </c>
      <c r="D553" s="9">
        <v>0.21279999999999999</v>
      </c>
      <c r="E553" s="10">
        <f t="shared" si="135"/>
        <v>0.31919999999999998</v>
      </c>
      <c r="F553" s="10">
        <f t="shared" si="136"/>
        <v>2.3353989277085985E-2</v>
      </c>
      <c r="G553" s="7">
        <f t="shared" si="137"/>
        <v>30</v>
      </c>
      <c r="H553" s="11">
        <f t="shared" si="138"/>
        <v>10680</v>
      </c>
      <c r="I553" s="12">
        <f t="shared" si="139"/>
        <v>249.42060547927835</v>
      </c>
    </row>
    <row r="554" spans="1:9" x14ac:dyDescent="0.35">
      <c r="A554" s="7">
        <v>150476</v>
      </c>
      <c r="B554" s="18">
        <v>44774</v>
      </c>
      <c r="C554" s="18">
        <v>44804</v>
      </c>
      <c r="D554" s="9">
        <v>0.22209999999999999</v>
      </c>
      <c r="E554" s="10">
        <f t="shared" si="135"/>
        <v>0.33315</v>
      </c>
      <c r="F554" s="10">
        <f t="shared" si="136"/>
        <v>2.4251443652343774E-2</v>
      </c>
      <c r="G554" s="7">
        <f t="shared" si="137"/>
        <v>30</v>
      </c>
      <c r="H554" s="11">
        <f t="shared" si="138"/>
        <v>10680</v>
      </c>
      <c r="I554" s="12">
        <f t="shared" si="139"/>
        <v>259.00541820703148</v>
      </c>
    </row>
    <row r="555" spans="1:9" x14ac:dyDescent="0.35">
      <c r="A555" s="7">
        <v>150476</v>
      </c>
      <c r="B555" s="8">
        <v>44805</v>
      </c>
      <c r="C555" s="18">
        <v>44834</v>
      </c>
      <c r="D555" s="9">
        <v>0.23499999999999999</v>
      </c>
      <c r="E555" s="10">
        <f t="shared" si="135"/>
        <v>0.35249999999999998</v>
      </c>
      <c r="F555" s="10">
        <f t="shared" si="136"/>
        <v>2.548215212897964E-2</v>
      </c>
      <c r="G555" s="7">
        <f t="shared" si="137"/>
        <v>29</v>
      </c>
      <c r="H555" s="11">
        <f t="shared" si="138"/>
        <v>10680</v>
      </c>
      <c r="I555" s="12">
        <f t="shared" si="139"/>
        <v>263.0777385795858</v>
      </c>
    </row>
    <row r="556" spans="1:9" x14ac:dyDescent="0.35">
      <c r="A556" s="7">
        <v>150476</v>
      </c>
      <c r="B556" s="18">
        <v>44835</v>
      </c>
      <c r="C556" s="18">
        <v>44865</v>
      </c>
      <c r="D556" s="9">
        <v>0.24610000000000001</v>
      </c>
      <c r="E556" s="10">
        <f t="shared" si="135"/>
        <v>0.36915000000000003</v>
      </c>
      <c r="F556" s="10">
        <f t="shared" si="136"/>
        <v>2.6528282142108894E-2</v>
      </c>
      <c r="G556" s="7">
        <f t="shared" si="137"/>
        <v>30</v>
      </c>
      <c r="H556" s="11">
        <f t="shared" si="138"/>
        <v>10680</v>
      </c>
      <c r="I556" s="12">
        <f t="shared" si="139"/>
        <v>283.322053277723</v>
      </c>
    </row>
    <row r="557" spans="1:9" x14ac:dyDescent="0.35">
      <c r="A557" s="7">
        <v>150476</v>
      </c>
      <c r="B557" s="8">
        <v>44866</v>
      </c>
      <c r="C557" s="18">
        <v>44890</v>
      </c>
      <c r="D557" s="9">
        <v>0.25779999999999997</v>
      </c>
      <c r="E557" s="10">
        <f t="shared" si="135"/>
        <v>0.38669999999999993</v>
      </c>
      <c r="F557" s="10">
        <f t="shared" si="136"/>
        <v>2.7618410366888613E-2</v>
      </c>
      <c r="G557" s="7">
        <f t="shared" si="137"/>
        <v>24</v>
      </c>
      <c r="H557" s="11">
        <f t="shared" si="138"/>
        <v>10680</v>
      </c>
      <c r="I557" s="12">
        <f t="shared" si="139"/>
        <v>235.97169817469629</v>
      </c>
    </row>
    <row r="558" spans="1:9" x14ac:dyDescent="0.35">
      <c r="A558" s="21" t="s">
        <v>13</v>
      </c>
      <c r="B558" s="21"/>
      <c r="C558" s="21"/>
      <c r="D558" s="21"/>
      <c r="E558" s="21"/>
      <c r="F558" s="21"/>
      <c r="G558" s="21"/>
      <c r="H558" s="21"/>
      <c r="I558" s="19">
        <f>SUM(I545:I557)</f>
        <v>2811.0019670890101</v>
      </c>
    </row>
    <row r="560" spans="1:9" x14ac:dyDescent="0.35">
      <c r="A560" s="1" t="s">
        <v>2</v>
      </c>
      <c r="B560" s="2">
        <v>79261</v>
      </c>
      <c r="C560" s="1"/>
      <c r="D560" s="1"/>
      <c r="E560" s="1" t="s">
        <v>3</v>
      </c>
      <c r="F560" s="1"/>
      <c r="G560" s="3">
        <v>44530</v>
      </c>
      <c r="H560" s="1"/>
      <c r="I560" s="4"/>
    </row>
    <row r="561" spans="1:9" ht="23" x14ac:dyDescent="0.35">
      <c r="A561" s="5" t="s">
        <v>4</v>
      </c>
      <c r="B561" s="5" t="s">
        <v>5</v>
      </c>
      <c r="C561" s="5" t="s">
        <v>6</v>
      </c>
      <c r="D561" s="5" t="s">
        <v>7</v>
      </c>
      <c r="E561" s="5" t="s">
        <v>8</v>
      </c>
      <c r="F561" s="5" t="s">
        <v>9</v>
      </c>
      <c r="G561" s="5" t="s">
        <v>10</v>
      </c>
      <c r="H561" s="5" t="s">
        <v>11</v>
      </c>
      <c r="I561" s="6" t="s">
        <v>12</v>
      </c>
    </row>
    <row r="562" spans="1:9" x14ac:dyDescent="0.35">
      <c r="A562" s="7">
        <v>150495</v>
      </c>
      <c r="B562" s="13">
        <v>44530</v>
      </c>
      <c r="C562" s="13">
        <v>44530</v>
      </c>
      <c r="D562" s="14">
        <v>0.17269999999999999</v>
      </c>
      <c r="E562" s="10">
        <f t="shared" ref="E562:E574" si="140">IF(B562="","",D562*1.5)</f>
        <v>0.25905</v>
      </c>
      <c r="F562" s="10">
        <f t="shared" ref="F562:F574" si="141">IF(E562="","", (POWER((1+E562),(1/12)))-1)</f>
        <v>1.9381892324737526E-2</v>
      </c>
      <c r="G562" s="7">
        <f t="shared" ref="G562:G574" si="142">IF(OR(B562="",C562=""),"Sin fechas",C562-B562)</f>
        <v>0</v>
      </c>
      <c r="H562" s="11">
        <f>$B$560</f>
        <v>79261</v>
      </c>
      <c r="I562" s="12">
        <f>IF(G562="","",(($B$560*F562)/30)*G562)</f>
        <v>0</v>
      </c>
    </row>
    <row r="563" spans="1:9" x14ac:dyDescent="0.35">
      <c r="A563" s="7">
        <v>150495</v>
      </c>
      <c r="B563" s="8">
        <v>44531</v>
      </c>
      <c r="C563" s="8">
        <v>44561</v>
      </c>
      <c r="D563" s="15">
        <v>0.17460000000000001</v>
      </c>
      <c r="E563" s="10">
        <f t="shared" si="140"/>
        <v>0.26190000000000002</v>
      </c>
      <c r="F563" s="10">
        <f t="shared" si="141"/>
        <v>1.9573983490916769E-2</v>
      </c>
      <c r="G563" s="7">
        <f t="shared" si="142"/>
        <v>30</v>
      </c>
      <c r="H563" s="11">
        <f t="shared" ref="H563:H574" si="143">$B$560</f>
        <v>79261</v>
      </c>
      <c r="I563" s="12">
        <f t="shared" ref="I563:I574" si="144">IF(G563="","",(($B$560*F563)/30)*G563)</f>
        <v>1551.4535054735541</v>
      </c>
    </row>
    <row r="564" spans="1:9" x14ac:dyDescent="0.35">
      <c r="A564" s="7">
        <v>150495</v>
      </c>
      <c r="B564" s="13">
        <v>44562</v>
      </c>
      <c r="C564" s="13">
        <v>44592</v>
      </c>
      <c r="D564" s="14">
        <v>0.17660000000000001</v>
      </c>
      <c r="E564" s="10">
        <f t="shared" si="140"/>
        <v>0.26490000000000002</v>
      </c>
      <c r="F564" s="10">
        <f t="shared" si="141"/>
        <v>1.9775755563363528E-2</v>
      </c>
      <c r="G564" s="7">
        <f t="shared" si="142"/>
        <v>30</v>
      </c>
      <c r="H564" s="11">
        <f t="shared" si="143"/>
        <v>79261</v>
      </c>
      <c r="I564" s="12">
        <f t="shared" si="144"/>
        <v>1567.4461617077566</v>
      </c>
    </row>
    <row r="565" spans="1:9" x14ac:dyDescent="0.35">
      <c r="A565" s="7">
        <v>150495</v>
      </c>
      <c r="B565" s="16">
        <v>44593</v>
      </c>
      <c r="C565" s="17">
        <v>44620</v>
      </c>
      <c r="D565" s="14">
        <v>0.183</v>
      </c>
      <c r="E565" s="10">
        <f t="shared" si="140"/>
        <v>0.27449999999999997</v>
      </c>
      <c r="F565" s="10">
        <f t="shared" si="141"/>
        <v>2.0418491295787433E-2</v>
      </c>
      <c r="G565" s="7">
        <f t="shared" si="142"/>
        <v>27</v>
      </c>
      <c r="H565" s="11">
        <f t="shared" si="143"/>
        <v>79261</v>
      </c>
      <c r="I565" s="12">
        <f t="shared" si="144"/>
        <v>1456.551034735867</v>
      </c>
    </row>
    <row r="566" spans="1:9" x14ac:dyDescent="0.35">
      <c r="A566" s="7">
        <v>150495</v>
      </c>
      <c r="B566" s="16">
        <v>44621</v>
      </c>
      <c r="C566" s="17">
        <v>44651</v>
      </c>
      <c r="D566" s="14">
        <v>0.1847</v>
      </c>
      <c r="E566" s="10">
        <f t="shared" si="140"/>
        <v>0.27705000000000002</v>
      </c>
      <c r="F566" s="10">
        <f t="shared" si="141"/>
        <v>2.0588471944052777E-2</v>
      </c>
      <c r="G566" s="7">
        <f t="shared" si="142"/>
        <v>30</v>
      </c>
      <c r="H566" s="11">
        <f t="shared" si="143"/>
        <v>79261</v>
      </c>
      <c r="I566" s="12">
        <f t="shared" si="144"/>
        <v>1631.8628747575672</v>
      </c>
    </row>
    <row r="567" spans="1:9" x14ac:dyDescent="0.35">
      <c r="A567" s="7">
        <v>150495</v>
      </c>
      <c r="B567" s="16">
        <v>44652</v>
      </c>
      <c r="C567" s="17">
        <v>44681</v>
      </c>
      <c r="D567" s="14">
        <v>0.1905</v>
      </c>
      <c r="E567" s="10">
        <f t="shared" si="140"/>
        <v>0.28575</v>
      </c>
      <c r="F567" s="10">
        <f t="shared" si="141"/>
        <v>2.1166073665768392E-2</v>
      </c>
      <c r="G567" s="7">
        <f t="shared" si="142"/>
        <v>29</v>
      </c>
      <c r="H567" s="11">
        <f t="shared" si="143"/>
        <v>79261</v>
      </c>
      <c r="I567" s="12">
        <f t="shared" si="144"/>
        <v>1621.7226926617197</v>
      </c>
    </row>
    <row r="568" spans="1:9" x14ac:dyDescent="0.35">
      <c r="A568" s="7">
        <v>150495</v>
      </c>
      <c r="B568" s="8">
        <v>44682</v>
      </c>
      <c r="C568" s="18">
        <v>44712</v>
      </c>
      <c r="D568" s="14">
        <v>0.1971</v>
      </c>
      <c r="E568" s="10">
        <f t="shared" si="140"/>
        <v>0.29564999999999997</v>
      </c>
      <c r="F568" s="10">
        <f t="shared" si="141"/>
        <v>2.1819002655476094E-2</v>
      </c>
      <c r="G568" s="7">
        <f t="shared" si="142"/>
        <v>30</v>
      </c>
      <c r="H568" s="11">
        <f t="shared" si="143"/>
        <v>79261</v>
      </c>
      <c r="I568" s="12">
        <f t="shared" si="144"/>
        <v>1729.3959694756907</v>
      </c>
    </row>
    <row r="569" spans="1:9" x14ac:dyDescent="0.35">
      <c r="A569" s="7">
        <v>150495</v>
      </c>
      <c r="B569" s="18">
        <v>44713</v>
      </c>
      <c r="C569" s="18">
        <v>44742</v>
      </c>
      <c r="D569" s="9">
        <v>0.20399999999999999</v>
      </c>
      <c r="E569" s="10">
        <f t="shared" si="140"/>
        <v>0.30599999999999999</v>
      </c>
      <c r="F569" s="10">
        <f t="shared" si="141"/>
        <v>2.2496738540053407E-2</v>
      </c>
      <c r="G569" s="7">
        <f t="shared" si="142"/>
        <v>29</v>
      </c>
      <c r="H569" s="11">
        <f t="shared" si="143"/>
        <v>79261</v>
      </c>
      <c r="I569" s="12">
        <f t="shared" si="144"/>
        <v>1723.6768603090673</v>
      </c>
    </row>
    <row r="570" spans="1:9" x14ac:dyDescent="0.35">
      <c r="A570" s="7">
        <v>150495</v>
      </c>
      <c r="B570" s="8">
        <v>44743</v>
      </c>
      <c r="C570" s="18">
        <v>44773</v>
      </c>
      <c r="D570" s="9">
        <v>0.21279999999999999</v>
      </c>
      <c r="E570" s="10">
        <f t="shared" si="140"/>
        <v>0.31919999999999998</v>
      </c>
      <c r="F570" s="10">
        <f t="shared" si="141"/>
        <v>2.3353989277085985E-2</v>
      </c>
      <c r="G570" s="7">
        <f t="shared" si="142"/>
        <v>30</v>
      </c>
      <c r="H570" s="11">
        <f t="shared" si="143"/>
        <v>79261</v>
      </c>
      <c r="I570" s="12">
        <f t="shared" si="144"/>
        <v>1851.0605440911122</v>
      </c>
    </row>
    <row r="571" spans="1:9" x14ac:dyDescent="0.35">
      <c r="A571" s="7">
        <v>150495</v>
      </c>
      <c r="B571" s="18">
        <v>44774</v>
      </c>
      <c r="C571" s="18">
        <v>44804</v>
      </c>
      <c r="D571" s="9">
        <v>0.22209999999999999</v>
      </c>
      <c r="E571" s="10">
        <f t="shared" si="140"/>
        <v>0.33315</v>
      </c>
      <c r="F571" s="10">
        <f t="shared" si="141"/>
        <v>2.4251443652343774E-2</v>
      </c>
      <c r="G571" s="7">
        <f t="shared" si="142"/>
        <v>30</v>
      </c>
      <c r="H571" s="11">
        <f t="shared" si="143"/>
        <v>79261</v>
      </c>
      <c r="I571" s="12">
        <f t="shared" si="144"/>
        <v>1922.1936753284199</v>
      </c>
    </row>
    <row r="572" spans="1:9" x14ac:dyDescent="0.35">
      <c r="A572" s="7">
        <v>150495</v>
      </c>
      <c r="B572" s="8">
        <v>44805</v>
      </c>
      <c r="C572" s="18">
        <v>44834</v>
      </c>
      <c r="D572" s="9">
        <v>0.23499999999999999</v>
      </c>
      <c r="E572" s="10">
        <f t="shared" si="140"/>
        <v>0.35249999999999998</v>
      </c>
      <c r="F572" s="10">
        <f t="shared" si="141"/>
        <v>2.548215212897964E-2</v>
      </c>
      <c r="G572" s="7">
        <f t="shared" si="142"/>
        <v>29</v>
      </c>
      <c r="H572" s="11">
        <f t="shared" si="143"/>
        <v>79261</v>
      </c>
      <c r="I572" s="12">
        <f t="shared" si="144"/>
        <v>1952.4161645652202</v>
      </c>
    </row>
    <row r="573" spans="1:9" x14ac:dyDescent="0.35">
      <c r="A573" s="7">
        <v>150495</v>
      </c>
      <c r="B573" s="18">
        <v>44835</v>
      </c>
      <c r="C573" s="18">
        <v>44865</v>
      </c>
      <c r="D573" s="9">
        <v>0.24610000000000001</v>
      </c>
      <c r="E573" s="10">
        <f t="shared" si="140"/>
        <v>0.36915000000000003</v>
      </c>
      <c r="F573" s="10">
        <f t="shared" si="141"/>
        <v>2.6528282142108894E-2</v>
      </c>
      <c r="G573" s="7">
        <f t="shared" si="142"/>
        <v>30</v>
      </c>
      <c r="H573" s="11">
        <f t="shared" si="143"/>
        <v>79261</v>
      </c>
      <c r="I573" s="12">
        <f t="shared" si="144"/>
        <v>2102.6581708656931</v>
      </c>
    </row>
    <row r="574" spans="1:9" x14ac:dyDescent="0.35">
      <c r="A574" s="7">
        <v>150495</v>
      </c>
      <c r="B574" s="8">
        <v>44866</v>
      </c>
      <c r="C574" s="18">
        <v>44890</v>
      </c>
      <c r="D574" s="9">
        <v>0.25779999999999997</v>
      </c>
      <c r="E574" s="10">
        <f t="shared" si="140"/>
        <v>0.38669999999999993</v>
      </c>
      <c r="F574" s="10">
        <f t="shared" si="141"/>
        <v>2.7618410366888613E-2</v>
      </c>
      <c r="G574" s="7">
        <f t="shared" si="142"/>
        <v>24</v>
      </c>
      <c r="H574" s="11">
        <f t="shared" si="143"/>
        <v>79261</v>
      </c>
      <c r="I574" s="12">
        <f t="shared" si="144"/>
        <v>1751.2502592719666</v>
      </c>
    </row>
    <row r="575" spans="1:9" x14ac:dyDescent="0.35">
      <c r="A575" s="21" t="s">
        <v>13</v>
      </c>
      <c r="B575" s="21"/>
      <c r="C575" s="21"/>
      <c r="D575" s="21"/>
      <c r="E575" s="21"/>
      <c r="F575" s="21"/>
      <c r="G575" s="21"/>
      <c r="H575" s="21"/>
      <c r="I575" s="19">
        <f>SUM(I562:I574)</f>
        <v>20861.687913243637</v>
      </c>
    </row>
    <row r="577" spans="1:9" x14ac:dyDescent="0.35">
      <c r="A577" s="1" t="s">
        <v>2</v>
      </c>
      <c r="B577" s="2">
        <v>69648</v>
      </c>
      <c r="C577" s="1"/>
      <c r="D577" s="1"/>
      <c r="E577" s="1" t="s">
        <v>3</v>
      </c>
      <c r="F577" s="1"/>
      <c r="G577" s="3">
        <v>44057</v>
      </c>
      <c r="H577" s="1"/>
      <c r="I577" s="4"/>
    </row>
    <row r="578" spans="1:9" ht="23" x14ac:dyDescent="0.35">
      <c r="A578" s="5" t="s">
        <v>4</v>
      </c>
      <c r="B578" s="5" t="s">
        <v>5</v>
      </c>
      <c r="C578" s="5" t="s">
        <v>6</v>
      </c>
      <c r="D578" s="5" t="s">
        <v>7</v>
      </c>
      <c r="E578" s="5" t="s">
        <v>8</v>
      </c>
      <c r="F578" s="5" t="s">
        <v>9</v>
      </c>
      <c r="G578" s="5" t="s">
        <v>10</v>
      </c>
      <c r="H578" s="5" t="s">
        <v>11</v>
      </c>
      <c r="I578" s="6" t="s">
        <v>12</v>
      </c>
    </row>
    <row r="579" spans="1:9" x14ac:dyDescent="0.35">
      <c r="A579" s="7">
        <v>1057897</v>
      </c>
      <c r="B579" s="18">
        <v>44057</v>
      </c>
      <c r="C579" s="18">
        <v>44074</v>
      </c>
      <c r="D579" s="9">
        <v>0.18290000000000001</v>
      </c>
      <c r="E579" s="10">
        <f t="shared" ref="E579:E606" si="145">IF(B579="","",D579*1.5)</f>
        <v>0.27434999999999998</v>
      </c>
      <c r="F579" s="10">
        <f t="shared" ref="F579:F606" si="146">IF(E579="","", (POWER((1+E579),(1/12)))-1)</f>
        <v>2.040848272831397E-2</v>
      </c>
      <c r="G579" s="7">
        <f t="shared" ref="G579:G606" si="147">IF(OR(B579="",C579=""),"Sin fechas",C579-B579)</f>
        <v>17</v>
      </c>
      <c r="H579" s="11">
        <f t="shared" ref="H579:H602" si="148">$B$577</f>
        <v>69648</v>
      </c>
      <c r="I579" s="12">
        <f t="shared" ref="I579:I602" si="149">IF(G579="","",(($B$577*F579)/30)*G579)</f>
        <v>805.46566953491322</v>
      </c>
    </row>
    <row r="580" spans="1:9" x14ac:dyDescent="0.35">
      <c r="A580" s="7">
        <v>1057897</v>
      </c>
      <c r="B580" s="8">
        <v>44075</v>
      </c>
      <c r="C580" s="18">
        <v>44104</v>
      </c>
      <c r="D580" s="9">
        <v>0.1835</v>
      </c>
      <c r="E580" s="10">
        <f t="shared" si="145"/>
        <v>0.27524999999999999</v>
      </c>
      <c r="F580" s="10">
        <f t="shared" si="146"/>
        <v>2.0468517942215714E-2</v>
      </c>
      <c r="G580" s="7">
        <f t="shared" si="147"/>
        <v>29</v>
      </c>
      <c r="H580" s="11">
        <f t="shared" si="148"/>
        <v>69648</v>
      </c>
      <c r="I580" s="12">
        <f t="shared" si="149"/>
        <v>1378.0716263847921</v>
      </c>
    </row>
    <row r="581" spans="1:9" x14ac:dyDescent="0.35">
      <c r="A581" s="7">
        <v>1057897</v>
      </c>
      <c r="B581" s="18">
        <v>44105</v>
      </c>
      <c r="C581" s="18">
        <v>44135</v>
      </c>
      <c r="D581" s="9">
        <v>0.18090000000000001</v>
      </c>
      <c r="E581" s="10">
        <f t="shared" si="145"/>
        <v>0.27134999999999998</v>
      </c>
      <c r="F581" s="10">
        <f t="shared" si="146"/>
        <v>2.0208084261774895E-2</v>
      </c>
      <c r="G581" s="7">
        <f t="shared" si="147"/>
        <v>30</v>
      </c>
      <c r="H581" s="11">
        <f t="shared" si="148"/>
        <v>69648</v>
      </c>
      <c r="I581" s="12">
        <f t="shared" si="149"/>
        <v>1407.452652664098</v>
      </c>
    </row>
    <row r="582" spans="1:9" x14ac:dyDescent="0.35">
      <c r="A582" s="7">
        <v>1057897</v>
      </c>
      <c r="B582" s="8">
        <v>44136</v>
      </c>
      <c r="C582" s="18">
        <v>44165</v>
      </c>
      <c r="D582" s="9">
        <v>0.1784</v>
      </c>
      <c r="E582" s="10">
        <f t="shared" si="145"/>
        <v>0.2676</v>
      </c>
      <c r="F582" s="10">
        <f t="shared" si="146"/>
        <v>1.9956975716262315E-2</v>
      </c>
      <c r="G582" s="7">
        <f t="shared" si="147"/>
        <v>29</v>
      </c>
      <c r="H582" s="11">
        <f t="shared" si="148"/>
        <v>69648</v>
      </c>
      <c r="I582" s="12">
        <f t="shared" si="149"/>
        <v>1343.6313298633631</v>
      </c>
    </row>
    <row r="583" spans="1:9" x14ac:dyDescent="0.35">
      <c r="A583" s="7">
        <v>1057897</v>
      </c>
      <c r="B583" s="18">
        <v>44166</v>
      </c>
      <c r="C583" s="18">
        <v>44196</v>
      </c>
      <c r="D583" s="9">
        <v>0.17460000000000001</v>
      </c>
      <c r="E583" s="10">
        <f t="shared" si="145"/>
        <v>0.26190000000000002</v>
      </c>
      <c r="F583" s="10">
        <f t="shared" si="146"/>
        <v>1.9573983490916769E-2</v>
      </c>
      <c r="G583" s="7">
        <f t="shared" si="147"/>
        <v>30</v>
      </c>
      <c r="H583" s="11">
        <f t="shared" si="148"/>
        <v>69648</v>
      </c>
      <c r="I583" s="12">
        <f t="shared" si="149"/>
        <v>1363.2888021753711</v>
      </c>
    </row>
    <row r="584" spans="1:9" x14ac:dyDescent="0.35">
      <c r="A584" s="7">
        <v>1057897</v>
      </c>
      <c r="B584" s="8">
        <v>44197</v>
      </c>
      <c r="C584" s="18">
        <v>44227</v>
      </c>
      <c r="D584" s="9">
        <v>0.17319999999999999</v>
      </c>
      <c r="E584" s="10">
        <f t="shared" si="145"/>
        <v>0.25979999999999998</v>
      </c>
      <c r="F584" s="10">
        <f t="shared" si="146"/>
        <v>1.9432481245112987E-2</v>
      </c>
      <c r="G584" s="7">
        <f t="shared" si="147"/>
        <v>30</v>
      </c>
      <c r="H584" s="11">
        <f t="shared" si="148"/>
        <v>69648</v>
      </c>
      <c r="I584" s="12">
        <f t="shared" si="149"/>
        <v>1353.4334537596294</v>
      </c>
    </row>
    <row r="585" spans="1:9" x14ac:dyDescent="0.35">
      <c r="A585" s="7">
        <v>1057897</v>
      </c>
      <c r="B585" s="18">
        <v>44228</v>
      </c>
      <c r="C585" s="18">
        <v>44255</v>
      </c>
      <c r="D585" s="9">
        <v>0.1754</v>
      </c>
      <c r="E585" s="10">
        <f t="shared" si="145"/>
        <v>0.2631</v>
      </c>
      <c r="F585" s="10">
        <f t="shared" si="146"/>
        <v>1.9654745030757592E-2</v>
      </c>
      <c r="G585" s="7">
        <f t="shared" si="147"/>
        <v>27</v>
      </c>
      <c r="H585" s="11">
        <f t="shared" si="148"/>
        <v>69648</v>
      </c>
      <c r="I585" s="12">
        <f t="shared" si="149"/>
        <v>1232.0223137119845</v>
      </c>
    </row>
    <row r="586" spans="1:9" x14ac:dyDescent="0.35">
      <c r="A586" s="7">
        <v>1057897</v>
      </c>
      <c r="B586" s="8">
        <v>44256</v>
      </c>
      <c r="C586" s="18">
        <v>44286</v>
      </c>
      <c r="D586" s="9">
        <v>0.1741</v>
      </c>
      <c r="E586" s="10">
        <f t="shared" si="145"/>
        <v>0.26114999999999999</v>
      </c>
      <c r="F586" s="10">
        <f t="shared" si="146"/>
        <v>1.9523471771100809E-2</v>
      </c>
      <c r="G586" s="7">
        <f t="shared" si="147"/>
        <v>30</v>
      </c>
      <c r="H586" s="11">
        <f t="shared" si="148"/>
        <v>69648</v>
      </c>
      <c r="I586" s="12">
        <f t="shared" si="149"/>
        <v>1359.770761913629</v>
      </c>
    </row>
    <row r="587" spans="1:9" x14ac:dyDescent="0.35">
      <c r="A587" s="7">
        <v>1057897</v>
      </c>
      <c r="B587" s="18">
        <v>44287</v>
      </c>
      <c r="C587" s="18">
        <v>44316</v>
      </c>
      <c r="D587" s="9">
        <v>0.1731</v>
      </c>
      <c r="E587" s="10">
        <f t="shared" si="145"/>
        <v>0.25964999999999999</v>
      </c>
      <c r="F587" s="10">
        <f t="shared" si="146"/>
        <v>1.942236567004052E-2</v>
      </c>
      <c r="G587" s="7">
        <f t="shared" si="147"/>
        <v>29</v>
      </c>
      <c r="H587" s="11">
        <f t="shared" si="148"/>
        <v>69648</v>
      </c>
      <c r="I587" s="12">
        <f t="shared" si="149"/>
        <v>1307.6379600474161</v>
      </c>
    </row>
    <row r="588" spans="1:9" x14ac:dyDescent="0.35">
      <c r="A588" s="7">
        <v>1057897</v>
      </c>
      <c r="B588" s="8">
        <v>44317</v>
      </c>
      <c r="C588" s="18">
        <v>44347</v>
      </c>
      <c r="D588" s="9">
        <v>0.17219999999999999</v>
      </c>
      <c r="E588" s="10">
        <f t="shared" si="145"/>
        <v>0.25829999999999997</v>
      </c>
      <c r="F588" s="10">
        <f t="shared" si="146"/>
        <v>1.9331275772907164E-2</v>
      </c>
      <c r="G588" s="7">
        <f t="shared" si="147"/>
        <v>30</v>
      </c>
      <c r="H588" s="11">
        <f t="shared" si="148"/>
        <v>69648</v>
      </c>
      <c r="I588" s="12">
        <f t="shared" si="149"/>
        <v>1346.3846950314382</v>
      </c>
    </row>
    <row r="589" spans="1:9" x14ac:dyDescent="0.35">
      <c r="A589" s="7">
        <v>1057897</v>
      </c>
      <c r="B589" s="18">
        <v>44348</v>
      </c>
      <c r="C589" s="18">
        <v>44377</v>
      </c>
      <c r="D589" s="9">
        <v>0.1721</v>
      </c>
      <c r="E589" s="10">
        <f t="shared" si="145"/>
        <v>0.25814999999999999</v>
      </c>
      <c r="F589" s="10">
        <f t="shared" si="146"/>
        <v>1.9321149143988858E-2</v>
      </c>
      <c r="G589" s="7">
        <f t="shared" si="147"/>
        <v>29</v>
      </c>
      <c r="H589" s="11">
        <f t="shared" si="148"/>
        <v>69648</v>
      </c>
      <c r="I589" s="12">
        <f t="shared" si="149"/>
        <v>1300.8234157278514</v>
      </c>
    </row>
    <row r="590" spans="1:9" x14ac:dyDescent="0.35">
      <c r="A590" s="7">
        <v>1057897</v>
      </c>
      <c r="B590" s="8">
        <v>44378</v>
      </c>
      <c r="C590" s="18">
        <v>44408</v>
      </c>
      <c r="D590" s="9">
        <v>0.17180000000000001</v>
      </c>
      <c r="E590" s="10">
        <f t="shared" si="145"/>
        <v>0.25770000000000004</v>
      </c>
      <c r="F590" s="10">
        <f t="shared" si="146"/>
        <v>1.9290762615578938E-2</v>
      </c>
      <c r="G590" s="7">
        <f t="shared" si="147"/>
        <v>30</v>
      </c>
      <c r="H590" s="11">
        <f t="shared" si="148"/>
        <v>69648</v>
      </c>
      <c r="I590" s="12">
        <f t="shared" si="149"/>
        <v>1343.5630346498419</v>
      </c>
    </row>
    <row r="591" spans="1:9" x14ac:dyDescent="0.35">
      <c r="A591" s="7">
        <v>1057897</v>
      </c>
      <c r="B591" s="18">
        <v>44409</v>
      </c>
      <c r="C591" s="18">
        <v>44439</v>
      </c>
      <c r="D591" s="9">
        <v>0.1724</v>
      </c>
      <c r="E591" s="10">
        <f t="shared" si="145"/>
        <v>0.2586</v>
      </c>
      <c r="F591" s="10">
        <f t="shared" si="146"/>
        <v>1.9351525711433615E-2</v>
      </c>
      <c r="G591" s="7">
        <f t="shared" si="147"/>
        <v>30</v>
      </c>
      <c r="H591" s="11">
        <f t="shared" si="148"/>
        <v>69648</v>
      </c>
      <c r="I591" s="12">
        <f t="shared" si="149"/>
        <v>1347.7950627499283</v>
      </c>
    </row>
    <row r="592" spans="1:9" x14ac:dyDescent="0.35">
      <c r="A592" s="7">
        <v>1057897</v>
      </c>
      <c r="B592" s="8">
        <v>44440</v>
      </c>
      <c r="C592" s="18">
        <v>44469</v>
      </c>
      <c r="D592" s="9">
        <v>0.1719</v>
      </c>
      <c r="E592" s="10">
        <f t="shared" si="145"/>
        <v>0.25785000000000002</v>
      </c>
      <c r="F592" s="10">
        <f t="shared" si="146"/>
        <v>1.9300892565577765E-2</v>
      </c>
      <c r="G592" s="7">
        <f t="shared" si="147"/>
        <v>29</v>
      </c>
      <c r="H592" s="11">
        <f t="shared" si="148"/>
        <v>69648</v>
      </c>
      <c r="I592" s="12">
        <f t="shared" si="149"/>
        <v>1299.4596132271149</v>
      </c>
    </row>
    <row r="593" spans="1:9" x14ac:dyDescent="0.35">
      <c r="A593" s="7">
        <v>1057897</v>
      </c>
      <c r="B593" s="18">
        <v>44470</v>
      </c>
      <c r="C593" s="18">
        <v>44500</v>
      </c>
      <c r="D593" s="14">
        <v>0.17080000000000001</v>
      </c>
      <c r="E593" s="10">
        <f t="shared" si="145"/>
        <v>0.25619999999999998</v>
      </c>
      <c r="F593" s="10">
        <f t="shared" si="146"/>
        <v>1.9189402159464075E-2</v>
      </c>
      <c r="G593" s="7">
        <f t="shared" si="147"/>
        <v>30</v>
      </c>
      <c r="H593" s="11">
        <f t="shared" si="148"/>
        <v>69648</v>
      </c>
      <c r="I593" s="12">
        <f t="shared" si="149"/>
        <v>1336.503481602354</v>
      </c>
    </row>
    <row r="594" spans="1:9" x14ac:dyDescent="0.35">
      <c r="A594" s="7">
        <v>1057897</v>
      </c>
      <c r="B594" s="8">
        <v>44501</v>
      </c>
      <c r="C594" s="18">
        <v>44530</v>
      </c>
      <c r="D594" s="14">
        <v>0.17269999999999999</v>
      </c>
      <c r="E594" s="10">
        <f t="shared" si="145"/>
        <v>0.25905</v>
      </c>
      <c r="F594" s="10">
        <f t="shared" si="146"/>
        <v>1.9381892324737526E-2</v>
      </c>
      <c r="G594" s="7">
        <f t="shared" si="147"/>
        <v>29</v>
      </c>
      <c r="H594" s="11">
        <f t="shared" si="148"/>
        <v>69648</v>
      </c>
      <c r="I594" s="12">
        <f t="shared" si="149"/>
        <v>1304.9130354122085</v>
      </c>
    </row>
    <row r="595" spans="1:9" x14ac:dyDescent="0.35">
      <c r="A595" s="7">
        <v>1057897</v>
      </c>
      <c r="B595" s="18">
        <v>44531</v>
      </c>
      <c r="C595" s="18">
        <v>44561</v>
      </c>
      <c r="D595" s="15">
        <v>0.17460000000000001</v>
      </c>
      <c r="E595" s="10">
        <f t="shared" si="145"/>
        <v>0.26190000000000002</v>
      </c>
      <c r="F595" s="10">
        <f t="shared" si="146"/>
        <v>1.9573983490916769E-2</v>
      </c>
      <c r="G595" s="7">
        <f t="shared" si="147"/>
        <v>30</v>
      </c>
      <c r="H595" s="11">
        <f t="shared" si="148"/>
        <v>69648</v>
      </c>
      <c r="I595" s="12">
        <f t="shared" si="149"/>
        <v>1363.2888021753711</v>
      </c>
    </row>
    <row r="596" spans="1:9" x14ac:dyDescent="0.35">
      <c r="A596" s="7">
        <v>1057897</v>
      </c>
      <c r="B596" s="8">
        <v>44562</v>
      </c>
      <c r="C596" s="18">
        <v>44592</v>
      </c>
      <c r="D596" s="14">
        <v>0.17660000000000001</v>
      </c>
      <c r="E596" s="10">
        <f t="shared" si="145"/>
        <v>0.26490000000000002</v>
      </c>
      <c r="F596" s="10">
        <f t="shared" si="146"/>
        <v>1.9775755563363528E-2</v>
      </c>
      <c r="G596" s="7">
        <f t="shared" si="147"/>
        <v>30</v>
      </c>
      <c r="H596" s="11">
        <f t="shared" si="148"/>
        <v>69648</v>
      </c>
      <c r="I596" s="12">
        <f t="shared" si="149"/>
        <v>1377.341823477143</v>
      </c>
    </row>
    <row r="597" spans="1:9" x14ac:dyDescent="0.35">
      <c r="A597" s="7">
        <v>1057897</v>
      </c>
      <c r="B597" s="18">
        <v>44593</v>
      </c>
      <c r="C597" s="18">
        <v>44620</v>
      </c>
      <c r="D597" s="14">
        <v>0.183</v>
      </c>
      <c r="E597" s="10">
        <f t="shared" si="145"/>
        <v>0.27449999999999997</v>
      </c>
      <c r="F597" s="10">
        <f t="shared" si="146"/>
        <v>2.0418491295787433E-2</v>
      </c>
      <c r="G597" s="7">
        <f t="shared" si="147"/>
        <v>27</v>
      </c>
      <c r="H597" s="11">
        <f t="shared" si="148"/>
        <v>69648</v>
      </c>
      <c r="I597" s="12">
        <f t="shared" si="149"/>
        <v>1279.8963735921029</v>
      </c>
    </row>
    <row r="598" spans="1:9" x14ac:dyDescent="0.35">
      <c r="A598" s="7">
        <v>1057897</v>
      </c>
      <c r="B598" s="8">
        <v>44621</v>
      </c>
      <c r="C598" s="18">
        <v>44651</v>
      </c>
      <c r="D598" s="14">
        <v>0.1847</v>
      </c>
      <c r="E598" s="10">
        <f t="shared" si="145"/>
        <v>0.27705000000000002</v>
      </c>
      <c r="F598" s="10">
        <f t="shared" si="146"/>
        <v>2.0588471944052777E-2</v>
      </c>
      <c r="G598" s="7">
        <f t="shared" si="147"/>
        <v>30</v>
      </c>
      <c r="H598" s="11">
        <f t="shared" si="148"/>
        <v>69648</v>
      </c>
      <c r="I598" s="12">
        <f t="shared" si="149"/>
        <v>1433.9458939593878</v>
      </c>
    </row>
    <row r="599" spans="1:9" x14ac:dyDescent="0.35">
      <c r="A599" s="7">
        <v>1057897</v>
      </c>
      <c r="B599" s="18">
        <v>44652</v>
      </c>
      <c r="C599" s="18">
        <v>44681</v>
      </c>
      <c r="D599" s="14">
        <v>0.1905</v>
      </c>
      <c r="E599" s="10">
        <f t="shared" si="145"/>
        <v>0.28575</v>
      </c>
      <c r="F599" s="10">
        <f t="shared" si="146"/>
        <v>2.1166073665768392E-2</v>
      </c>
      <c r="G599" s="7">
        <f t="shared" si="147"/>
        <v>29</v>
      </c>
      <c r="H599" s="11">
        <f t="shared" si="148"/>
        <v>69648</v>
      </c>
      <c r="I599" s="12">
        <f t="shared" si="149"/>
        <v>1425.0355420509891</v>
      </c>
    </row>
    <row r="600" spans="1:9" x14ac:dyDescent="0.35">
      <c r="A600" s="7">
        <v>1057897</v>
      </c>
      <c r="B600" s="8">
        <v>44682</v>
      </c>
      <c r="C600" s="18">
        <v>44712</v>
      </c>
      <c r="D600" s="14">
        <v>0.1971</v>
      </c>
      <c r="E600" s="10">
        <f t="shared" si="145"/>
        <v>0.29564999999999997</v>
      </c>
      <c r="F600" s="10">
        <f t="shared" si="146"/>
        <v>2.1819002655476094E-2</v>
      </c>
      <c r="G600" s="7">
        <f t="shared" si="147"/>
        <v>30</v>
      </c>
      <c r="H600" s="11">
        <f t="shared" si="148"/>
        <v>69648</v>
      </c>
      <c r="I600" s="12">
        <f t="shared" si="149"/>
        <v>1519.649896948599</v>
      </c>
    </row>
    <row r="601" spans="1:9" x14ac:dyDescent="0.35">
      <c r="A601" s="7">
        <v>1057897</v>
      </c>
      <c r="B601" s="18">
        <v>44713</v>
      </c>
      <c r="C601" s="18">
        <v>44742</v>
      </c>
      <c r="D601" s="9">
        <v>0.20399999999999999</v>
      </c>
      <c r="E601" s="10">
        <f t="shared" si="145"/>
        <v>0.30599999999999999</v>
      </c>
      <c r="F601" s="10">
        <f t="shared" si="146"/>
        <v>2.2496738540053407E-2</v>
      </c>
      <c r="G601" s="7">
        <f t="shared" si="147"/>
        <v>29</v>
      </c>
      <c r="H601" s="11">
        <f t="shared" si="148"/>
        <v>69648</v>
      </c>
      <c r="I601" s="12">
        <f t="shared" si="149"/>
        <v>1514.6244176430519</v>
      </c>
    </row>
    <row r="602" spans="1:9" x14ac:dyDescent="0.35">
      <c r="A602" s="7">
        <v>1057897</v>
      </c>
      <c r="B602" s="8">
        <v>44743</v>
      </c>
      <c r="C602" s="18">
        <v>44773</v>
      </c>
      <c r="D602" s="9">
        <v>0.21279999999999999</v>
      </c>
      <c r="E602" s="10">
        <f t="shared" si="145"/>
        <v>0.31919999999999998</v>
      </c>
      <c r="F602" s="10">
        <f t="shared" si="146"/>
        <v>2.3353989277085985E-2</v>
      </c>
      <c r="G602" s="7">
        <f t="shared" si="147"/>
        <v>30</v>
      </c>
      <c r="H602" s="11">
        <f t="shared" si="148"/>
        <v>69648</v>
      </c>
      <c r="I602" s="12">
        <f t="shared" si="149"/>
        <v>1626.5586451704846</v>
      </c>
    </row>
    <row r="603" spans="1:9" x14ac:dyDescent="0.35">
      <c r="A603" s="7">
        <v>1057897</v>
      </c>
      <c r="B603" s="18">
        <v>44774</v>
      </c>
      <c r="C603" s="18">
        <v>44804</v>
      </c>
      <c r="D603" s="9">
        <v>0.22209999999999999</v>
      </c>
      <c r="E603" s="10">
        <f t="shared" si="145"/>
        <v>0.33315</v>
      </c>
      <c r="F603" s="10">
        <f t="shared" si="146"/>
        <v>2.4251443652343774E-2</v>
      </c>
      <c r="G603" s="7">
        <f t="shared" si="147"/>
        <v>30</v>
      </c>
      <c r="H603" s="11">
        <f>$B$577</f>
        <v>69648</v>
      </c>
      <c r="I603" s="12">
        <f>IF(G603="","",(($B$577*F603)/30)*G603)</f>
        <v>1689.0645474984392</v>
      </c>
    </row>
    <row r="604" spans="1:9" x14ac:dyDescent="0.35">
      <c r="A604" s="7">
        <v>1057897</v>
      </c>
      <c r="B604" s="8">
        <v>44805</v>
      </c>
      <c r="C604" s="18">
        <v>44834</v>
      </c>
      <c r="D604" s="9">
        <v>0.23499999999999999</v>
      </c>
      <c r="E604" s="10">
        <f t="shared" si="145"/>
        <v>0.35249999999999998</v>
      </c>
      <c r="F604" s="10">
        <f t="shared" si="146"/>
        <v>2.548215212897964E-2</v>
      </c>
      <c r="G604" s="7">
        <f t="shared" si="147"/>
        <v>29</v>
      </c>
      <c r="H604" s="11">
        <f t="shared" ref="H604:H606" si="150">$B$577</f>
        <v>69648</v>
      </c>
      <c r="I604" s="12">
        <f t="shared" ref="I604:I606" si="151">IF(G604="","",(($B$577*F604)/30)*G604)</f>
        <v>1715.6215670965348</v>
      </c>
    </row>
    <row r="605" spans="1:9" x14ac:dyDescent="0.35">
      <c r="A605" s="7">
        <v>1057897</v>
      </c>
      <c r="B605" s="18">
        <v>44835</v>
      </c>
      <c r="C605" s="18">
        <v>44865</v>
      </c>
      <c r="D605" s="9">
        <v>0.24610000000000001</v>
      </c>
      <c r="E605" s="10">
        <f t="shared" si="145"/>
        <v>0.36915000000000003</v>
      </c>
      <c r="F605" s="10">
        <f t="shared" si="146"/>
        <v>2.6528282142108894E-2</v>
      </c>
      <c r="G605" s="7">
        <f t="shared" si="147"/>
        <v>30</v>
      </c>
      <c r="H605" s="11">
        <f t="shared" si="150"/>
        <v>69648</v>
      </c>
      <c r="I605" s="12">
        <f t="shared" si="151"/>
        <v>1847.6417946336003</v>
      </c>
    </row>
    <row r="606" spans="1:9" x14ac:dyDescent="0.35">
      <c r="A606" s="7">
        <v>1057897</v>
      </c>
      <c r="B606" s="8">
        <v>44866</v>
      </c>
      <c r="C606" s="18">
        <v>44890</v>
      </c>
      <c r="D606" s="9">
        <v>0.25779999999999997</v>
      </c>
      <c r="E606" s="10">
        <f t="shared" si="145"/>
        <v>0.38669999999999993</v>
      </c>
      <c r="F606" s="10">
        <f t="shared" si="146"/>
        <v>2.7618410366888613E-2</v>
      </c>
      <c r="G606" s="7">
        <f t="shared" si="147"/>
        <v>24</v>
      </c>
      <c r="H606" s="11">
        <f t="shared" si="150"/>
        <v>69648</v>
      </c>
      <c r="I606" s="12">
        <f t="shared" si="151"/>
        <v>1538.8536361864462</v>
      </c>
    </row>
    <row r="607" spans="1:9" x14ac:dyDescent="0.35">
      <c r="A607" s="21" t="s">
        <v>13</v>
      </c>
      <c r="B607" s="21"/>
      <c r="C607" s="21"/>
      <c r="D607" s="21"/>
      <c r="E607" s="21"/>
      <c r="F607" s="21"/>
      <c r="G607" s="21"/>
      <c r="H607" s="21"/>
      <c r="I607" s="19">
        <f>SUM(I579:I606)</f>
        <v>39161.739848888079</v>
      </c>
    </row>
    <row r="609" spans="1:9" x14ac:dyDescent="0.35">
      <c r="A609" s="1" t="s">
        <v>2</v>
      </c>
      <c r="B609" s="2">
        <v>23580</v>
      </c>
      <c r="C609" s="1"/>
      <c r="D609" s="1"/>
      <c r="E609" s="1" t="s">
        <v>3</v>
      </c>
      <c r="F609" s="1"/>
      <c r="G609" s="3">
        <v>44057</v>
      </c>
      <c r="H609" s="1"/>
      <c r="I609" s="4"/>
    </row>
    <row r="610" spans="1:9" ht="23" x14ac:dyDescent="0.35">
      <c r="A610" s="5" t="s">
        <v>4</v>
      </c>
      <c r="B610" s="5" t="s">
        <v>5</v>
      </c>
      <c r="C610" s="5" t="s">
        <v>6</v>
      </c>
      <c r="D610" s="5" t="s">
        <v>7</v>
      </c>
      <c r="E610" s="5" t="s">
        <v>8</v>
      </c>
      <c r="F610" s="5" t="s">
        <v>9</v>
      </c>
      <c r="G610" s="5" t="s">
        <v>10</v>
      </c>
      <c r="H610" s="5" t="s">
        <v>11</v>
      </c>
      <c r="I610" s="6" t="s">
        <v>12</v>
      </c>
    </row>
    <row r="611" spans="1:9" x14ac:dyDescent="0.35">
      <c r="A611" s="7">
        <v>1058236</v>
      </c>
      <c r="B611" s="18">
        <v>44057</v>
      </c>
      <c r="C611" s="18">
        <v>44074</v>
      </c>
      <c r="D611" s="9">
        <v>0.18290000000000001</v>
      </c>
      <c r="E611" s="10">
        <f t="shared" ref="E611:E638" si="152">IF(B611="","",D611*1.5)</f>
        <v>0.27434999999999998</v>
      </c>
      <c r="F611" s="10">
        <f t="shared" ref="F611:F638" si="153">IF(E611="","", (POWER((1+E611),(1/12)))-1)</f>
        <v>2.040848272831397E-2</v>
      </c>
      <c r="G611" s="7">
        <f t="shared" ref="G611:G638" si="154">IF(OR(B611="",C611=""),"Sin fechas",C611-B611)</f>
        <v>17</v>
      </c>
      <c r="H611" s="11">
        <f t="shared" ref="H611:H634" si="155">$B$609</f>
        <v>23580</v>
      </c>
      <c r="I611" s="12">
        <f t="shared" ref="I611:I634" si="156">IF(G611="","",(($B$609*F611)/30)*G611)</f>
        <v>272.6981462157313</v>
      </c>
    </row>
    <row r="612" spans="1:9" x14ac:dyDescent="0.35">
      <c r="A612" s="7">
        <v>1058236</v>
      </c>
      <c r="B612" s="8">
        <v>44075</v>
      </c>
      <c r="C612" s="18">
        <v>44104</v>
      </c>
      <c r="D612" s="9">
        <v>0.1835</v>
      </c>
      <c r="E612" s="10">
        <f t="shared" si="152"/>
        <v>0.27524999999999999</v>
      </c>
      <c r="F612" s="10">
        <f t="shared" si="153"/>
        <v>2.0468517942215714E-2</v>
      </c>
      <c r="G612" s="7">
        <f t="shared" si="154"/>
        <v>29</v>
      </c>
      <c r="H612" s="11">
        <f t="shared" si="155"/>
        <v>23580</v>
      </c>
      <c r="I612" s="12">
        <f t="shared" si="156"/>
        <v>466.55939797486502</v>
      </c>
    </row>
    <row r="613" spans="1:9" x14ac:dyDescent="0.35">
      <c r="A613" s="7">
        <v>1058236</v>
      </c>
      <c r="B613" s="18">
        <v>44105</v>
      </c>
      <c r="C613" s="18">
        <v>44135</v>
      </c>
      <c r="D613" s="9">
        <v>0.18090000000000001</v>
      </c>
      <c r="E613" s="10">
        <f t="shared" si="152"/>
        <v>0.27134999999999998</v>
      </c>
      <c r="F613" s="10">
        <f t="shared" si="153"/>
        <v>2.0208084261774895E-2</v>
      </c>
      <c r="G613" s="7">
        <f t="shared" si="154"/>
        <v>30</v>
      </c>
      <c r="H613" s="11">
        <f t="shared" si="155"/>
        <v>23580</v>
      </c>
      <c r="I613" s="12">
        <f t="shared" si="156"/>
        <v>476.50662689265204</v>
      </c>
    </row>
    <row r="614" spans="1:9" x14ac:dyDescent="0.35">
      <c r="A614" s="7">
        <v>1058236</v>
      </c>
      <c r="B614" s="8">
        <v>44136</v>
      </c>
      <c r="C614" s="18">
        <v>44165</v>
      </c>
      <c r="D614" s="9">
        <v>0.1784</v>
      </c>
      <c r="E614" s="10">
        <f t="shared" si="152"/>
        <v>0.2676</v>
      </c>
      <c r="F614" s="10">
        <f t="shared" si="153"/>
        <v>1.9956975716262315E-2</v>
      </c>
      <c r="G614" s="7">
        <f t="shared" si="154"/>
        <v>29</v>
      </c>
      <c r="H614" s="11">
        <f t="shared" si="155"/>
        <v>23580</v>
      </c>
      <c r="I614" s="12">
        <f t="shared" si="156"/>
        <v>454.89930447648322</v>
      </c>
    </row>
    <row r="615" spans="1:9" x14ac:dyDescent="0.35">
      <c r="A615" s="7">
        <v>1058236</v>
      </c>
      <c r="B615" s="18">
        <v>44166</v>
      </c>
      <c r="C615" s="18">
        <v>44196</v>
      </c>
      <c r="D615" s="9">
        <v>0.17460000000000001</v>
      </c>
      <c r="E615" s="10">
        <f t="shared" si="152"/>
        <v>0.26190000000000002</v>
      </c>
      <c r="F615" s="10">
        <f t="shared" si="153"/>
        <v>1.9573983490916769E-2</v>
      </c>
      <c r="G615" s="7">
        <f t="shared" si="154"/>
        <v>30</v>
      </c>
      <c r="H615" s="11">
        <f t="shared" si="155"/>
        <v>23580</v>
      </c>
      <c r="I615" s="12">
        <f t="shared" si="156"/>
        <v>461.55453071581741</v>
      </c>
    </row>
    <row r="616" spans="1:9" x14ac:dyDescent="0.35">
      <c r="A616" s="7">
        <v>1058236</v>
      </c>
      <c r="B616" s="8">
        <v>44197</v>
      </c>
      <c r="C616" s="18">
        <v>44227</v>
      </c>
      <c r="D616" s="9">
        <v>0.17319999999999999</v>
      </c>
      <c r="E616" s="10">
        <f t="shared" si="152"/>
        <v>0.25979999999999998</v>
      </c>
      <c r="F616" s="10">
        <f t="shared" si="153"/>
        <v>1.9432481245112987E-2</v>
      </c>
      <c r="G616" s="7">
        <f t="shared" si="154"/>
        <v>30</v>
      </c>
      <c r="H616" s="11">
        <f t="shared" si="155"/>
        <v>23580</v>
      </c>
      <c r="I616" s="12">
        <f t="shared" si="156"/>
        <v>458.21790775976422</v>
      </c>
    </row>
    <row r="617" spans="1:9" x14ac:dyDescent="0.35">
      <c r="A617" s="7">
        <v>1058236</v>
      </c>
      <c r="B617" s="18">
        <v>44228</v>
      </c>
      <c r="C617" s="18">
        <v>44255</v>
      </c>
      <c r="D617" s="9">
        <v>0.1754</v>
      </c>
      <c r="E617" s="10">
        <f t="shared" si="152"/>
        <v>0.2631</v>
      </c>
      <c r="F617" s="10">
        <f t="shared" si="153"/>
        <v>1.9654745030757592E-2</v>
      </c>
      <c r="G617" s="7">
        <f t="shared" si="154"/>
        <v>27</v>
      </c>
      <c r="H617" s="11">
        <f t="shared" si="155"/>
        <v>23580</v>
      </c>
      <c r="I617" s="12">
        <f t="shared" si="156"/>
        <v>417.11299904273761</v>
      </c>
    </row>
    <row r="618" spans="1:9" x14ac:dyDescent="0.35">
      <c r="A618" s="7">
        <v>1058236</v>
      </c>
      <c r="B618" s="8">
        <v>44256</v>
      </c>
      <c r="C618" s="18">
        <v>44286</v>
      </c>
      <c r="D618" s="9">
        <v>0.1741</v>
      </c>
      <c r="E618" s="10">
        <f t="shared" si="152"/>
        <v>0.26114999999999999</v>
      </c>
      <c r="F618" s="10">
        <f t="shared" si="153"/>
        <v>1.9523471771100809E-2</v>
      </c>
      <c r="G618" s="7">
        <f t="shared" si="154"/>
        <v>30</v>
      </c>
      <c r="H618" s="11">
        <f t="shared" si="155"/>
        <v>23580</v>
      </c>
      <c r="I618" s="12">
        <f t="shared" si="156"/>
        <v>460.36346436255707</v>
      </c>
    </row>
    <row r="619" spans="1:9" x14ac:dyDescent="0.35">
      <c r="A619" s="7">
        <v>1058236</v>
      </c>
      <c r="B619" s="18">
        <v>44287</v>
      </c>
      <c r="C619" s="18">
        <v>44316</v>
      </c>
      <c r="D619" s="9">
        <v>0.1731</v>
      </c>
      <c r="E619" s="10">
        <f t="shared" si="152"/>
        <v>0.25964999999999999</v>
      </c>
      <c r="F619" s="10">
        <f t="shared" si="153"/>
        <v>1.942236567004052E-2</v>
      </c>
      <c r="G619" s="7">
        <f t="shared" si="154"/>
        <v>29</v>
      </c>
      <c r="H619" s="11">
        <f t="shared" si="155"/>
        <v>23580</v>
      </c>
      <c r="I619" s="12">
        <f t="shared" si="156"/>
        <v>442.7134030829036</v>
      </c>
    </row>
    <row r="620" spans="1:9" x14ac:dyDescent="0.35">
      <c r="A620" s="7">
        <v>1058236</v>
      </c>
      <c r="B620" s="8">
        <v>44317</v>
      </c>
      <c r="C620" s="18">
        <v>44347</v>
      </c>
      <c r="D620" s="9">
        <v>0.17219999999999999</v>
      </c>
      <c r="E620" s="10">
        <f t="shared" si="152"/>
        <v>0.25829999999999997</v>
      </c>
      <c r="F620" s="10">
        <f t="shared" si="153"/>
        <v>1.9331275772907164E-2</v>
      </c>
      <c r="G620" s="7">
        <f t="shared" si="154"/>
        <v>30</v>
      </c>
      <c r="H620" s="11">
        <f t="shared" si="155"/>
        <v>23580</v>
      </c>
      <c r="I620" s="12">
        <f t="shared" si="156"/>
        <v>455.83148272515092</v>
      </c>
    </row>
    <row r="621" spans="1:9" x14ac:dyDescent="0.35">
      <c r="A621" s="7">
        <v>1058236</v>
      </c>
      <c r="B621" s="18">
        <v>44348</v>
      </c>
      <c r="C621" s="18">
        <v>44377</v>
      </c>
      <c r="D621" s="9">
        <v>0.1721</v>
      </c>
      <c r="E621" s="10">
        <f t="shared" si="152"/>
        <v>0.25814999999999999</v>
      </c>
      <c r="F621" s="10">
        <f t="shared" si="153"/>
        <v>1.9321149143988858E-2</v>
      </c>
      <c r="G621" s="7">
        <f t="shared" si="154"/>
        <v>29</v>
      </c>
      <c r="H621" s="11">
        <f t="shared" si="155"/>
        <v>23580</v>
      </c>
      <c r="I621" s="12">
        <f t="shared" si="156"/>
        <v>440.40627358808206</v>
      </c>
    </row>
    <row r="622" spans="1:9" x14ac:dyDescent="0.35">
      <c r="A622" s="7">
        <v>1058236</v>
      </c>
      <c r="B622" s="8">
        <v>44378</v>
      </c>
      <c r="C622" s="18">
        <v>44408</v>
      </c>
      <c r="D622" s="9">
        <v>0.17180000000000001</v>
      </c>
      <c r="E622" s="10">
        <f t="shared" si="152"/>
        <v>0.25770000000000004</v>
      </c>
      <c r="F622" s="10">
        <f t="shared" si="153"/>
        <v>1.9290762615578938E-2</v>
      </c>
      <c r="G622" s="7">
        <f t="shared" si="154"/>
        <v>30</v>
      </c>
      <c r="H622" s="11">
        <f t="shared" si="155"/>
        <v>23580</v>
      </c>
      <c r="I622" s="12">
        <f t="shared" si="156"/>
        <v>454.87618247535136</v>
      </c>
    </row>
    <row r="623" spans="1:9" x14ac:dyDescent="0.35">
      <c r="A623" s="7">
        <v>1058236</v>
      </c>
      <c r="B623" s="18">
        <v>44409</v>
      </c>
      <c r="C623" s="18">
        <v>44439</v>
      </c>
      <c r="D623" s="9">
        <v>0.1724</v>
      </c>
      <c r="E623" s="10">
        <f t="shared" si="152"/>
        <v>0.2586</v>
      </c>
      <c r="F623" s="10">
        <f t="shared" si="153"/>
        <v>1.9351525711433615E-2</v>
      </c>
      <c r="G623" s="7">
        <f t="shared" si="154"/>
        <v>30</v>
      </c>
      <c r="H623" s="11">
        <f t="shared" si="155"/>
        <v>23580</v>
      </c>
      <c r="I623" s="12">
        <f t="shared" si="156"/>
        <v>456.30897627560466</v>
      </c>
    </row>
    <row r="624" spans="1:9" x14ac:dyDescent="0.35">
      <c r="A624" s="7">
        <v>1058236</v>
      </c>
      <c r="B624" s="8">
        <v>44440</v>
      </c>
      <c r="C624" s="18">
        <v>44469</v>
      </c>
      <c r="D624" s="9">
        <v>0.1719</v>
      </c>
      <c r="E624" s="10">
        <f t="shared" si="152"/>
        <v>0.25785000000000002</v>
      </c>
      <c r="F624" s="10">
        <f t="shared" si="153"/>
        <v>1.9300892565577765E-2</v>
      </c>
      <c r="G624" s="7">
        <f t="shared" si="154"/>
        <v>29</v>
      </c>
      <c r="H624" s="11">
        <f t="shared" si="155"/>
        <v>23580</v>
      </c>
      <c r="I624" s="12">
        <f t="shared" si="156"/>
        <v>439.94454513977956</v>
      </c>
    </row>
    <row r="625" spans="1:9" x14ac:dyDescent="0.35">
      <c r="A625" s="7">
        <v>1058236</v>
      </c>
      <c r="B625" s="18">
        <v>44470</v>
      </c>
      <c r="C625" s="18">
        <v>44500</v>
      </c>
      <c r="D625" s="14">
        <v>0.17080000000000001</v>
      </c>
      <c r="E625" s="10">
        <f t="shared" si="152"/>
        <v>0.25619999999999998</v>
      </c>
      <c r="F625" s="10">
        <f t="shared" si="153"/>
        <v>1.9189402159464075E-2</v>
      </c>
      <c r="G625" s="7">
        <f t="shared" si="154"/>
        <v>30</v>
      </c>
      <c r="H625" s="11">
        <f t="shared" si="155"/>
        <v>23580</v>
      </c>
      <c r="I625" s="12">
        <f t="shared" si="156"/>
        <v>452.48610292016286</v>
      </c>
    </row>
    <row r="626" spans="1:9" x14ac:dyDescent="0.35">
      <c r="A626" s="7">
        <v>1058236</v>
      </c>
      <c r="B626" s="8">
        <v>44501</v>
      </c>
      <c r="C626" s="18">
        <v>44530</v>
      </c>
      <c r="D626" s="14">
        <v>0.17269999999999999</v>
      </c>
      <c r="E626" s="10">
        <f t="shared" si="152"/>
        <v>0.25905</v>
      </c>
      <c r="F626" s="10">
        <f t="shared" si="153"/>
        <v>1.9381892324737526E-2</v>
      </c>
      <c r="G626" s="7">
        <f t="shared" si="154"/>
        <v>29</v>
      </c>
      <c r="H626" s="11">
        <f t="shared" si="155"/>
        <v>23580</v>
      </c>
      <c r="I626" s="12">
        <f t="shared" si="156"/>
        <v>441.79085365006716</v>
      </c>
    </row>
    <row r="627" spans="1:9" x14ac:dyDescent="0.35">
      <c r="A627" s="7">
        <v>1058236</v>
      </c>
      <c r="B627" s="18">
        <v>44531</v>
      </c>
      <c r="C627" s="18">
        <v>44561</v>
      </c>
      <c r="D627" s="15">
        <v>0.17460000000000001</v>
      </c>
      <c r="E627" s="10">
        <f t="shared" si="152"/>
        <v>0.26190000000000002</v>
      </c>
      <c r="F627" s="10">
        <f t="shared" si="153"/>
        <v>1.9573983490916769E-2</v>
      </c>
      <c r="G627" s="7">
        <f t="shared" si="154"/>
        <v>30</v>
      </c>
      <c r="H627" s="11">
        <f t="shared" si="155"/>
        <v>23580</v>
      </c>
      <c r="I627" s="12">
        <f t="shared" si="156"/>
        <v>461.55453071581741</v>
      </c>
    </row>
    <row r="628" spans="1:9" x14ac:dyDescent="0.35">
      <c r="A628" s="7">
        <v>1058236</v>
      </c>
      <c r="B628" s="8">
        <v>44562</v>
      </c>
      <c r="C628" s="18">
        <v>44592</v>
      </c>
      <c r="D628" s="14">
        <v>0.17660000000000001</v>
      </c>
      <c r="E628" s="10">
        <f t="shared" si="152"/>
        <v>0.26490000000000002</v>
      </c>
      <c r="F628" s="10">
        <f t="shared" si="153"/>
        <v>1.9775755563363528E-2</v>
      </c>
      <c r="G628" s="7">
        <f t="shared" si="154"/>
        <v>30</v>
      </c>
      <c r="H628" s="11">
        <f t="shared" si="155"/>
        <v>23580</v>
      </c>
      <c r="I628" s="12">
        <f t="shared" si="156"/>
        <v>466.31231618411198</v>
      </c>
    </row>
    <row r="629" spans="1:9" x14ac:dyDescent="0.35">
      <c r="A629" s="7">
        <v>1058236</v>
      </c>
      <c r="B629" s="18">
        <v>44593</v>
      </c>
      <c r="C629" s="18">
        <v>44620</v>
      </c>
      <c r="D629" s="14">
        <v>0.183</v>
      </c>
      <c r="E629" s="10">
        <f t="shared" si="152"/>
        <v>0.27449999999999997</v>
      </c>
      <c r="F629" s="10">
        <f t="shared" si="153"/>
        <v>2.0418491295787433E-2</v>
      </c>
      <c r="G629" s="7">
        <f t="shared" si="154"/>
        <v>27</v>
      </c>
      <c r="H629" s="11">
        <f t="shared" si="155"/>
        <v>23580</v>
      </c>
      <c r="I629" s="12">
        <f t="shared" si="156"/>
        <v>433.32122227920092</v>
      </c>
    </row>
    <row r="630" spans="1:9" x14ac:dyDescent="0.35">
      <c r="A630" s="7">
        <v>1058236</v>
      </c>
      <c r="B630" s="8">
        <v>44621</v>
      </c>
      <c r="C630" s="18">
        <v>44651</v>
      </c>
      <c r="D630" s="14">
        <v>0.1847</v>
      </c>
      <c r="E630" s="10">
        <f t="shared" si="152"/>
        <v>0.27705000000000002</v>
      </c>
      <c r="F630" s="10">
        <f t="shared" si="153"/>
        <v>2.0588471944052777E-2</v>
      </c>
      <c r="G630" s="7">
        <f t="shared" si="154"/>
        <v>30</v>
      </c>
      <c r="H630" s="11">
        <f t="shared" si="155"/>
        <v>23580</v>
      </c>
      <c r="I630" s="12">
        <f t="shared" si="156"/>
        <v>485.47616844076447</v>
      </c>
    </row>
    <row r="631" spans="1:9" x14ac:dyDescent="0.35">
      <c r="A631" s="7">
        <v>1058236</v>
      </c>
      <c r="B631" s="18">
        <v>44652</v>
      </c>
      <c r="C631" s="18">
        <v>44681</v>
      </c>
      <c r="D631" s="14">
        <v>0.1905</v>
      </c>
      <c r="E631" s="10">
        <f t="shared" si="152"/>
        <v>0.28575</v>
      </c>
      <c r="F631" s="10">
        <f t="shared" si="153"/>
        <v>2.1166073665768392E-2</v>
      </c>
      <c r="G631" s="7">
        <f t="shared" si="154"/>
        <v>29</v>
      </c>
      <c r="H631" s="11">
        <f t="shared" si="155"/>
        <v>23580</v>
      </c>
      <c r="I631" s="12">
        <f t="shared" si="156"/>
        <v>482.45948313752467</v>
      </c>
    </row>
    <row r="632" spans="1:9" x14ac:dyDescent="0.35">
      <c r="A632" s="7">
        <v>1058236</v>
      </c>
      <c r="B632" s="8">
        <v>44682</v>
      </c>
      <c r="C632" s="18">
        <v>44712</v>
      </c>
      <c r="D632" s="14">
        <v>0.1971</v>
      </c>
      <c r="E632" s="10">
        <f t="shared" si="152"/>
        <v>0.29564999999999997</v>
      </c>
      <c r="F632" s="10">
        <f t="shared" si="153"/>
        <v>2.1819002655476094E-2</v>
      </c>
      <c r="G632" s="7">
        <f t="shared" si="154"/>
        <v>30</v>
      </c>
      <c r="H632" s="11">
        <f t="shared" si="155"/>
        <v>23580</v>
      </c>
      <c r="I632" s="12">
        <f t="shared" si="156"/>
        <v>514.49208261612625</v>
      </c>
    </row>
    <row r="633" spans="1:9" x14ac:dyDescent="0.35">
      <c r="A633" s="7">
        <v>1058236</v>
      </c>
      <c r="B633" s="18">
        <v>44713</v>
      </c>
      <c r="C633" s="18">
        <v>44742</v>
      </c>
      <c r="D633" s="9">
        <v>0.20399999999999999</v>
      </c>
      <c r="E633" s="10">
        <f t="shared" si="152"/>
        <v>0.30599999999999999</v>
      </c>
      <c r="F633" s="10">
        <f t="shared" si="153"/>
        <v>2.2496738540053407E-2</v>
      </c>
      <c r="G633" s="7">
        <f t="shared" si="154"/>
        <v>29</v>
      </c>
      <c r="H633" s="11">
        <f t="shared" si="155"/>
        <v>23580</v>
      </c>
      <c r="I633" s="12">
        <f t="shared" si="156"/>
        <v>512.79065828197736</v>
      </c>
    </row>
    <row r="634" spans="1:9" x14ac:dyDescent="0.35">
      <c r="A634" s="7">
        <v>1058236</v>
      </c>
      <c r="B634" s="8">
        <v>44743</v>
      </c>
      <c r="C634" s="18">
        <v>44773</v>
      </c>
      <c r="D634" s="9">
        <v>0.21279999999999999</v>
      </c>
      <c r="E634" s="10">
        <f t="shared" si="152"/>
        <v>0.31919999999999998</v>
      </c>
      <c r="F634" s="10">
        <f t="shared" si="153"/>
        <v>2.3353989277085985E-2</v>
      </c>
      <c r="G634" s="7">
        <f t="shared" si="154"/>
        <v>30</v>
      </c>
      <c r="H634" s="11">
        <f t="shared" si="155"/>
        <v>23580</v>
      </c>
      <c r="I634" s="12">
        <f t="shared" si="156"/>
        <v>550.68706715368751</v>
      </c>
    </row>
    <row r="635" spans="1:9" x14ac:dyDescent="0.35">
      <c r="A635" s="7">
        <v>1058236</v>
      </c>
      <c r="B635" s="18">
        <v>44774</v>
      </c>
      <c r="C635" s="18">
        <v>44804</v>
      </c>
      <c r="D635" s="9">
        <v>0.22209999999999999</v>
      </c>
      <c r="E635" s="10">
        <f t="shared" si="152"/>
        <v>0.33315</v>
      </c>
      <c r="F635" s="10">
        <f t="shared" si="153"/>
        <v>2.4251443652343774E-2</v>
      </c>
      <c r="G635" s="7">
        <f t="shared" si="154"/>
        <v>30</v>
      </c>
      <c r="H635" s="11">
        <f>$B$609</f>
        <v>23580</v>
      </c>
      <c r="I635" s="12">
        <f>IF(G635="","",(($B$609*F635)/30)*G635)</f>
        <v>571.8490413222662</v>
      </c>
    </row>
    <row r="636" spans="1:9" x14ac:dyDescent="0.35">
      <c r="A636" s="7">
        <v>1058236</v>
      </c>
      <c r="B636" s="8">
        <v>44805</v>
      </c>
      <c r="C636" s="18">
        <v>44834</v>
      </c>
      <c r="D636" s="9">
        <v>0.23499999999999999</v>
      </c>
      <c r="E636" s="10">
        <f t="shared" si="152"/>
        <v>0.35249999999999998</v>
      </c>
      <c r="F636" s="10">
        <f t="shared" si="153"/>
        <v>2.548215212897964E-2</v>
      </c>
      <c r="G636" s="7">
        <f t="shared" si="154"/>
        <v>29</v>
      </c>
      <c r="H636" s="11">
        <f t="shared" ref="H636:H638" si="157">$B$609</f>
        <v>23580</v>
      </c>
      <c r="I636" s="12">
        <f t="shared" ref="I636:I638" si="158">IF(G636="","",(($B$609*F636)/30)*G636)</f>
        <v>580.84017562796191</v>
      </c>
    </row>
    <row r="637" spans="1:9" x14ac:dyDescent="0.35">
      <c r="A637" s="7">
        <v>1058236</v>
      </c>
      <c r="B637" s="18">
        <v>44835</v>
      </c>
      <c r="C637" s="18">
        <v>44865</v>
      </c>
      <c r="D637" s="9">
        <v>0.24610000000000001</v>
      </c>
      <c r="E637" s="10">
        <f t="shared" si="152"/>
        <v>0.36915000000000003</v>
      </c>
      <c r="F637" s="10">
        <f t="shared" si="153"/>
        <v>2.6528282142108894E-2</v>
      </c>
      <c r="G637" s="7">
        <f t="shared" si="154"/>
        <v>30</v>
      </c>
      <c r="H637" s="11">
        <f t="shared" si="157"/>
        <v>23580</v>
      </c>
      <c r="I637" s="12">
        <f t="shared" si="158"/>
        <v>625.53689291092769</v>
      </c>
    </row>
    <row r="638" spans="1:9" x14ac:dyDescent="0.35">
      <c r="A638" s="7">
        <v>1058236</v>
      </c>
      <c r="B638" s="8">
        <v>44866</v>
      </c>
      <c r="C638" s="18">
        <v>44890</v>
      </c>
      <c r="D638" s="9">
        <v>0.25779999999999997</v>
      </c>
      <c r="E638" s="10">
        <f t="shared" si="152"/>
        <v>0.38669999999999993</v>
      </c>
      <c r="F638" s="10">
        <f t="shared" si="153"/>
        <v>2.7618410366888613E-2</v>
      </c>
      <c r="G638" s="7">
        <f t="shared" si="154"/>
        <v>24</v>
      </c>
      <c r="H638" s="11">
        <f t="shared" si="157"/>
        <v>23580</v>
      </c>
      <c r="I638" s="12">
        <f t="shared" si="158"/>
        <v>520.99369316098682</v>
      </c>
    </row>
    <row r="639" spans="1:9" x14ac:dyDescent="0.35">
      <c r="A639" s="21" t="s">
        <v>13</v>
      </c>
      <c r="B639" s="21"/>
      <c r="C639" s="21"/>
      <c r="D639" s="21"/>
      <c r="E639" s="21"/>
      <c r="F639" s="21"/>
      <c r="G639" s="21"/>
      <c r="H639" s="21"/>
      <c r="I639" s="19">
        <f>SUM(I611:I638)</f>
        <v>13258.583529129062</v>
      </c>
    </row>
    <row r="641" spans="1:9" x14ac:dyDescent="0.35">
      <c r="A641" s="1" t="s">
        <v>2</v>
      </c>
      <c r="B641" s="2">
        <v>23580</v>
      </c>
      <c r="C641" s="1"/>
      <c r="D641" s="1"/>
      <c r="E641" s="1" t="s">
        <v>3</v>
      </c>
      <c r="F641" s="1"/>
      <c r="G641" s="3">
        <v>44057</v>
      </c>
      <c r="H641" s="1"/>
      <c r="I641" s="4"/>
    </row>
    <row r="642" spans="1:9" ht="23" x14ac:dyDescent="0.35">
      <c r="A642" s="5" t="s">
        <v>4</v>
      </c>
      <c r="B642" s="5" t="s">
        <v>5</v>
      </c>
      <c r="C642" s="5" t="s">
        <v>6</v>
      </c>
      <c r="D642" s="5" t="s">
        <v>7</v>
      </c>
      <c r="E642" s="5" t="s">
        <v>8</v>
      </c>
      <c r="F642" s="5" t="s">
        <v>9</v>
      </c>
      <c r="G642" s="5" t="s">
        <v>10</v>
      </c>
      <c r="H642" s="5" t="s">
        <v>11</v>
      </c>
      <c r="I642" s="6" t="s">
        <v>12</v>
      </c>
    </row>
    <row r="643" spans="1:9" x14ac:dyDescent="0.35">
      <c r="A643" s="7">
        <v>1058260</v>
      </c>
      <c r="B643" s="18">
        <v>44057</v>
      </c>
      <c r="C643" s="18">
        <v>44074</v>
      </c>
      <c r="D643" s="9">
        <v>0.18290000000000001</v>
      </c>
      <c r="E643" s="10">
        <f t="shared" ref="E643:E670" si="159">IF(B643="","",D643*1.5)</f>
        <v>0.27434999999999998</v>
      </c>
      <c r="F643" s="10">
        <f t="shared" ref="F643:F670" si="160">IF(E643="","", (POWER((1+E643),(1/12)))-1)</f>
        <v>2.040848272831397E-2</v>
      </c>
      <c r="G643" s="7">
        <f t="shared" ref="G643:G670" si="161">IF(OR(B643="",C643=""),"Sin fechas",C643-B643)</f>
        <v>17</v>
      </c>
      <c r="H643" s="11">
        <f t="shared" ref="H643:H666" si="162">$B$641</f>
        <v>23580</v>
      </c>
      <c r="I643" s="12">
        <f>IF(G643="","",(($B$641*F643)/30)*G643)</f>
        <v>272.6981462157313</v>
      </c>
    </row>
    <row r="644" spans="1:9" x14ac:dyDescent="0.35">
      <c r="A644" s="7">
        <v>1058260</v>
      </c>
      <c r="B644" s="8">
        <v>44075</v>
      </c>
      <c r="C644" s="18">
        <v>44104</v>
      </c>
      <c r="D644" s="9">
        <v>0.1835</v>
      </c>
      <c r="E644" s="10">
        <f t="shared" si="159"/>
        <v>0.27524999999999999</v>
      </c>
      <c r="F644" s="10">
        <f t="shared" si="160"/>
        <v>2.0468517942215714E-2</v>
      </c>
      <c r="G644" s="7">
        <f t="shared" si="161"/>
        <v>29</v>
      </c>
      <c r="H644" s="11">
        <f t="shared" si="162"/>
        <v>23580</v>
      </c>
      <c r="I644" s="12">
        <f t="shared" ref="I644:I666" si="163">IF(G644="","",(($B$641*F644)/30)*G644)</f>
        <v>466.55939797486502</v>
      </c>
    </row>
    <row r="645" spans="1:9" x14ac:dyDescent="0.35">
      <c r="A645" s="7">
        <v>1058260</v>
      </c>
      <c r="B645" s="18">
        <v>44105</v>
      </c>
      <c r="C645" s="18">
        <v>44135</v>
      </c>
      <c r="D645" s="9">
        <v>0.18090000000000001</v>
      </c>
      <c r="E645" s="10">
        <f t="shared" si="159"/>
        <v>0.27134999999999998</v>
      </c>
      <c r="F645" s="10">
        <f t="shared" si="160"/>
        <v>2.0208084261774895E-2</v>
      </c>
      <c r="G645" s="7">
        <f t="shared" si="161"/>
        <v>30</v>
      </c>
      <c r="H645" s="11">
        <f t="shared" si="162"/>
        <v>23580</v>
      </c>
      <c r="I645" s="12">
        <f t="shared" si="163"/>
        <v>476.50662689265204</v>
      </c>
    </row>
    <row r="646" spans="1:9" x14ac:dyDescent="0.35">
      <c r="A646" s="7">
        <v>1058260</v>
      </c>
      <c r="B646" s="8">
        <v>44136</v>
      </c>
      <c r="C646" s="18">
        <v>44165</v>
      </c>
      <c r="D646" s="9">
        <v>0.1784</v>
      </c>
      <c r="E646" s="10">
        <f t="shared" si="159"/>
        <v>0.2676</v>
      </c>
      <c r="F646" s="10">
        <f t="shared" si="160"/>
        <v>1.9956975716262315E-2</v>
      </c>
      <c r="G646" s="7">
        <f t="shared" si="161"/>
        <v>29</v>
      </c>
      <c r="H646" s="11">
        <f t="shared" si="162"/>
        <v>23580</v>
      </c>
      <c r="I646" s="12">
        <f t="shared" si="163"/>
        <v>454.89930447648322</v>
      </c>
    </row>
    <row r="647" spans="1:9" x14ac:dyDescent="0.35">
      <c r="A647" s="7">
        <v>1058260</v>
      </c>
      <c r="B647" s="18">
        <v>44166</v>
      </c>
      <c r="C647" s="18">
        <v>44196</v>
      </c>
      <c r="D647" s="9">
        <v>0.17460000000000001</v>
      </c>
      <c r="E647" s="10">
        <f t="shared" si="159"/>
        <v>0.26190000000000002</v>
      </c>
      <c r="F647" s="10">
        <f t="shared" si="160"/>
        <v>1.9573983490916769E-2</v>
      </c>
      <c r="G647" s="7">
        <f t="shared" si="161"/>
        <v>30</v>
      </c>
      <c r="H647" s="11">
        <f t="shared" si="162"/>
        <v>23580</v>
      </c>
      <c r="I647" s="12">
        <f t="shared" si="163"/>
        <v>461.55453071581741</v>
      </c>
    </row>
    <row r="648" spans="1:9" x14ac:dyDescent="0.35">
      <c r="A648" s="7">
        <v>1058260</v>
      </c>
      <c r="B648" s="8">
        <v>44197</v>
      </c>
      <c r="C648" s="18">
        <v>44227</v>
      </c>
      <c r="D648" s="9">
        <v>0.17319999999999999</v>
      </c>
      <c r="E648" s="10">
        <f t="shared" si="159"/>
        <v>0.25979999999999998</v>
      </c>
      <c r="F648" s="10">
        <f t="shared" si="160"/>
        <v>1.9432481245112987E-2</v>
      </c>
      <c r="G648" s="7">
        <f t="shared" si="161"/>
        <v>30</v>
      </c>
      <c r="H648" s="11">
        <f t="shared" si="162"/>
        <v>23580</v>
      </c>
      <c r="I648" s="12">
        <f t="shared" si="163"/>
        <v>458.21790775976422</v>
      </c>
    </row>
    <row r="649" spans="1:9" x14ac:dyDescent="0.35">
      <c r="A649" s="7">
        <v>1058260</v>
      </c>
      <c r="B649" s="18">
        <v>44228</v>
      </c>
      <c r="C649" s="18">
        <v>44255</v>
      </c>
      <c r="D649" s="9">
        <v>0.1754</v>
      </c>
      <c r="E649" s="10">
        <f t="shared" si="159"/>
        <v>0.2631</v>
      </c>
      <c r="F649" s="10">
        <f t="shared" si="160"/>
        <v>1.9654745030757592E-2</v>
      </c>
      <c r="G649" s="7">
        <f t="shared" si="161"/>
        <v>27</v>
      </c>
      <c r="H649" s="11">
        <f t="shared" si="162"/>
        <v>23580</v>
      </c>
      <c r="I649" s="12">
        <f t="shared" si="163"/>
        <v>417.11299904273761</v>
      </c>
    </row>
    <row r="650" spans="1:9" x14ac:dyDescent="0.35">
      <c r="A650" s="7">
        <v>1058260</v>
      </c>
      <c r="B650" s="8">
        <v>44256</v>
      </c>
      <c r="C650" s="18">
        <v>44286</v>
      </c>
      <c r="D650" s="9">
        <v>0.1741</v>
      </c>
      <c r="E650" s="10">
        <f t="shared" si="159"/>
        <v>0.26114999999999999</v>
      </c>
      <c r="F650" s="10">
        <f t="shared" si="160"/>
        <v>1.9523471771100809E-2</v>
      </c>
      <c r="G650" s="7">
        <f t="shared" si="161"/>
        <v>30</v>
      </c>
      <c r="H650" s="11">
        <f t="shared" si="162"/>
        <v>23580</v>
      </c>
      <c r="I650" s="12">
        <f t="shared" si="163"/>
        <v>460.36346436255707</v>
      </c>
    </row>
    <row r="651" spans="1:9" x14ac:dyDescent="0.35">
      <c r="A651" s="7">
        <v>1058260</v>
      </c>
      <c r="B651" s="18">
        <v>44287</v>
      </c>
      <c r="C651" s="18">
        <v>44316</v>
      </c>
      <c r="D651" s="9">
        <v>0.1731</v>
      </c>
      <c r="E651" s="10">
        <f t="shared" si="159"/>
        <v>0.25964999999999999</v>
      </c>
      <c r="F651" s="10">
        <f t="shared" si="160"/>
        <v>1.942236567004052E-2</v>
      </c>
      <c r="G651" s="7">
        <f t="shared" si="161"/>
        <v>29</v>
      </c>
      <c r="H651" s="11">
        <f t="shared" si="162"/>
        <v>23580</v>
      </c>
      <c r="I651" s="12">
        <f t="shared" si="163"/>
        <v>442.7134030829036</v>
      </c>
    </row>
    <row r="652" spans="1:9" x14ac:dyDescent="0.35">
      <c r="A652" s="7">
        <v>1058260</v>
      </c>
      <c r="B652" s="8">
        <v>44317</v>
      </c>
      <c r="C652" s="18">
        <v>44347</v>
      </c>
      <c r="D652" s="9">
        <v>0.17219999999999999</v>
      </c>
      <c r="E652" s="10">
        <f t="shared" si="159"/>
        <v>0.25829999999999997</v>
      </c>
      <c r="F652" s="10">
        <f t="shared" si="160"/>
        <v>1.9331275772907164E-2</v>
      </c>
      <c r="G652" s="7">
        <f t="shared" si="161"/>
        <v>30</v>
      </c>
      <c r="H652" s="11">
        <f t="shared" si="162"/>
        <v>23580</v>
      </c>
      <c r="I652" s="12">
        <f t="shared" si="163"/>
        <v>455.83148272515092</v>
      </c>
    </row>
    <row r="653" spans="1:9" x14ac:dyDescent="0.35">
      <c r="A653" s="7">
        <v>1058260</v>
      </c>
      <c r="B653" s="18">
        <v>44348</v>
      </c>
      <c r="C653" s="18">
        <v>44377</v>
      </c>
      <c r="D653" s="9">
        <v>0.1721</v>
      </c>
      <c r="E653" s="10">
        <f t="shared" si="159"/>
        <v>0.25814999999999999</v>
      </c>
      <c r="F653" s="10">
        <f t="shared" si="160"/>
        <v>1.9321149143988858E-2</v>
      </c>
      <c r="G653" s="7">
        <f t="shared" si="161"/>
        <v>29</v>
      </c>
      <c r="H653" s="11">
        <f t="shared" si="162"/>
        <v>23580</v>
      </c>
      <c r="I653" s="12">
        <f t="shared" si="163"/>
        <v>440.40627358808206</v>
      </c>
    </row>
    <row r="654" spans="1:9" x14ac:dyDescent="0.35">
      <c r="A654" s="7">
        <v>1058260</v>
      </c>
      <c r="B654" s="8">
        <v>44378</v>
      </c>
      <c r="C654" s="18">
        <v>44408</v>
      </c>
      <c r="D654" s="9">
        <v>0.17180000000000001</v>
      </c>
      <c r="E654" s="10">
        <f t="shared" si="159"/>
        <v>0.25770000000000004</v>
      </c>
      <c r="F654" s="10">
        <f t="shared" si="160"/>
        <v>1.9290762615578938E-2</v>
      </c>
      <c r="G654" s="7">
        <f t="shared" si="161"/>
        <v>30</v>
      </c>
      <c r="H654" s="11">
        <f t="shared" si="162"/>
        <v>23580</v>
      </c>
      <c r="I654" s="12">
        <f t="shared" si="163"/>
        <v>454.87618247535136</v>
      </c>
    </row>
    <row r="655" spans="1:9" x14ac:dyDescent="0.35">
      <c r="A655" s="7">
        <v>1058260</v>
      </c>
      <c r="B655" s="18">
        <v>44409</v>
      </c>
      <c r="C655" s="18">
        <v>44439</v>
      </c>
      <c r="D655" s="9">
        <v>0.1724</v>
      </c>
      <c r="E655" s="10">
        <f t="shared" si="159"/>
        <v>0.2586</v>
      </c>
      <c r="F655" s="10">
        <f t="shared" si="160"/>
        <v>1.9351525711433615E-2</v>
      </c>
      <c r="G655" s="7">
        <f t="shared" si="161"/>
        <v>30</v>
      </c>
      <c r="H655" s="11">
        <f t="shared" si="162"/>
        <v>23580</v>
      </c>
      <c r="I655" s="12">
        <f t="shared" si="163"/>
        <v>456.30897627560466</v>
      </c>
    </row>
    <row r="656" spans="1:9" x14ac:dyDescent="0.35">
      <c r="A656" s="7">
        <v>1058260</v>
      </c>
      <c r="B656" s="8">
        <v>44440</v>
      </c>
      <c r="C656" s="18">
        <v>44469</v>
      </c>
      <c r="D656" s="9">
        <v>0.1719</v>
      </c>
      <c r="E656" s="10">
        <f t="shared" si="159"/>
        <v>0.25785000000000002</v>
      </c>
      <c r="F656" s="10">
        <f t="shared" si="160"/>
        <v>1.9300892565577765E-2</v>
      </c>
      <c r="G656" s="7">
        <f t="shared" si="161"/>
        <v>29</v>
      </c>
      <c r="H656" s="11">
        <f t="shared" si="162"/>
        <v>23580</v>
      </c>
      <c r="I656" s="12">
        <f t="shared" si="163"/>
        <v>439.94454513977956</v>
      </c>
    </row>
    <row r="657" spans="1:9" x14ac:dyDescent="0.35">
      <c r="A657" s="7">
        <v>1058260</v>
      </c>
      <c r="B657" s="18">
        <v>44470</v>
      </c>
      <c r="C657" s="18">
        <v>44500</v>
      </c>
      <c r="D657" s="14">
        <v>0.17080000000000001</v>
      </c>
      <c r="E657" s="10">
        <f t="shared" si="159"/>
        <v>0.25619999999999998</v>
      </c>
      <c r="F657" s="10">
        <f t="shared" si="160"/>
        <v>1.9189402159464075E-2</v>
      </c>
      <c r="G657" s="7">
        <f t="shared" si="161"/>
        <v>30</v>
      </c>
      <c r="H657" s="11">
        <f t="shared" si="162"/>
        <v>23580</v>
      </c>
      <c r="I657" s="12">
        <f t="shared" si="163"/>
        <v>452.48610292016286</v>
      </c>
    </row>
    <row r="658" spans="1:9" x14ac:dyDescent="0.35">
      <c r="A658" s="7">
        <v>1058260</v>
      </c>
      <c r="B658" s="8">
        <v>44501</v>
      </c>
      <c r="C658" s="18">
        <v>44530</v>
      </c>
      <c r="D658" s="14">
        <v>0.17269999999999999</v>
      </c>
      <c r="E658" s="10">
        <f t="shared" si="159"/>
        <v>0.25905</v>
      </c>
      <c r="F658" s="10">
        <f t="shared" si="160"/>
        <v>1.9381892324737526E-2</v>
      </c>
      <c r="G658" s="7">
        <f t="shared" si="161"/>
        <v>29</v>
      </c>
      <c r="H658" s="11">
        <f t="shared" si="162"/>
        <v>23580</v>
      </c>
      <c r="I658" s="12">
        <f t="shared" si="163"/>
        <v>441.79085365006716</v>
      </c>
    </row>
    <row r="659" spans="1:9" x14ac:dyDescent="0.35">
      <c r="A659" s="7">
        <v>1058260</v>
      </c>
      <c r="B659" s="18">
        <v>44531</v>
      </c>
      <c r="C659" s="18">
        <v>44561</v>
      </c>
      <c r="D659" s="15">
        <v>0.17460000000000001</v>
      </c>
      <c r="E659" s="10">
        <f t="shared" si="159"/>
        <v>0.26190000000000002</v>
      </c>
      <c r="F659" s="10">
        <f t="shared" si="160"/>
        <v>1.9573983490916769E-2</v>
      </c>
      <c r="G659" s="7">
        <f t="shared" si="161"/>
        <v>30</v>
      </c>
      <c r="H659" s="11">
        <f t="shared" si="162"/>
        <v>23580</v>
      </c>
      <c r="I659" s="12">
        <f t="shared" si="163"/>
        <v>461.55453071581741</v>
      </c>
    </row>
    <row r="660" spans="1:9" x14ac:dyDescent="0.35">
      <c r="A660" s="7">
        <v>1058260</v>
      </c>
      <c r="B660" s="8">
        <v>44562</v>
      </c>
      <c r="C660" s="18">
        <v>44592</v>
      </c>
      <c r="D660" s="14">
        <v>0.17660000000000001</v>
      </c>
      <c r="E660" s="10">
        <f t="shared" si="159"/>
        <v>0.26490000000000002</v>
      </c>
      <c r="F660" s="10">
        <f t="shared" si="160"/>
        <v>1.9775755563363528E-2</v>
      </c>
      <c r="G660" s="7">
        <f t="shared" si="161"/>
        <v>30</v>
      </c>
      <c r="H660" s="11">
        <f t="shared" si="162"/>
        <v>23580</v>
      </c>
      <c r="I660" s="12">
        <f t="shared" si="163"/>
        <v>466.31231618411198</v>
      </c>
    </row>
    <row r="661" spans="1:9" x14ac:dyDescent="0.35">
      <c r="A661" s="7">
        <v>1058260</v>
      </c>
      <c r="B661" s="18">
        <v>44593</v>
      </c>
      <c r="C661" s="18">
        <v>44620</v>
      </c>
      <c r="D661" s="14">
        <v>0.183</v>
      </c>
      <c r="E661" s="10">
        <f t="shared" si="159"/>
        <v>0.27449999999999997</v>
      </c>
      <c r="F661" s="10">
        <f t="shared" si="160"/>
        <v>2.0418491295787433E-2</v>
      </c>
      <c r="G661" s="7">
        <f t="shared" si="161"/>
        <v>27</v>
      </c>
      <c r="H661" s="11">
        <f t="shared" si="162"/>
        <v>23580</v>
      </c>
      <c r="I661" s="12">
        <f t="shared" si="163"/>
        <v>433.32122227920092</v>
      </c>
    </row>
    <row r="662" spans="1:9" x14ac:dyDescent="0.35">
      <c r="A662" s="7">
        <v>1058260</v>
      </c>
      <c r="B662" s="8">
        <v>44621</v>
      </c>
      <c r="C662" s="18">
        <v>44651</v>
      </c>
      <c r="D662" s="14">
        <v>0.1847</v>
      </c>
      <c r="E662" s="10">
        <f t="shared" si="159"/>
        <v>0.27705000000000002</v>
      </c>
      <c r="F662" s="10">
        <f t="shared" si="160"/>
        <v>2.0588471944052777E-2</v>
      </c>
      <c r="G662" s="7">
        <f t="shared" si="161"/>
        <v>30</v>
      </c>
      <c r="H662" s="11">
        <f t="shared" si="162"/>
        <v>23580</v>
      </c>
      <c r="I662" s="12">
        <f t="shared" si="163"/>
        <v>485.47616844076447</v>
      </c>
    </row>
    <row r="663" spans="1:9" x14ac:dyDescent="0.35">
      <c r="A663" s="7">
        <v>1058260</v>
      </c>
      <c r="B663" s="18">
        <v>44652</v>
      </c>
      <c r="C663" s="18">
        <v>44681</v>
      </c>
      <c r="D663" s="14">
        <v>0.1905</v>
      </c>
      <c r="E663" s="10">
        <f t="shared" si="159"/>
        <v>0.28575</v>
      </c>
      <c r="F663" s="10">
        <f t="shared" si="160"/>
        <v>2.1166073665768392E-2</v>
      </c>
      <c r="G663" s="7">
        <f t="shared" si="161"/>
        <v>29</v>
      </c>
      <c r="H663" s="11">
        <f t="shared" si="162"/>
        <v>23580</v>
      </c>
      <c r="I663" s="12">
        <f t="shared" si="163"/>
        <v>482.45948313752467</v>
      </c>
    </row>
    <row r="664" spans="1:9" x14ac:dyDescent="0.35">
      <c r="A664" s="7">
        <v>1058260</v>
      </c>
      <c r="B664" s="8">
        <v>44682</v>
      </c>
      <c r="C664" s="18">
        <v>44712</v>
      </c>
      <c r="D664" s="14">
        <v>0.1971</v>
      </c>
      <c r="E664" s="10">
        <f t="shared" si="159"/>
        <v>0.29564999999999997</v>
      </c>
      <c r="F664" s="10">
        <f t="shared" si="160"/>
        <v>2.1819002655476094E-2</v>
      </c>
      <c r="G664" s="7">
        <f t="shared" si="161"/>
        <v>30</v>
      </c>
      <c r="H664" s="11">
        <f t="shared" si="162"/>
        <v>23580</v>
      </c>
      <c r="I664" s="12">
        <f t="shared" si="163"/>
        <v>514.49208261612625</v>
      </c>
    </row>
    <row r="665" spans="1:9" x14ac:dyDescent="0.35">
      <c r="A665" s="7">
        <v>1058260</v>
      </c>
      <c r="B665" s="18">
        <v>44713</v>
      </c>
      <c r="C665" s="18">
        <v>44742</v>
      </c>
      <c r="D665" s="9">
        <v>0.20399999999999999</v>
      </c>
      <c r="E665" s="10">
        <f t="shared" si="159"/>
        <v>0.30599999999999999</v>
      </c>
      <c r="F665" s="10">
        <f t="shared" si="160"/>
        <v>2.2496738540053407E-2</v>
      </c>
      <c r="G665" s="7">
        <f t="shared" si="161"/>
        <v>29</v>
      </c>
      <c r="H665" s="11">
        <f t="shared" si="162"/>
        <v>23580</v>
      </c>
      <c r="I665" s="12">
        <f t="shared" si="163"/>
        <v>512.79065828197736</v>
      </c>
    </row>
    <row r="666" spans="1:9" x14ac:dyDescent="0.35">
      <c r="A666" s="7">
        <v>1058260</v>
      </c>
      <c r="B666" s="8">
        <v>44743</v>
      </c>
      <c r="C666" s="18">
        <v>44773</v>
      </c>
      <c r="D666" s="9">
        <v>0.21279999999999999</v>
      </c>
      <c r="E666" s="10">
        <f t="shared" si="159"/>
        <v>0.31919999999999998</v>
      </c>
      <c r="F666" s="10">
        <f t="shared" si="160"/>
        <v>2.3353989277085985E-2</v>
      </c>
      <c r="G666" s="7">
        <f t="shared" si="161"/>
        <v>30</v>
      </c>
      <c r="H666" s="11">
        <f t="shared" si="162"/>
        <v>23580</v>
      </c>
      <c r="I666" s="12">
        <f t="shared" si="163"/>
        <v>550.68706715368751</v>
      </c>
    </row>
    <row r="667" spans="1:9" x14ac:dyDescent="0.35">
      <c r="A667" s="7">
        <v>1058260</v>
      </c>
      <c r="B667" s="18">
        <v>44774</v>
      </c>
      <c r="C667" s="18">
        <v>44804</v>
      </c>
      <c r="D667" s="9">
        <v>0.22209999999999999</v>
      </c>
      <c r="E667" s="10">
        <f t="shared" si="159"/>
        <v>0.33315</v>
      </c>
      <c r="F667" s="10">
        <f t="shared" si="160"/>
        <v>2.4251443652343774E-2</v>
      </c>
      <c r="G667" s="7">
        <f t="shared" si="161"/>
        <v>30</v>
      </c>
      <c r="H667" s="11">
        <f>$B$641</f>
        <v>23580</v>
      </c>
      <c r="I667" s="12">
        <f>IF(G667="","",(($B$641*F667)/30)*G667)</f>
        <v>571.8490413222662</v>
      </c>
    </row>
    <row r="668" spans="1:9" x14ac:dyDescent="0.35">
      <c r="A668" s="7">
        <v>1058260</v>
      </c>
      <c r="B668" s="8">
        <v>44805</v>
      </c>
      <c r="C668" s="18">
        <v>44834</v>
      </c>
      <c r="D668" s="9">
        <v>0.23499999999999999</v>
      </c>
      <c r="E668" s="10">
        <f t="shared" si="159"/>
        <v>0.35249999999999998</v>
      </c>
      <c r="F668" s="10">
        <f t="shared" si="160"/>
        <v>2.548215212897964E-2</v>
      </c>
      <c r="G668" s="7">
        <f t="shared" si="161"/>
        <v>29</v>
      </c>
      <c r="H668" s="11">
        <f t="shared" ref="H668:H670" si="164">$B$641</f>
        <v>23580</v>
      </c>
      <c r="I668" s="12">
        <f t="shared" ref="I668:I670" si="165">IF(G668="","",(($B$641*F668)/30)*G668)</f>
        <v>580.84017562796191</v>
      </c>
    </row>
    <row r="669" spans="1:9" x14ac:dyDescent="0.35">
      <c r="A669" s="7">
        <v>1058260</v>
      </c>
      <c r="B669" s="18">
        <v>44835</v>
      </c>
      <c r="C669" s="18">
        <v>44865</v>
      </c>
      <c r="D669" s="9">
        <v>0.24610000000000001</v>
      </c>
      <c r="E669" s="10">
        <f t="shared" si="159"/>
        <v>0.36915000000000003</v>
      </c>
      <c r="F669" s="10">
        <f t="shared" si="160"/>
        <v>2.6528282142108894E-2</v>
      </c>
      <c r="G669" s="7">
        <f t="shared" si="161"/>
        <v>30</v>
      </c>
      <c r="H669" s="11">
        <f t="shared" si="164"/>
        <v>23580</v>
      </c>
      <c r="I669" s="12">
        <f t="shared" si="165"/>
        <v>625.53689291092769</v>
      </c>
    </row>
    <row r="670" spans="1:9" x14ac:dyDescent="0.35">
      <c r="A670" s="7">
        <v>1058260</v>
      </c>
      <c r="B670" s="8">
        <v>44866</v>
      </c>
      <c r="C670" s="18">
        <v>44890</v>
      </c>
      <c r="D670" s="9">
        <v>0.25779999999999997</v>
      </c>
      <c r="E670" s="10">
        <f t="shared" si="159"/>
        <v>0.38669999999999993</v>
      </c>
      <c r="F670" s="10">
        <f t="shared" si="160"/>
        <v>2.7618410366888613E-2</v>
      </c>
      <c r="G670" s="7">
        <f t="shared" si="161"/>
        <v>24</v>
      </c>
      <c r="H670" s="11">
        <f t="shared" si="164"/>
        <v>23580</v>
      </c>
      <c r="I670" s="12">
        <f t="shared" si="165"/>
        <v>520.99369316098682</v>
      </c>
    </row>
    <row r="671" spans="1:9" x14ac:dyDescent="0.35">
      <c r="A671" s="21" t="s">
        <v>13</v>
      </c>
      <c r="B671" s="21"/>
      <c r="C671" s="21"/>
      <c r="D671" s="21"/>
      <c r="E671" s="21"/>
      <c r="F671" s="21"/>
      <c r="G671" s="21"/>
      <c r="H671" s="21"/>
      <c r="I671" s="19">
        <f>SUM(I643:I670)</f>
        <v>13258.583529129062</v>
      </c>
    </row>
    <row r="673" spans="1:9" x14ac:dyDescent="0.35">
      <c r="A673" s="1" t="s">
        <v>2</v>
      </c>
      <c r="B673" s="2">
        <v>23580</v>
      </c>
      <c r="C673" s="1"/>
      <c r="D673" s="1"/>
      <c r="E673" s="1" t="s">
        <v>3</v>
      </c>
      <c r="F673" s="1"/>
      <c r="G673" s="3">
        <v>44086</v>
      </c>
      <c r="H673" s="1"/>
      <c r="I673" s="4"/>
    </row>
    <row r="674" spans="1:9" ht="23" x14ac:dyDescent="0.35">
      <c r="A674" s="5" t="s">
        <v>4</v>
      </c>
      <c r="B674" s="5" t="s">
        <v>5</v>
      </c>
      <c r="C674" s="5" t="s">
        <v>6</v>
      </c>
      <c r="D674" s="5" t="s">
        <v>7</v>
      </c>
      <c r="E674" s="5" t="s">
        <v>8</v>
      </c>
      <c r="F674" s="5" t="s">
        <v>9</v>
      </c>
      <c r="G674" s="5" t="s">
        <v>10</v>
      </c>
      <c r="H674" s="5" t="s">
        <v>11</v>
      </c>
      <c r="I674" s="6" t="s">
        <v>12</v>
      </c>
    </row>
    <row r="675" spans="1:9" x14ac:dyDescent="0.35">
      <c r="A675" s="7">
        <v>1061314</v>
      </c>
      <c r="B675" s="8">
        <v>44086</v>
      </c>
      <c r="C675" s="18">
        <v>44104</v>
      </c>
      <c r="D675" s="9">
        <v>0.1835</v>
      </c>
      <c r="E675" s="10">
        <f t="shared" ref="E675:E701" si="166">IF(B675="","",D675*1.5)</f>
        <v>0.27524999999999999</v>
      </c>
      <c r="F675" s="10">
        <f t="shared" ref="F675:F701" si="167">IF(E675="","", (POWER((1+E675),(1/12)))-1)</f>
        <v>2.0468517942215714E-2</v>
      </c>
      <c r="G675" s="7">
        <f t="shared" ref="G675:G701" si="168">IF(OR(B675="",C675=""),"Sin fechas",C675-B675)</f>
        <v>18</v>
      </c>
      <c r="H675" s="11">
        <f t="shared" ref="H675:H697" si="169">$B$641</f>
        <v>23580</v>
      </c>
      <c r="I675" s="12">
        <f t="shared" ref="I675:I697" si="170">IF(G675="","",(($B$641*F675)/30)*G675)</f>
        <v>289.58859184646792</v>
      </c>
    </row>
    <row r="676" spans="1:9" x14ac:dyDescent="0.35">
      <c r="A676" s="7">
        <v>1061314</v>
      </c>
      <c r="B676" s="18">
        <v>44105</v>
      </c>
      <c r="C676" s="18">
        <v>44135</v>
      </c>
      <c r="D676" s="9">
        <v>0.18090000000000001</v>
      </c>
      <c r="E676" s="10">
        <f t="shared" si="166"/>
        <v>0.27134999999999998</v>
      </c>
      <c r="F676" s="10">
        <f t="shared" si="167"/>
        <v>2.0208084261774895E-2</v>
      </c>
      <c r="G676" s="7">
        <f t="shared" si="168"/>
        <v>30</v>
      </c>
      <c r="H676" s="11">
        <f t="shared" si="169"/>
        <v>23580</v>
      </c>
      <c r="I676" s="12">
        <f t="shared" si="170"/>
        <v>476.50662689265204</v>
      </c>
    </row>
    <row r="677" spans="1:9" x14ac:dyDescent="0.35">
      <c r="A677" s="7">
        <v>1061314</v>
      </c>
      <c r="B677" s="8">
        <v>44136</v>
      </c>
      <c r="C677" s="18">
        <v>44165</v>
      </c>
      <c r="D677" s="9">
        <v>0.1784</v>
      </c>
      <c r="E677" s="10">
        <f t="shared" si="166"/>
        <v>0.2676</v>
      </c>
      <c r="F677" s="10">
        <f t="shared" si="167"/>
        <v>1.9956975716262315E-2</v>
      </c>
      <c r="G677" s="7">
        <f t="shared" si="168"/>
        <v>29</v>
      </c>
      <c r="H677" s="11">
        <f t="shared" si="169"/>
        <v>23580</v>
      </c>
      <c r="I677" s="12">
        <f t="shared" si="170"/>
        <v>454.89930447648322</v>
      </c>
    </row>
    <row r="678" spans="1:9" x14ac:dyDescent="0.35">
      <c r="A678" s="7">
        <v>1061314</v>
      </c>
      <c r="B678" s="18">
        <v>44166</v>
      </c>
      <c r="C678" s="18">
        <v>44196</v>
      </c>
      <c r="D678" s="9">
        <v>0.17460000000000001</v>
      </c>
      <c r="E678" s="10">
        <f t="shared" si="166"/>
        <v>0.26190000000000002</v>
      </c>
      <c r="F678" s="10">
        <f t="shared" si="167"/>
        <v>1.9573983490916769E-2</v>
      </c>
      <c r="G678" s="7">
        <f t="shared" si="168"/>
        <v>30</v>
      </c>
      <c r="H678" s="11">
        <f t="shared" si="169"/>
        <v>23580</v>
      </c>
      <c r="I678" s="12">
        <f t="shared" si="170"/>
        <v>461.55453071581741</v>
      </c>
    </row>
    <row r="679" spans="1:9" x14ac:dyDescent="0.35">
      <c r="A679" s="7">
        <v>1061314</v>
      </c>
      <c r="B679" s="8">
        <v>44197</v>
      </c>
      <c r="C679" s="18">
        <v>44227</v>
      </c>
      <c r="D679" s="9">
        <v>0.17319999999999999</v>
      </c>
      <c r="E679" s="10">
        <f t="shared" si="166"/>
        <v>0.25979999999999998</v>
      </c>
      <c r="F679" s="10">
        <f t="shared" si="167"/>
        <v>1.9432481245112987E-2</v>
      </c>
      <c r="G679" s="7">
        <f t="shared" si="168"/>
        <v>30</v>
      </c>
      <c r="H679" s="11">
        <f t="shared" si="169"/>
        <v>23580</v>
      </c>
      <c r="I679" s="12">
        <f t="shared" si="170"/>
        <v>458.21790775976422</v>
      </c>
    </row>
    <row r="680" spans="1:9" x14ac:dyDescent="0.35">
      <c r="A680" s="7">
        <v>1061314</v>
      </c>
      <c r="B680" s="18">
        <v>44228</v>
      </c>
      <c r="C680" s="18">
        <v>44255</v>
      </c>
      <c r="D680" s="9">
        <v>0.1754</v>
      </c>
      <c r="E680" s="10">
        <f t="shared" si="166"/>
        <v>0.2631</v>
      </c>
      <c r="F680" s="10">
        <f t="shared" si="167"/>
        <v>1.9654745030757592E-2</v>
      </c>
      <c r="G680" s="7">
        <f t="shared" si="168"/>
        <v>27</v>
      </c>
      <c r="H680" s="11">
        <f t="shared" si="169"/>
        <v>23580</v>
      </c>
      <c r="I680" s="12">
        <f t="shared" si="170"/>
        <v>417.11299904273761</v>
      </c>
    </row>
    <row r="681" spans="1:9" x14ac:dyDescent="0.35">
      <c r="A681" s="7">
        <v>1061314</v>
      </c>
      <c r="B681" s="8">
        <v>44256</v>
      </c>
      <c r="C681" s="18">
        <v>44286</v>
      </c>
      <c r="D681" s="9">
        <v>0.1741</v>
      </c>
      <c r="E681" s="10">
        <f t="shared" si="166"/>
        <v>0.26114999999999999</v>
      </c>
      <c r="F681" s="10">
        <f t="shared" si="167"/>
        <v>1.9523471771100809E-2</v>
      </c>
      <c r="G681" s="7">
        <f t="shared" si="168"/>
        <v>30</v>
      </c>
      <c r="H681" s="11">
        <f t="shared" si="169"/>
        <v>23580</v>
      </c>
      <c r="I681" s="12">
        <f t="shared" si="170"/>
        <v>460.36346436255707</v>
      </c>
    </row>
    <row r="682" spans="1:9" x14ac:dyDescent="0.35">
      <c r="A682" s="7">
        <v>1061314</v>
      </c>
      <c r="B682" s="18">
        <v>44287</v>
      </c>
      <c r="C682" s="18">
        <v>44316</v>
      </c>
      <c r="D682" s="9">
        <v>0.1731</v>
      </c>
      <c r="E682" s="10">
        <f t="shared" si="166"/>
        <v>0.25964999999999999</v>
      </c>
      <c r="F682" s="10">
        <f t="shared" si="167"/>
        <v>1.942236567004052E-2</v>
      </c>
      <c r="G682" s="7">
        <f t="shared" si="168"/>
        <v>29</v>
      </c>
      <c r="H682" s="11">
        <f t="shared" si="169"/>
        <v>23580</v>
      </c>
      <c r="I682" s="12">
        <f t="shared" si="170"/>
        <v>442.7134030829036</v>
      </c>
    </row>
    <row r="683" spans="1:9" x14ac:dyDescent="0.35">
      <c r="A683" s="7">
        <v>1061314</v>
      </c>
      <c r="B683" s="8">
        <v>44317</v>
      </c>
      <c r="C683" s="18">
        <v>44347</v>
      </c>
      <c r="D683" s="9">
        <v>0.17219999999999999</v>
      </c>
      <c r="E683" s="10">
        <f t="shared" si="166"/>
        <v>0.25829999999999997</v>
      </c>
      <c r="F683" s="10">
        <f t="shared" si="167"/>
        <v>1.9331275772907164E-2</v>
      </c>
      <c r="G683" s="7">
        <f t="shared" si="168"/>
        <v>30</v>
      </c>
      <c r="H683" s="11">
        <f t="shared" si="169"/>
        <v>23580</v>
      </c>
      <c r="I683" s="12">
        <f t="shared" si="170"/>
        <v>455.83148272515092</v>
      </c>
    </row>
    <row r="684" spans="1:9" x14ac:dyDescent="0.35">
      <c r="A684" s="7">
        <v>1061314</v>
      </c>
      <c r="B684" s="18">
        <v>44348</v>
      </c>
      <c r="C684" s="18">
        <v>44377</v>
      </c>
      <c r="D684" s="9">
        <v>0.1721</v>
      </c>
      <c r="E684" s="10">
        <f t="shared" si="166"/>
        <v>0.25814999999999999</v>
      </c>
      <c r="F684" s="10">
        <f t="shared" si="167"/>
        <v>1.9321149143988858E-2</v>
      </c>
      <c r="G684" s="7">
        <f t="shared" si="168"/>
        <v>29</v>
      </c>
      <c r="H684" s="11">
        <f t="shared" si="169"/>
        <v>23580</v>
      </c>
      <c r="I684" s="12">
        <f t="shared" si="170"/>
        <v>440.40627358808206</v>
      </c>
    </row>
    <row r="685" spans="1:9" x14ac:dyDescent="0.35">
      <c r="A685" s="7">
        <v>1061314</v>
      </c>
      <c r="B685" s="8">
        <v>44378</v>
      </c>
      <c r="C685" s="18">
        <v>44408</v>
      </c>
      <c r="D685" s="9">
        <v>0.17180000000000001</v>
      </c>
      <c r="E685" s="10">
        <f t="shared" si="166"/>
        <v>0.25770000000000004</v>
      </c>
      <c r="F685" s="10">
        <f t="shared" si="167"/>
        <v>1.9290762615578938E-2</v>
      </c>
      <c r="G685" s="7">
        <f t="shared" si="168"/>
        <v>30</v>
      </c>
      <c r="H685" s="11">
        <f t="shared" si="169"/>
        <v>23580</v>
      </c>
      <c r="I685" s="12">
        <f t="shared" si="170"/>
        <v>454.87618247535136</v>
      </c>
    </row>
    <row r="686" spans="1:9" x14ac:dyDescent="0.35">
      <c r="A686" s="7">
        <v>1061314</v>
      </c>
      <c r="B686" s="18">
        <v>44409</v>
      </c>
      <c r="C686" s="18">
        <v>44439</v>
      </c>
      <c r="D686" s="9">
        <v>0.1724</v>
      </c>
      <c r="E686" s="10">
        <f t="shared" si="166"/>
        <v>0.2586</v>
      </c>
      <c r="F686" s="10">
        <f t="shared" si="167"/>
        <v>1.9351525711433615E-2</v>
      </c>
      <c r="G686" s="7">
        <f t="shared" si="168"/>
        <v>30</v>
      </c>
      <c r="H686" s="11">
        <f t="shared" si="169"/>
        <v>23580</v>
      </c>
      <c r="I686" s="12">
        <f t="shared" si="170"/>
        <v>456.30897627560466</v>
      </c>
    </row>
    <row r="687" spans="1:9" x14ac:dyDescent="0.35">
      <c r="A687" s="7">
        <v>1061314</v>
      </c>
      <c r="B687" s="8">
        <v>44440</v>
      </c>
      <c r="C687" s="18">
        <v>44469</v>
      </c>
      <c r="D687" s="9">
        <v>0.1719</v>
      </c>
      <c r="E687" s="10">
        <f t="shared" si="166"/>
        <v>0.25785000000000002</v>
      </c>
      <c r="F687" s="10">
        <f t="shared" si="167"/>
        <v>1.9300892565577765E-2</v>
      </c>
      <c r="G687" s="7">
        <f t="shared" si="168"/>
        <v>29</v>
      </c>
      <c r="H687" s="11">
        <f t="shared" si="169"/>
        <v>23580</v>
      </c>
      <c r="I687" s="12">
        <f t="shared" si="170"/>
        <v>439.94454513977956</v>
      </c>
    </row>
    <row r="688" spans="1:9" x14ac:dyDescent="0.35">
      <c r="A688" s="7">
        <v>1061314</v>
      </c>
      <c r="B688" s="18">
        <v>44470</v>
      </c>
      <c r="C688" s="18">
        <v>44500</v>
      </c>
      <c r="D688" s="14">
        <v>0.17080000000000001</v>
      </c>
      <c r="E688" s="10">
        <f t="shared" si="166"/>
        <v>0.25619999999999998</v>
      </c>
      <c r="F688" s="10">
        <f t="shared" si="167"/>
        <v>1.9189402159464075E-2</v>
      </c>
      <c r="G688" s="7">
        <f t="shared" si="168"/>
        <v>30</v>
      </c>
      <c r="H688" s="11">
        <f t="shared" si="169"/>
        <v>23580</v>
      </c>
      <c r="I688" s="12">
        <f t="shared" si="170"/>
        <v>452.48610292016286</v>
      </c>
    </row>
    <row r="689" spans="1:9" x14ac:dyDescent="0.35">
      <c r="A689" s="7">
        <v>1061314</v>
      </c>
      <c r="B689" s="8">
        <v>44501</v>
      </c>
      <c r="C689" s="18">
        <v>44530</v>
      </c>
      <c r="D689" s="14">
        <v>0.17269999999999999</v>
      </c>
      <c r="E689" s="10">
        <f t="shared" si="166"/>
        <v>0.25905</v>
      </c>
      <c r="F689" s="10">
        <f t="shared" si="167"/>
        <v>1.9381892324737526E-2</v>
      </c>
      <c r="G689" s="7">
        <f t="shared" si="168"/>
        <v>29</v>
      </c>
      <c r="H689" s="11">
        <f t="shared" si="169"/>
        <v>23580</v>
      </c>
      <c r="I689" s="12">
        <f t="shared" si="170"/>
        <v>441.79085365006716</v>
      </c>
    </row>
    <row r="690" spans="1:9" x14ac:dyDescent="0.35">
      <c r="A690" s="7">
        <v>1061314</v>
      </c>
      <c r="B690" s="18">
        <v>44531</v>
      </c>
      <c r="C690" s="18">
        <v>44561</v>
      </c>
      <c r="D690" s="15">
        <v>0.17460000000000001</v>
      </c>
      <c r="E690" s="10">
        <f t="shared" si="166"/>
        <v>0.26190000000000002</v>
      </c>
      <c r="F690" s="10">
        <f t="shared" si="167"/>
        <v>1.9573983490916769E-2</v>
      </c>
      <c r="G690" s="7">
        <f t="shared" si="168"/>
        <v>30</v>
      </c>
      <c r="H690" s="11">
        <f t="shared" si="169"/>
        <v>23580</v>
      </c>
      <c r="I690" s="12">
        <f t="shared" si="170"/>
        <v>461.55453071581741</v>
      </c>
    </row>
    <row r="691" spans="1:9" x14ac:dyDescent="0.35">
      <c r="A691" s="7">
        <v>1061314</v>
      </c>
      <c r="B691" s="8">
        <v>44562</v>
      </c>
      <c r="C691" s="18">
        <v>44592</v>
      </c>
      <c r="D691" s="14">
        <v>0.17660000000000001</v>
      </c>
      <c r="E691" s="10">
        <f t="shared" si="166"/>
        <v>0.26490000000000002</v>
      </c>
      <c r="F691" s="10">
        <f t="shared" si="167"/>
        <v>1.9775755563363528E-2</v>
      </c>
      <c r="G691" s="7">
        <f t="shared" si="168"/>
        <v>30</v>
      </c>
      <c r="H691" s="11">
        <f t="shared" si="169"/>
        <v>23580</v>
      </c>
      <c r="I691" s="12">
        <f t="shared" si="170"/>
        <v>466.31231618411198</v>
      </c>
    </row>
    <row r="692" spans="1:9" x14ac:dyDescent="0.35">
      <c r="A692" s="7">
        <v>1061314</v>
      </c>
      <c r="B692" s="18">
        <v>44593</v>
      </c>
      <c r="C692" s="18">
        <v>44620</v>
      </c>
      <c r="D692" s="14">
        <v>0.183</v>
      </c>
      <c r="E692" s="10">
        <f t="shared" si="166"/>
        <v>0.27449999999999997</v>
      </c>
      <c r="F692" s="10">
        <f t="shared" si="167"/>
        <v>2.0418491295787433E-2</v>
      </c>
      <c r="G692" s="7">
        <f t="shared" si="168"/>
        <v>27</v>
      </c>
      <c r="H692" s="11">
        <f t="shared" si="169"/>
        <v>23580</v>
      </c>
      <c r="I692" s="12">
        <f t="shared" si="170"/>
        <v>433.32122227920092</v>
      </c>
    </row>
    <row r="693" spans="1:9" x14ac:dyDescent="0.35">
      <c r="A693" s="7">
        <v>1061314</v>
      </c>
      <c r="B693" s="8">
        <v>44621</v>
      </c>
      <c r="C693" s="18">
        <v>44651</v>
      </c>
      <c r="D693" s="14">
        <v>0.1847</v>
      </c>
      <c r="E693" s="10">
        <f t="shared" si="166"/>
        <v>0.27705000000000002</v>
      </c>
      <c r="F693" s="10">
        <f t="shared" si="167"/>
        <v>2.0588471944052777E-2</v>
      </c>
      <c r="G693" s="7">
        <f t="shared" si="168"/>
        <v>30</v>
      </c>
      <c r="H693" s="11">
        <f t="shared" si="169"/>
        <v>23580</v>
      </c>
      <c r="I693" s="12">
        <f t="shared" si="170"/>
        <v>485.47616844076447</v>
      </c>
    </row>
    <row r="694" spans="1:9" x14ac:dyDescent="0.35">
      <c r="A694" s="7">
        <v>1061314</v>
      </c>
      <c r="B694" s="18">
        <v>44652</v>
      </c>
      <c r="C694" s="18">
        <v>44681</v>
      </c>
      <c r="D694" s="14">
        <v>0.1905</v>
      </c>
      <c r="E694" s="10">
        <f t="shared" si="166"/>
        <v>0.28575</v>
      </c>
      <c r="F694" s="10">
        <f t="shared" si="167"/>
        <v>2.1166073665768392E-2</v>
      </c>
      <c r="G694" s="7">
        <f t="shared" si="168"/>
        <v>29</v>
      </c>
      <c r="H694" s="11">
        <f t="shared" si="169"/>
        <v>23580</v>
      </c>
      <c r="I694" s="12">
        <f t="shared" si="170"/>
        <v>482.45948313752467</v>
      </c>
    </row>
    <row r="695" spans="1:9" x14ac:dyDescent="0.35">
      <c r="A695" s="7">
        <v>1061314</v>
      </c>
      <c r="B695" s="8">
        <v>44682</v>
      </c>
      <c r="C695" s="18">
        <v>44712</v>
      </c>
      <c r="D695" s="14">
        <v>0.1971</v>
      </c>
      <c r="E695" s="10">
        <f t="shared" si="166"/>
        <v>0.29564999999999997</v>
      </c>
      <c r="F695" s="10">
        <f t="shared" si="167"/>
        <v>2.1819002655476094E-2</v>
      </c>
      <c r="G695" s="7">
        <f t="shared" si="168"/>
        <v>30</v>
      </c>
      <c r="H695" s="11">
        <f t="shared" si="169"/>
        <v>23580</v>
      </c>
      <c r="I695" s="12">
        <f t="shared" si="170"/>
        <v>514.49208261612625</v>
      </c>
    </row>
    <row r="696" spans="1:9" x14ac:dyDescent="0.35">
      <c r="A696" s="7">
        <v>1061314</v>
      </c>
      <c r="B696" s="18">
        <v>44713</v>
      </c>
      <c r="C696" s="18">
        <v>44742</v>
      </c>
      <c r="D696" s="9">
        <v>0.20399999999999999</v>
      </c>
      <c r="E696" s="10">
        <f t="shared" si="166"/>
        <v>0.30599999999999999</v>
      </c>
      <c r="F696" s="10">
        <f t="shared" si="167"/>
        <v>2.2496738540053407E-2</v>
      </c>
      <c r="G696" s="7">
        <f t="shared" si="168"/>
        <v>29</v>
      </c>
      <c r="H696" s="11">
        <f t="shared" si="169"/>
        <v>23580</v>
      </c>
      <c r="I696" s="12">
        <f t="shared" si="170"/>
        <v>512.79065828197736</v>
      </c>
    </row>
    <row r="697" spans="1:9" x14ac:dyDescent="0.35">
      <c r="A697" s="7">
        <v>1061314</v>
      </c>
      <c r="B697" s="8">
        <v>44743</v>
      </c>
      <c r="C697" s="18">
        <v>44773</v>
      </c>
      <c r="D697" s="9">
        <v>0.21279999999999999</v>
      </c>
      <c r="E697" s="10">
        <f t="shared" si="166"/>
        <v>0.31919999999999998</v>
      </c>
      <c r="F697" s="10">
        <f t="shared" si="167"/>
        <v>2.3353989277085985E-2</v>
      </c>
      <c r="G697" s="7">
        <f t="shared" si="168"/>
        <v>30</v>
      </c>
      <c r="H697" s="11">
        <f t="shared" si="169"/>
        <v>23580</v>
      </c>
      <c r="I697" s="12">
        <f t="shared" si="170"/>
        <v>550.68706715368751</v>
      </c>
    </row>
    <row r="698" spans="1:9" x14ac:dyDescent="0.35">
      <c r="A698" s="7">
        <v>1061314</v>
      </c>
      <c r="B698" s="18">
        <v>44774</v>
      </c>
      <c r="C698" s="18">
        <v>44804</v>
      </c>
      <c r="D698" s="9">
        <v>0.22209999999999999</v>
      </c>
      <c r="E698" s="10">
        <f t="shared" si="166"/>
        <v>0.33315</v>
      </c>
      <c r="F698" s="10">
        <f t="shared" si="167"/>
        <v>2.4251443652343774E-2</v>
      </c>
      <c r="G698" s="7">
        <f t="shared" si="168"/>
        <v>30</v>
      </c>
      <c r="H698" s="11">
        <f>$B$641</f>
        <v>23580</v>
      </c>
      <c r="I698" s="12">
        <f>IF(G698="","",(($B$641*F698)/30)*G698)</f>
        <v>571.8490413222662</v>
      </c>
    </row>
    <row r="699" spans="1:9" x14ac:dyDescent="0.35">
      <c r="A699" s="7">
        <v>1061314</v>
      </c>
      <c r="B699" s="8">
        <v>44805</v>
      </c>
      <c r="C699" s="18">
        <v>44834</v>
      </c>
      <c r="D699" s="9">
        <v>0.23499999999999999</v>
      </c>
      <c r="E699" s="10">
        <f t="shared" si="166"/>
        <v>0.35249999999999998</v>
      </c>
      <c r="F699" s="10">
        <f t="shared" si="167"/>
        <v>2.548215212897964E-2</v>
      </c>
      <c r="G699" s="7">
        <f t="shared" si="168"/>
        <v>29</v>
      </c>
      <c r="H699" s="11">
        <f t="shared" ref="H699:H701" si="171">$B$641</f>
        <v>23580</v>
      </c>
      <c r="I699" s="12">
        <f t="shared" ref="I699:I701" si="172">IF(G699="","",(($B$641*F699)/30)*G699)</f>
        <v>580.84017562796191</v>
      </c>
    </row>
    <row r="700" spans="1:9" x14ac:dyDescent="0.35">
      <c r="A700" s="7">
        <v>1061314</v>
      </c>
      <c r="B700" s="18">
        <v>44835</v>
      </c>
      <c r="C700" s="18">
        <v>44865</v>
      </c>
      <c r="D700" s="9">
        <v>0.24610000000000001</v>
      </c>
      <c r="E700" s="10">
        <f t="shared" si="166"/>
        <v>0.36915000000000003</v>
      </c>
      <c r="F700" s="10">
        <f t="shared" si="167"/>
        <v>2.6528282142108894E-2</v>
      </c>
      <c r="G700" s="7">
        <f t="shared" si="168"/>
        <v>30</v>
      </c>
      <c r="H700" s="11">
        <f t="shared" si="171"/>
        <v>23580</v>
      </c>
      <c r="I700" s="12">
        <f t="shared" si="172"/>
        <v>625.53689291092769</v>
      </c>
    </row>
    <row r="701" spans="1:9" x14ac:dyDescent="0.35">
      <c r="A701" s="7">
        <v>1061314</v>
      </c>
      <c r="B701" s="8">
        <v>44866</v>
      </c>
      <c r="C701" s="18">
        <v>44890</v>
      </c>
      <c r="D701" s="9">
        <v>0.25779999999999997</v>
      </c>
      <c r="E701" s="10">
        <f t="shared" si="166"/>
        <v>0.38669999999999993</v>
      </c>
      <c r="F701" s="10">
        <f t="shared" si="167"/>
        <v>2.7618410366888613E-2</v>
      </c>
      <c r="G701" s="7">
        <f t="shared" si="168"/>
        <v>24</v>
      </c>
      <c r="H701" s="11">
        <f t="shared" si="171"/>
        <v>23580</v>
      </c>
      <c r="I701" s="12">
        <f t="shared" si="172"/>
        <v>520.99369316098682</v>
      </c>
    </row>
    <row r="702" spans="1:9" x14ac:dyDescent="0.35">
      <c r="A702" s="21" t="s">
        <v>13</v>
      </c>
      <c r="B702" s="21"/>
      <c r="C702" s="21"/>
      <c r="D702" s="21"/>
      <c r="E702" s="21"/>
      <c r="F702" s="21"/>
      <c r="G702" s="21"/>
      <c r="H702" s="21"/>
      <c r="I702" s="19">
        <f>SUM(I675:I701)</f>
        <v>12808.914576784935</v>
      </c>
    </row>
    <row r="704" spans="1:9" x14ac:dyDescent="0.35">
      <c r="A704" s="1" t="s">
        <v>2</v>
      </c>
      <c r="B704" s="2">
        <v>143848</v>
      </c>
      <c r="C704" s="1"/>
      <c r="D704" s="1"/>
      <c r="E704" s="1" t="s">
        <v>3</v>
      </c>
      <c r="F704" s="1"/>
      <c r="G704" s="3">
        <v>44115</v>
      </c>
      <c r="H704" s="1"/>
      <c r="I704" s="4"/>
    </row>
    <row r="705" spans="1:9" ht="23" x14ac:dyDescent="0.35">
      <c r="A705" s="5" t="s">
        <v>4</v>
      </c>
      <c r="B705" s="5" t="s">
        <v>5</v>
      </c>
      <c r="C705" s="5" t="s">
        <v>6</v>
      </c>
      <c r="D705" s="5" t="s">
        <v>7</v>
      </c>
      <c r="E705" s="5" t="s">
        <v>8</v>
      </c>
      <c r="F705" s="5" t="s">
        <v>9</v>
      </c>
      <c r="G705" s="5" t="s">
        <v>10</v>
      </c>
      <c r="H705" s="5" t="s">
        <v>11</v>
      </c>
      <c r="I705" s="6" t="s">
        <v>12</v>
      </c>
    </row>
    <row r="706" spans="1:9" x14ac:dyDescent="0.35">
      <c r="A706" s="7">
        <v>1066321</v>
      </c>
      <c r="B706" s="18">
        <v>44115</v>
      </c>
      <c r="C706" s="18">
        <v>44135</v>
      </c>
      <c r="D706" s="9">
        <v>0.18090000000000001</v>
      </c>
      <c r="E706" s="10">
        <f t="shared" ref="E706:E731" si="173">IF(B706="","",D706*1.5)</f>
        <v>0.27134999999999998</v>
      </c>
      <c r="F706" s="10">
        <f t="shared" ref="F706:F731" si="174">IF(E706="","", (POWER((1+E706),(1/12)))-1)</f>
        <v>2.0208084261774895E-2</v>
      </c>
      <c r="G706" s="7">
        <f t="shared" ref="G706:G731" si="175">IF(OR(B706="",C706=""),"Sin fechas",C706-B706)</f>
        <v>20</v>
      </c>
      <c r="H706" s="11">
        <f>$B$704</f>
        <v>143848</v>
      </c>
      <c r="I706" s="12">
        <f>IF(G706="","",(($B$704*F706)/30)*G706)</f>
        <v>1937.9283365918632</v>
      </c>
    </row>
    <row r="707" spans="1:9" x14ac:dyDescent="0.35">
      <c r="A707" s="7">
        <v>1066321</v>
      </c>
      <c r="B707" s="8">
        <v>44136</v>
      </c>
      <c r="C707" s="18">
        <v>44165</v>
      </c>
      <c r="D707" s="9">
        <v>0.1784</v>
      </c>
      <c r="E707" s="10">
        <f t="shared" si="173"/>
        <v>0.2676</v>
      </c>
      <c r="F707" s="10">
        <f t="shared" si="174"/>
        <v>1.9956975716262315E-2</v>
      </c>
      <c r="G707" s="7">
        <f t="shared" si="175"/>
        <v>29</v>
      </c>
      <c r="H707" s="11">
        <f t="shared" ref="H707:H731" si="176">$B$704</f>
        <v>143848</v>
      </c>
      <c r="I707" s="12">
        <f t="shared" ref="I707:I731" si="177">IF(G707="","",(($B$704*F707)/30)*G707)</f>
        <v>2775.0786747384714</v>
      </c>
    </row>
    <row r="708" spans="1:9" x14ac:dyDescent="0.35">
      <c r="A708" s="7">
        <v>1066321</v>
      </c>
      <c r="B708" s="18">
        <v>44166</v>
      </c>
      <c r="C708" s="18">
        <v>44196</v>
      </c>
      <c r="D708" s="9">
        <v>0.17460000000000001</v>
      </c>
      <c r="E708" s="10">
        <f t="shared" si="173"/>
        <v>0.26190000000000002</v>
      </c>
      <c r="F708" s="10">
        <f t="shared" si="174"/>
        <v>1.9573983490916769E-2</v>
      </c>
      <c r="G708" s="7">
        <f t="shared" si="175"/>
        <v>30</v>
      </c>
      <c r="H708" s="11">
        <f t="shared" si="176"/>
        <v>143848</v>
      </c>
      <c r="I708" s="12">
        <f t="shared" si="177"/>
        <v>2815.6783772013955</v>
      </c>
    </row>
    <row r="709" spans="1:9" x14ac:dyDescent="0.35">
      <c r="A709" s="7">
        <v>1066321</v>
      </c>
      <c r="B709" s="8">
        <v>44197</v>
      </c>
      <c r="C709" s="18">
        <v>44227</v>
      </c>
      <c r="D709" s="9">
        <v>0.17319999999999999</v>
      </c>
      <c r="E709" s="10">
        <f t="shared" si="173"/>
        <v>0.25979999999999998</v>
      </c>
      <c r="F709" s="10">
        <f t="shared" si="174"/>
        <v>1.9432481245112987E-2</v>
      </c>
      <c r="G709" s="7">
        <f t="shared" si="175"/>
        <v>30</v>
      </c>
      <c r="H709" s="11">
        <f t="shared" si="176"/>
        <v>143848</v>
      </c>
      <c r="I709" s="12">
        <f t="shared" si="177"/>
        <v>2795.323562147013</v>
      </c>
    </row>
    <row r="710" spans="1:9" x14ac:dyDescent="0.35">
      <c r="A710" s="7">
        <v>1066321</v>
      </c>
      <c r="B710" s="18">
        <v>44228</v>
      </c>
      <c r="C710" s="18">
        <v>44255</v>
      </c>
      <c r="D710" s="9">
        <v>0.1754</v>
      </c>
      <c r="E710" s="10">
        <f t="shared" si="173"/>
        <v>0.2631</v>
      </c>
      <c r="F710" s="10">
        <f t="shared" si="174"/>
        <v>1.9654745030757592E-2</v>
      </c>
      <c r="G710" s="7">
        <f t="shared" si="175"/>
        <v>27</v>
      </c>
      <c r="H710" s="11">
        <f t="shared" si="176"/>
        <v>143848</v>
      </c>
      <c r="I710" s="12">
        <f t="shared" si="177"/>
        <v>2544.5661868659763</v>
      </c>
    </row>
    <row r="711" spans="1:9" x14ac:dyDescent="0.35">
      <c r="A711" s="7">
        <v>1066321</v>
      </c>
      <c r="B711" s="8">
        <v>44256</v>
      </c>
      <c r="C711" s="18">
        <v>44286</v>
      </c>
      <c r="D711" s="9">
        <v>0.1741</v>
      </c>
      <c r="E711" s="10">
        <f t="shared" si="173"/>
        <v>0.26114999999999999</v>
      </c>
      <c r="F711" s="10">
        <f t="shared" si="174"/>
        <v>1.9523471771100809E-2</v>
      </c>
      <c r="G711" s="7">
        <f t="shared" si="175"/>
        <v>30</v>
      </c>
      <c r="H711" s="11">
        <f t="shared" si="176"/>
        <v>143848</v>
      </c>
      <c r="I711" s="12">
        <f t="shared" si="177"/>
        <v>2808.4123673293093</v>
      </c>
    </row>
    <row r="712" spans="1:9" x14ac:dyDescent="0.35">
      <c r="A712" s="7">
        <v>1066321</v>
      </c>
      <c r="B712" s="18">
        <v>44287</v>
      </c>
      <c r="C712" s="18">
        <v>44316</v>
      </c>
      <c r="D712" s="9">
        <v>0.1731</v>
      </c>
      <c r="E712" s="10">
        <f t="shared" si="173"/>
        <v>0.25964999999999999</v>
      </c>
      <c r="F712" s="10">
        <f t="shared" si="174"/>
        <v>1.942236567004052E-2</v>
      </c>
      <c r="G712" s="7">
        <f t="shared" si="175"/>
        <v>29</v>
      </c>
      <c r="H712" s="11">
        <f t="shared" si="176"/>
        <v>143848</v>
      </c>
      <c r="I712" s="12">
        <f t="shared" si="177"/>
        <v>2700.7395083405227</v>
      </c>
    </row>
    <row r="713" spans="1:9" x14ac:dyDescent="0.35">
      <c r="A713" s="7">
        <v>1066321</v>
      </c>
      <c r="B713" s="8">
        <v>44317</v>
      </c>
      <c r="C713" s="18">
        <v>44347</v>
      </c>
      <c r="D713" s="9">
        <v>0.17219999999999999</v>
      </c>
      <c r="E713" s="10">
        <f t="shared" si="173"/>
        <v>0.25829999999999997</v>
      </c>
      <c r="F713" s="10">
        <f t="shared" si="174"/>
        <v>1.9331275772907164E-2</v>
      </c>
      <c r="G713" s="7">
        <f t="shared" si="175"/>
        <v>30</v>
      </c>
      <c r="H713" s="11">
        <f t="shared" si="176"/>
        <v>143848</v>
      </c>
      <c r="I713" s="12">
        <f t="shared" si="177"/>
        <v>2780.7653573811499</v>
      </c>
    </row>
    <row r="714" spans="1:9" x14ac:dyDescent="0.35">
      <c r="A714" s="7">
        <v>1066321</v>
      </c>
      <c r="B714" s="18">
        <v>44348</v>
      </c>
      <c r="C714" s="18">
        <v>44377</v>
      </c>
      <c r="D714" s="9">
        <v>0.1721</v>
      </c>
      <c r="E714" s="10">
        <f t="shared" si="173"/>
        <v>0.25814999999999999</v>
      </c>
      <c r="F714" s="10">
        <f t="shared" si="174"/>
        <v>1.9321149143988858E-2</v>
      </c>
      <c r="G714" s="7">
        <f t="shared" si="175"/>
        <v>29</v>
      </c>
      <c r="H714" s="11">
        <f t="shared" si="176"/>
        <v>143848</v>
      </c>
      <c r="I714" s="12">
        <f t="shared" si="177"/>
        <v>2686.6650399956925</v>
      </c>
    </row>
    <row r="715" spans="1:9" x14ac:dyDescent="0.35">
      <c r="A715" s="7">
        <v>1066321</v>
      </c>
      <c r="B715" s="8">
        <v>44378</v>
      </c>
      <c r="C715" s="18">
        <v>44408</v>
      </c>
      <c r="D715" s="9">
        <v>0.17180000000000001</v>
      </c>
      <c r="E715" s="10">
        <f t="shared" si="173"/>
        <v>0.25770000000000004</v>
      </c>
      <c r="F715" s="10">
        <f t="shared" si="174"/>
        <v>1.9290762615578938E-2</v>
      </c>
      <c r="G715" s="7">
        <f t="shared" si="175"/>
        <v>30</v>
      </c>
      <c r="H715" s="11">
        <f t="shared" si="176"/>
        <v>143848</v>
      </c>
      <c r="I715" s="12">
        <f t="shared" si="177"/>
        <v>2774.9376207257992</v>
      </c>
    </row>
    <row r="716" spans="1:9" x14ac:dyDescent="0.35">
      <c r="A716" s="7">
        <v>1066321</v>
      </c>
      <c r="B716" s="18">
        <v>44409</v>
      </c>
      <c r="C716" s="18">
        <v>44439</v>
      </c>
      <c r="D716" s="9">
        <v>0.1724</v>
      </c>
      <c r="E716" s="10">
        <f t="shared" si="173"/>
        <v>0.2586</v>
      </c>
      <c r="F716" s="10">
        <f t="shared" si="174"/>
        <v>1.9351525711433615E-2</v>
      </c>
      <c r="G716" s="7">
        <f t="shared" si="175"/>
        <v>30</v>
      </c>
      <c r="H716" s="11">
        <f t="shared" si="176"/>
        <v>143848</v>
      </c>
      <c r="I716" s="12">
        <f t="shared" si="177"/>
        <v>2783.6782705383025</v>
      </c>
    </row>
    <row r="717" spans="1:9" x14ac:dyDescent="0.35">
      <c r="A717" s="7">
        <v>1066321</v>
      </c>
      <c r="B717" s="8">
        <v>44440</v>
      </c>
      <c r="C717" s="18">
        <v>44469</v>
      </c>
      <c r="D717" s="9">
        <v>0.1719</v>
      </c>
      <c r="E717" s="10">
        <f t="shared" si="173"/>
        <v>0.25785000000000002</v>
      </c>
      <c r="F717" s="10">
        <f t="shared" si="174"/>
        <v>1.9300892565577765E-2</v>
      </c>
      <c r="G717" s="7">
        <f t="shared" si="175"/>
        <v>29</v>
      </c>
      <c r="H717" s="11">
        <f t="shared" si="176"/>
        <v>143848</v>
      </c>
      <c r="I717" s="12">
        <f t="shared" si="177"/>
        <v>2683.8483006474562</v>
      </c>
    </row>
    <row r="718" spans="1:9" x14ac:dyDescent="0.35">
      <c r="A718" s="7">
        <v>1066321</v>
      </c>
      <c r="B718" s="18">
        <v>44470</v>
      </c>
      <c r="C718" s="18">
        <v>44500</v>
      </c>
      <c r="D718" s="14">
        <v>0.17080000000000001</v>
      </c>
      <c r="E718" s="10">
        <f t="shared" si="173"/>
        <v>0.25619999999999998</v>
      </c>
      <c r="F718" s="10">
        <f t="shared" si="174"/>
        <v>1.9189402159464075E-2</v>
      </c>
      <c r="G718" s="7">
        <f t="shared" si="175"/>
        <v>30</v>
      </c>
      <c r="H718" s="11">
        <f t="shared" si="176"/>
        <v>143848</v>
      </c>
      <c r="I718" s="12">
        <f t="shared" si="177"/>
        <v>2760.3571218345883</v>
      </c>
    </row>
    <row r="719" spans="1:9" x14ac:dyDescent="0.35">
      <c r="A719" s="7">
        <v>1066321</v>
      </c>
      <c r="B719" s="8">
        <v>44501</v>
      </c>
      <c r="C719" s="18">
        <v>44530</v>
      </c>
      <c r="D719" s="14">
        <v>0.17269999999999999</v>
      </c>
      <c r="E719" s="10">
        <f t="shared" si="173"/>
        <v>0.25905</v>
      </c>
      <c r="F719" s="10">
        <f t="shared" si="174"/>
        <v>1.9381892324737526E-2</v>
      </c>
      <c r="G719" s="7">
        <f t="shared" si="175"/>
        <v>29</v>
      </c>
      <c r="H719" s="11">
        <f t="shared" si="176"/>
        <v>143848</v>
      </c>
      <c r="I719" s="12">
        <f t="shared" si="177"/>
        <v>2695.1115655578819</v>
      </c>
    </row>
    <row r="720" spans="1:9" x14ac:dyDescent="0.35">
      <c r="A720" s="7">
        <v>1066321</v>
      </c>
      <c r="B720" s="18">
        <v>44531</v>
      </c>
      <c r="C720" s="18">
        <v>44561</v>
      </c>
      <c r="D720" s="15">
        <v>0.17460000000000001</v>
      </c>
      <c r="E720" s="10">
        <f t="shared" si="173"/>
        <v>0.26190000000000002</v>
      </c>
      <c r="F720" s="10">
        <f t="shared" si="174"/>
        <v>1.9573983490916769E-2</v>
      </c>
      <c r="G720" s="7">
        <f t="shared" si="175"/>
        <v>30</v>
      </c>
      <c r="H720" s="11">
        <f t="shared" si="176"/>
        <v>143848</v>
      </c>
      <c r="I720" s="12">
        <f t="shared" si="177"/>
        <v>2815.6783772013955</v>
      </c>
    </row>
    <row r="721" spans="1:9" x14ac:dyDescent="0.35">
      <c r="A721" s="7">
        <v>1066321</v>
      </c>
      <c r="B721" s="8">
        <v>44562</v>
      </c>
      <c r="C721" s="18">
        <v>44592</v>
      </c>
      <c r="D721" s="14">
        <v>0.17660000000000001</v>
      </c>
      <c r="E721" s="10">
        <f t="shared" si="173"/>
        <v>0.26490000000000002</v>
      </c>
      <c r="F721" s="10">
        <f t="shared" si="174"/>
        <v>1.9775755563363528E-2</v>
      </c>
      <c r="G721" s="7">
        <f t="shared" si="175"/>
        <v>30</v>
      </c>
      <c r="H721" s="11">
        <f t="shared" si="176"/>
        <v>143848</v>
      </c>
      <c r="I721" s="12">
        <f t="shared" si="177"/>
        <v>2844.702886278717</v>
      </c>
    </row>
    <row r="722" spans="1:9" x14ac:dyDescent="0.35">
      <c r="A722" s="7">
        <v>1066321</v>
      </c>
      <c r="B722" s="18">
        <v>44593</v>
      </c>
      <c r="C722" s="18">
        <v>44620</v>
      </c>
      <c r="D722" s="14">
        <v>0.183</v>
      </c>
      <c r="E722" s="10">
        <f t="shared" si="173"/>
        <v>0.27449999999999997</v>
      </c>
      <c r="F722" s="10">
        <f t="shared" si="174"/>
        <v>2.0418491295787433E-2</v>
      </c>
      <c r="G722" s="7">
        <f t="shared" si="175"/>
        <v>27</v>
      </c>
      <c r="H722" s="11">
        <f t="shared" si="176"/>
        <v>143848</v>
      </c>
      <c r="I722" s="12">
        <f t="shared" si="177"/>
        <v>2643.4432223247877</v>
      </c>
    </row>
    <row r="723" spans="1:9" x14ac:dyDescent="0.35">
      <c r="A723" s="7">
        <v>1066321</v>
      </c>
      <c r="B723" s="8">
        <v>44621</v>
      </c>
      <c r="C723" s="18">
        <v>44651</v>
      </c>
      <c r="D723" s="14">
        <v>0.1847</v>
      </c>
      <c r="E723" s="10">
        <f t="shared" si="173"/>
        <v>0.27705000000000002</v>
      </c>
      <c r="F723" s="10">
        <f t="shared" si="174"/>
        <v>2.0588471944052777E-2</v>
      </c>
      <c r="G723" s="7">
        <f t="shared" si="175"/>
        <v>30</v>
      </c>
      <c r="H723" s="11">
        <f t="shared" si="176"/>
        <v>143848</v>
      </c>
      <c r="I723" s="12">
        <f t="shared" si="177"/>
        <v>2961.610512208104</v>
      </c>
    </row>
    <row r="724" spans="1:9" x14ac:dyDescent="0.35">
      <c r="A724" s="7">
        <v>1066321</v>
      </c>
      <c r="B724" s="18">
        <v>44652</v>
      </c>
      <c r="C724" s="18">
        <v>44681</v>
      </c>
      <c r="D724" s="14">
        <v>0.1905</v>
      </c>
      <c r="E724" s="10">
        <f t="shared" si="173"/>
        <v>0.28575</v>
      </c>
      <c r="F724" s="10">
        <f t="shared" si="174"/>
        <v>2.1166073665768392E-2</v>
      </c>
      <c r="G724" s="7">
        <f t="shared" si="175"/>
        <v>29</v>
      </c>
      <c r="H724" s="11">
        <f t="shared" si="176"/>
        <v>143848</v>
      </c>
      <c r="I724" s="12">
        <f t="shared" si="177"/>
        <v>2943.2074525176699</v>
      </c>
    </row>
    <row r="725" spans="1:9" x14ac:dyDescent="0.35">
      <c r="A725" s="7">
        <v>1066321</v>
      </c>
      <c r="B725" s="8">
        <v>44682</v>
      </c>
      <c r="C725" s="18">
        <v>44712</v>
      </c>
      <c r="D725" s="14">
        <v>0.1971</v>
      </c>
      <c r="E725" s="10">
        <f t="shared" si="173"/>
        <v>0.29564999999999997</v>
      </c>
      <c r="F725" s="10">
        <f t="shared" si="174"/>
        <v>2.1819002655476094E-2</v>
      </c>
      <c r="G725" s="7">
        <f t="shared" si="175"/>
        <v>30</v>
      </c>
      <c r="H725" s="11">
        <f t="shared" si="176"/>
        <v>143848</v>
      </c>
      <c r="I725" s="12">
        <f t="shared" si="177"/>
        <v>3138.6198939849251</v>
      </c>
    </row>
    <row r="726" spans="1:9" x14ac:dyDescent="0.35">
      <c r="A726" s="7">
        <v>1066321</v>
      </c>
      <c r="B726" s="18">
        <v>44713</v>
      </c>
      <c r="C726" s="18">
        <v>44742</v>
      </c>
      <c r="D726" s="9">
        <v>0.20399999999999999</v>
      </c>
      <c r="E726" s="10">
        <f t="shared" si="173"/>
        <v>0.30599999999999999</v>
      </c>
      <c r="F726" s="10">
        <f t="shared" si="174"/>
        <v>2.2496738540053407E-2</v>
      </c>
      <c r="G726" s="7">
        <f t="shared" si="175"/>
        <v>29</v>
      </c>
      <c r="H726" s="11">
        <f t="shared" si="176"/>
        <v>143848</v>
      </c>
      <c r="I726" s="12">
        <f t="shared" si="177"/>
        <v>3128.2404839926157</v>
      </c>
    </row>
    <row r="727" spans="1:9" x14ac:dyDescent="0.35">
      <c r="A727" s="7">
        <v>1066321</v>
      </c>
      <c r="B727" s="8">
        <v>44743</v>
      </c>
      <c r="C727" s="18">
        <v>44773</v>
      </c>
      <c r="D727" s="9">
        <v>0.21279999999999999</v>
      </c>
      <c r="E727" s="10">
        <f t="shared" si="173"/>
        <v>0.31919999999999998</v>
      </c>
      <c r="F727" s="10">
        <f t="shared" si="174"/>
        <v>2.3353989277085985E-2</v>
      </c>
      <c r="G727" s="7">
        <f t="shared" si="175"/>
        <v>30</v>
      </c>
      <c r="H727" s="11">
        <f t="shared" si="176"/>
        <v>143848</v>
      </c>
      <c r="I727" s="12">
        <f t="shared" si="177"/>
        <v>3359.4246495302646</v>
      </c>
    </row>
    <row r="728" spans="1:9" x14ac:dyDescent="0.35">
      <c r="A728" s="7">
        <v>1066321</v>
      </c>
      <c r="B728" s="18">
        <v>44774</v>
      </c>
      <c r="C728" s="18">
        <v>44804</v>
      </c>
      <c r="D728" s="9">
        <v>0.22209999999999999</v>
      </c>
      <c r="E728" s="10">
        <f t="shared" si="173"/>
        <v>0.33315</v>
      </c>
      <c r="F728" s="10">
        <f t="shared" si="174"/>
        <v>2.4251443652343774E-2</v>
      </c>
      <c r="G728" s="7">
        <f t="shared" si="175"/>
        <v>30</v>
      </c>
      <c r="H728" s="11">
        <f t="shared" si="176"/>
        <v>143848</v>
      </c>
      <c r="I728" s="12">
        <f t="shared" si="177"/>
        <v>3488.5216665023472</v>
      </c>
    </row>
    <row r="729" spans="1:9" x14ac:dyDescent="0.35">
      <c r="A729" s="7">
        <v>1066321</v>
      </c>
      <c r="B729" s="8">
        <v>44805</v>
      </c>
      <c r="C729" s="18">
        <v>44834</v>
      </c>
      <c r="D729" s="9">
        <v>0.23499999999999999</v>
      </c>
      <c r="E729" s="10">
        <f t="shared" si="173"/>
        <v>0.35249999999999998</v>
      </c>
      <c r="F729" s="10">
        <f t="shared" si="174"/>
        <v>2.548215212897964E-2</v>
      </c>
      <c r="G729" s="7">
        <f t="shared" si="175"/>
        <v>29</v>
      </c>
      <c r="H729" s="11">
        <f t="shared" si="176"/>
        <v>143848</v>
      </c>
      <c r="I729" s="12">
        <f t="shared" si="177"/>
        <v>3543.3713988011477</v>
      </c>
    </row>
    <row r="730" spans="1:9" x14ac:dyDescent="0.35">
      <c r="A730" s="7">
        <v>1066321</v>
      </c>
      <c r="B730" s="18">
        <v>44835</v>
      </c>
      <c r="C730" s="18">
        <v>44865</v>
      </c>
      <c r="D730" s="9">
        <v>0.24610000000000001</v>
      </c>
      <c r="E730" s="10">
        <f t="shared" si="173"/>
        <v>0.36915000000000003</v>
      </c>
      <c r="F730" s="10">
        <f t="shared" si="174"/>
        <v>2.6528282142108894E-2</v>
      </c>
      <c r="G730" s="7">
        <f t="shared" si="175"/>
        <v>30</v>
      </c>
      <c r="H730" s="11">
        <f t="shared" si="176"/>
        <v>143848</v>
      </c>
      <c r="I730" s="12">
        <f t="shared" si="177"/>
        <v>3816.0403295780802</v>
      </c>
    </row>
    <row r="731" spans="1:9" x14ac:dyDescent="0.35">
      <c r="A731" s="7">
        <v>1066321</v>
      </c>
      <c r="B731" s="8">
        <v>44866</v>
      </c>
      <c r="C731" s="18">
        <v>44890</v>
      </c>
      <c r="D731" s="9">
        <v>0.25779999999999997</v>
      </c>
      <c r="E731" s="10">
        <f t="shared" si="173"/>
        <v>0.38669999999999993</v>
      </c>
      <c r="F731" s="10">
        <f t="shared" si="174"/>
        <v>2.7618410366888613E-2</v>
      </c>
      <c r="G731" s="7">
        <f t="shared" si="175"/>
        <v>24</v>
      </c>
      <c r="H731" s="11">
        <f t="shared" si="176"/>
        <v>143848</v>
      </c>
      <c r="I731" s="12">
        <f t="shared" si="177"/>
        <v>3178.2824755649544</v>
      </c>
    </row>
    <row r="732" spans="1:9" x14ac:dyDescent="0.35">
      <c r="A732" s="21" t="s">
        <v>13</v>
      </c>
      <c r="B732" s="21"/>
      <c r="C732" s="21"/>
      <c r="D732" s="21"/>
      <c r="E732" s="21"/>
      <c r="F732" s="21"/>
      <c r="G732" s="21"/>
      <c r="H732" s="21"/>
      <c r="I732" s="19">
        <f>SUM(I706:I731)</f>
        <v>75404.233638380436</v>
      </c>
    </row>
    <row r="734" spans="1:9" x14ac:dyDescent="0.35">
      <c r="A734" s="1" t="s">
        <v>2</v>
      </c>
      <c r="B734" s="2">
        <v>69168</v>
      </c>
      <c r="C734" s="1"/>
      <c r="D734" s="1"/>
      <c r="E734" s="1" t="s">
        <v>3</v>
      </c>
      <c r="F734" s="1"/>
      <c r="G734" s="3">
        <v>44145</v>
      </c>
      <c r="H734" s="1"/>
      <c r="I734" s="4"/>
    </row>
    <row r="735" spans="1:9" ht="23" x14ac:dyDescent="0.35">
      <c r="A735" s="5" t="s">
        <v>4</v>
      </c>
      <c r="B735" s="5" t="s">
        <v>5</v>
      </c>
      <c r="C735" s="5" t="s">
        <v>6</v>
      </c>
      <c r="D735" s="5" t="s">
        <v>7</v>
      </c>
      <c r="E735" s="5" t="s">
        <v>8</v>
      </c>
      <c r="F735" s="5" t="s">
        <v>9</v>
      </c>
      <c r="G735" s="5" t="s">
        <v>10</v>
      </c>
      <c r="H735" s="5" t="s">
        <v>11</v>
      </c>
      <c r="I735" s="6" t="s">
        <v>12</v>
      </c>
    </row>
    <row r="736" spans="1:9" x14ac:dyDescent="0.35">
      <c r="A736" s="7">
        <v>1074297</v>
      </c>
      <c r="B736" s="8">
        <v>44145</v>
      </c>
      <c r="C736" s="18">
        <v>44165</v>
      </c>
      <c r="D736" s="9">
        <v>0.1784</v>
      </c>
      <c r="E736" s="10">
        <f t="shared" ref="E736:E760" si="178">IF(B736="","",D736*1.5)</f>
        <v>0.2676</v>
      </c>
      <c r="F736" s="10">
        <f t="shared" ref="F736:F760" si="179">IF(E736="","", (POWER((1+E736),(1/12)))-1)</f>
        <v>1.9956975716262315E-2</v>
      </c>
      <c r="G736" s="7">
        <f t="shared" ref="G736:G760" si="180">IF(OR(B736="",C736=""),"Sin fechas",C736-B736)</f>
        <v>20</v>
      </c>
      <c r="H736" s="11">
        <f>$B$734</f>
        <v>69168</v>
      </c>
      <c r="I736" s="12">
        <f>IF(G736="","",(($B$734*F736)/30)*G736)</f>
        <v>920.25606422828787</v>
      </c>
    </row>
    <row r="737" spans="1:9" x14ac:dyDescent="0.35">
      <c r="A737" s="7">
        <v>1074297</v>
      </c>
      <c r="B737" s="18">
        <v>44166</v>
      </c>
      <c r="C737" s="18">
        <v>44196</v>
      </c>
      <c r="D737" s="9">
        <v>0.17460000000000001</v>
      </c>
      <c r="E737" s="10">
        <f t="shared" si="178"/>
        <v>0.26190000000000002</v>
      </c>
      <c r="F737" s="10">
        <f t="shared" si="179"/>
        <v>1.9573983490916769E-2</v>
      </c>
      <c r="G737" s="7">
        <f t="shared" si="180"/>
        <v>30</v>
      </c>
      <c r="H737" s="11">
        <f t="shared" ref="H737:H760" si="181">$B$734</f>
        <v>69168</v>
      </c>
      <c r="I737" s="12">
        <f t="shared" ref="I737:I760" si="182">IF(G737="","",(($B$734*F737)/30)*G737)</f>
        <v>1353.8932900997311</v>
      </c>
    </row>
    <row r="738" spans="1:9" x14ac:dyDescent="0.35">
      <c r="A738" s="7">
        <v>1074297</v>
      </c>
      <c r="B738" s="8">
        <v>44197</v>
      </c>
      <c r="C738" s="18">
        <v>44227</v>
      </c>
      <c r="D738" s="9">
        <v>0.17319999999999999</v>
      </c>
      <c r="E738" s="10">
        <f t="shared" si="178"/>
        <v>0.25979999999999998</v>
      </c>
      <c r="F738" s="10">
        <f t="shared" si="179"/>
        <v>1.9432481245112987E-2</v>
      </c>
      <c r="G738" s="7">
        <f t="shared" si="180"/>
        <v>30</v>
      </c>
      <c r="H738" s="11">
        <f t="shared" si="181"/>
        <v>69168</v>
      </c>
      <c r="I738" s="12">
        <f t="shared" si="182"/>
        <v>1344.105862761975</v>
      </c>
    </row>
    <row r="739" spans="1:9" x14ac:dyDescent="0.35">
      <c r="A739" s="7">
        <v>1074297</v>
      </c>
      <c r="B739" s="18">
        <v>44228</v>
      </c>
      <c r="C739" s="18">
        <v>44255</v>
      </c>
      <c r="D739" s="9">
        <v>0.1754</v>
      </c>
      <c r="E739" s="10">
        <f t="shared" si="178"/>
        <v>0.2631</v>
      </c>
      <c r="F739" s="10">
        <f t="shared" si="179"/>
        <v>1.9654745030757592E-2</v>
      </c>
      <c r="G739" s="7">
        <f t="shared" si="180"/>
        <v>27</v>
      </c>
      <c r="H739" s="11">
        <f t="shared" si="181"/>
        <v>69168</v>
      </c>
      <c r="I739" s="12">
        <f>IF(G739="","",(($B$734*F739)/30)*G739)</f>
        <v>1223.531463858697</v>
      </c>
    </row>
    <row r="740" spans="1:9" x14ac:dyDescent="0.35">
      <c r="A740" s="7">
        <v>1074297</v>
      </c>
      <c r="B740" s="8">
        <v>44256</v>
      </c>
      <c r="C740" s="18">
        <v>44286</v>
      </c>
      <c r="D740" s="9">
        <v>0.1741</v>
      </c>
      <c r="E740" s="10">
        <f t="shared" si="178"/>
        <v>0.26114999999999999</v>
      </c>
      <c r="F740" s="10">
        <f t="shared" si="179"/>
        <v>1.9523471771100809E-2</v>
      </c>
      <c r="G740" s="7">
        <f t="shared" si="180"/>
        <v>30</v>
      </c>
      <c r="H740" s="11">
        <f t="shared" si="181"/>
        <v>69168</v>
      </c>
      <c r="I740" s="12">
        <f t="shared" si="182"/>
        <v>1350.3994954635007</v>
      </c>
    </row>
    <row r="741" spans="1:9" x14ac:dyDescent="0.35">
      <c r="A741" s="7">
        <v>1074297</v>
      </c>
      <c r="B741" s="18">
        <v>44287</v>
      </c>
      <c r="C741" s="18">
        <v>44316</v>
      </c>
      <c r="D741" s="9">
        <v>0.1731</v>
      </c>
      <c r="E741" s="10">
        <f t="shared" si="178"/>
        <v>0.25964999999999999</v>
      </c>
      <c r="F741" s="10">
        <f t="shared" si="179"/>
        <v>1.942236567004052E-2</v>
      </c>
      <c r="G741" s="7">
        <f t="shared" si="180"/>
        <v>29</v>
      </c>
      <c r="H741" s="11">
        <f t="shared" si="181"/>
        <v>69168</v>
      </c>
      <c r="I741" s="12">
        <f t="shared" si="182"/>
        <v>1298.6259823765172</v>
      </c>
    </row>
    <row r="742" spans="1:9" x14ac:dyDescent="0.35">
      <c r="A742" s="7">
        <v>1074297</v>
      </c>
      <c r="B742" s="8">
        <v>44317</v>
      </c>
      <c r="C742" s="18">
        <v>44347</v>
      </c>
      <c r="D742" s="9">
        <v>0.17219999999999999</v>
      </c>
      <c r="E742" s="10">
        <f t="shared" si="178"/>
        <v>0.25829999999999997</v>
      </c>
      <c r="F742" s="10">
        <f t="shared" si="179"/>
        <v>1.9331275772907164E-2</v>
      </c>
      <c r="G742" s="7">
        <f t="shared" si="180"/>
        <v>30</v>
      </c>
      <c r="H742" s="11">
        <f t="shared" si="181"/>
        <v>69168</v>
      </c>
      <c r="I742" s="12">
        <f t="shared" si="182"/>
        <v>1337.1056826604427</v>
      </c>
    </row>
    <row r="743" spans="1:9" x14ac:dyDescent="0.35">
      <c r="A743" s="7">
        <v>1074297</v>
      </c>
      <c r="B743" s="18">
        <v>44348</v>
      </c>
      <c r="C743" s="18">
        <v>44377</v>
      </c>
      <c r="D743" s="9">
        <v>0.1721</v>
      </c>
      <c r="E743" s="10">
        <f t="shared" si="178"/>
        <v>0.25814999999999999</v>
      </c>
      <c r="F743" s="10">
        <f t="shared" si="179"/>
        <v>1.9321149143988858E-2</v>
      </c>
      <c r="G743" s="7">
        <f t="shared" si="180"/>
        <v>29</v>
      </c>
      <c r="H743" s="11">
        <f t="shared" si="181"/>
        <v>69168</v>
      </c>
      <c r="I743" s="12">
        <f t="shared" si="182"/>
        <v>1291.8584025250407</v>
      </c>
    </row>
    <row r="744" spans="1:9" x14ac:dyDescent="0.35">
      <c r="A744" s="7">
        <v>1074297</v>
      </c>
      <c r="B744" s="8">
        <v>44378</v>
      </c>
      <c r="C744" s="18">
        <v>44408</v>
      </c>
      <c r="D744" s="9">
        <v>0.17180000000000001</v>
      </c>
      <c r="E744" s="10">
        <f t="shared" si="178"/>
        <v>0.25770000000000004</v>
      </c>
      <c r="F744" s="10">
        <f t="shared" si="179"/>
        <v>1.9290762615578938E-2</v>
      </c>
      <c r="G744" s="7">
        <f t="shared" si="180"/>
        <v>30</v>
      </c>
      <c r="H744" s="11">
        <f t="shared" si="181"/>
        <v>69168</v>
      </c>
      <c r="I744" s="12">
        <f t="shared" si="182"/>
        <v>1334.3034685943639</v>
      </c>
    </row>
    <row r="745" spans="1:9" x14ac:dyDescent="0.35">
      <c r="A745" s="7">
        <v>1074297</v>
      </c>
      <c r="B745" s="18">
        <v>44409</v>
      </c>
      <c r="C745" s="18">
        <v>44439</v>
      </c>
      <c r="D745" s="9">
        <v>0.1724</v>
      </c>
      <c r="E745" s="10">
        <f t="shared" si="178"/>
        <v>0.2586</v>
      </c>
      <c r="F745" s="10">
        <f t="shared" si="179"/>
        <v>1.9351525711433615E-2</v>
      </c>
      <c r="G745" s="7">
        <f t="shared" si="180"/>
        <v>30</v>
      </c>
      <c r="H745" s="11">
        <f t="shared" si="181"/>
        <v>69168</v>
      </c>
      <c r="I745" s="12">
        <f t="shared" si="182"/>
        <v>1338.5063304084404</v>
      </c>
    </row>
    <row r="746" spans="1:9" x14ac:dyDescent="0.35">
      <c r="A746" s="7">
        <v>1074297</v>
      </c>
      <c r="B746" s="8">
        <v>44440</v>
      </c>
      <c r="C746" s="18">
        <v>44469</v>
      </c>
      <c r="D746" s="9">
        <v>0.1719</v>
      </c>
      <c r="E746" s="10">
        <f t="shared" si="178"/>
        <v>0.25785000000000002</v>
      </c>
      <c r="F746" s="10">
        <f t="shared" si="179"/>
        <v>1.9300892565577765E-2</v>
      </c>
      <c r="G746" s="7">
        <f t="shared" si="180"/>
        <v>29</v>
      </c>
      <c r="H746" s="11">
        <f t="shared" si="181"/>
        <v>69168</v>
      </c>
      <c r="I746" s="12">
        <f t="shared" si="182"/>
        <v>1290.5039990766868</v>
      </c>
    </row>
    <row r="747" spans="1:9" x14ac:dyDescent="0.35">
      <c r="A747" s="7">
        <v>1074297</v>
      </c>
      <c r="B747" s="18">
        <v>44470</v>
      </c>
      <c r="C747" s="18">
        <v>44500</v>
      </c>
      <c r="D747" s="14">
        <v>0.17080000000000001</v>
      </c>
      <c r="E747" s="10">
        <f t="shared" si="178"/>
        <v>0.25619999999999998</v>
      </c>
      <c r="F747" s="10">
        <f t="shared" si="179"/>
        <v>1.9189402159464075E-2</v>
      </c>
      <c r="G747" s="7">
        <f t="shared" si="180"/>
        <v>30</v>
      </c>
      <c r="H747" s="11">
        <f t="shared" si="181"/>
        <v>69168</v>
      </c>
      <c r="I747" s="12">
        <f t="shared" si="182"/>
        <v>1327.2925685658111</v>
      </c>
    </row>
    <row r="748" spans="1:9" x14ac:dyDescent="0.35">
      <c r="A748" s="7">
        <v>1074297</v>
      </c>
      <c r="B748" s="8">
        <v>44501</v>
      </c>
      <c r="C748" s="18">
        <v>44530</v>
      </c>
      <c r="D748" s="14">
        <v>0.17269999999999999</v>
      </c>
      <c r="E748" s="10">
        <f t="shared" si="178"/>
        <v>0.25905</v>
      </c>
      <c r="F748" s="10">
        <f t="shared" si="179"/>
        <v>1.9381892324737526E-2</v>
      </c>
      <c r="G748" s="7">
        <f t="shared" si="180"/>
        <v>29</v>
      </c>
      <c r="H748" s="11">
        <f t="shared" si="181"/>
        <v>69168</v>
      </c>
      <c r="I748" s="12">
        <f t="shared" si="182"/>
        <v>1295.9198373735303</v>
      </c>
    </row>
    <row r="749" spans="1:9" x14ac:dyDescent="0.35">
      <c r="A749" s="7">
        <v>1074297</v>
      </c>
      <c r="B749" s="18">
        <v>44531</v>
      </c>
      <c r="C749" s="18">
        <v>44561</v>
      </c>
      <c r="D749" s="15">
        <v>0.17460000000000001</v>
      </c>
      <c r="E749" s="10">
        <f t="shared" si="178"/>
        <v>0.26190000000000002</v>
      </c>
      <c r="F749" s="10">
        <f t="shared" si="179"/>
        <v>1.9573983490916769E-2</v>
      </c>
      <c r="G749" s="7">
        <f t="shared" si="180"/>
        <v>30</v>
      </c>
      <c r="H749" s="11">
        <f t="shared" si="181"/>
        <v>69168</v>
      </c>
      <c r="I749" s="12">
        <f t="shared" si="182"/>
        <v>1353.8932900997311</v>
      </c>
    </row>
    <row r="750" spans="1:9" x14ac:dyDescent="0.35">
      <c r="A750" s="7">
        <v>1074297</v>
      </c>
      <c r="B750" s="8">
        <v>44562</v>
      </c>
      <c r="C750" s="18">
        <v>44592</v>
      </c>
      <c r="D750" s="14">
        <v>0.17660000000000001</v>
      </c>
      <c r="E750" s="10">
        <f t="shared" si="178"/>
        <v>0.26490000000000002</v>
      </c>
      <c r="F750" s="10">
        <f t="shared" si="179"/>
        <v>1.9775755563363528E-2</v>
      </c>
      <c r="G750" s="7">
        <f t="shared" si="180"/>
        <v>30</v>
      </c>
      <c r="H750" s="11">
        <f t="shared" si="181"/>
        <v>69168</v>
      </c>
      <c r="I750" s="12">
        <f t="shared" si="182"/>
        <v>1367.8494608067285</v>
      </c>
    </row>
    <row r="751" spans="1:9" x14ac:dyDescent="0.35">
      <c r="A751" s="7">
        <v>1074297</v>
      </c>
      <c r="B751" s="18">
        <v>44593</v>
      </c>
      <c r="C751" s="18">
        <v>44620</v>
      </c>
      <c r="D751" s="14">
        <v>0.183</v>
      </c>
      <c r="E751" s="10">
        <f t="shared" si="178"/>
        <v>0.27449999999999997</v>
      </c>
      <c r="F751" s="10">
        <f t="shared" si="179"/>
        <v>2.0418491295787433E-2</v>
      </c>
      <c r="G751" s="7">
        <f t="shared" si="180"/>
        <v>27</v>
      </c>
      <c r="H751" s="11">
        <f t="shared" si="181"/>
        <v>69168</v>
      </c>
      <c r="I751" s="12">
        <f t="shared" si="182"/>
        <v>1271.0755853523226</v>
      </c>
    </row>
    <row r="752" spans="1:9" x14ac:dyDescent="0.35">
      <c r="A752" s="7">
        <v>1074297</v>
      </c>
      <c r="B752" s="8">
        <v>44621</v>
      </c>
      <c r="C752" s="18">
        <v>44651</v>
      </c>
      <c r="D752" s="14">
        <v>0.1847</v>
      </c>
      <c r="E752" s="10">
        <f t="shared" si="178"/>
        <v>0.27705000000000002</v>
      </c>
      <c r="F752" s="10">
        <f t="shared" si="179"/>
        <v>2.0588471944052777E-2</v>
      </c>
      <c r="G752" s="7">
        <f t="shared" si="180"/>
        <v>30</v>
      </c>
      <c r="H752" s="11">
        <f t="shared" si="181"/>
        <v>69168</v>
      </c>
      <c r="I752" s="12">
        <f t="shared" si="182"/>
        <v>1424.0634274262425</v>
      </c>
    </row>
    <row r="753" spans="1:9" x14ac:dyDescent="0.35">
      <c r="A753" s="7">
        <v>1074297</v>
      </c>
      <c r="B753" s="18">
        <v>44652</v>
      </c>
      <c r="C753" s="18">
        <v>44681</v>
      </c>
      <c r="D753" s="14">
        <v>0.1905</v>
      </c>
      <c r="E753" s="10">
        <f t="shared" si="178"/>
        <v>0.28575</v>
      </c>
      <c r="F753" s="10">
        <f t="shared" si="179"/>
        <v>2.1166073665768392E-2</v>
      </c>
      <c r="G753" s="7">
        <f t="shared" si="180"/>
        <v>29</v>
      </c>
      <c r="H753" s="11">
        <f t="shared" si="181"/>
        <v>69168</v>
      </c>
      <c r="I753" s="12">
        <f t="shared" si="182"/>
        <v>1415.2144838700726</v>
      </c>
    </row>
    <row r="754" spans="1:9" x14ac:dyDescent="0.35">
      <c r="A754" s="7">
        <v>1074297</v>
      </c>
      <c r="B754" s="8">
        <v>44682</v>
      </c>
      <c r="C754" s="18">
        <v>44712</v>
      </c>
      <c r="D754" s="14">
        <v>0.1971</v>
      </c>
      <c r="E754" s="10">
        <f t="shared" si="178"/>
        <v>0.29564999999999997</v>
      </c>
      <c r="F754" s="10">
        <f t="shared" si="179"/>
        <v>2.1819002655476094E-2</v>
      </c>
      <c r="G754" s="7">
        <f t="shared" si="180"/>
        <v>30</v>
      </c>
      <c r="H754" s="11">
        <f t="shared" si="181"/>
        <v>69168</v>
      </c>
      <c r="I754" s="12">
        <f t="shared" si="182"/>
        <v>1509.1767756739705</v>
      </c>
    </row>
    <row r="755" spans="1:9" x14ac:dyDescent="0.35">
      <c r="A755" s="7">
        <v>1074297</v>
      </c>
      <c r="B755" s="18">
        <v>44713</v>
      </c>
      <c r="C755" s="18">
        <v>44742</v>
      </c>
      <c r="D755" s="9">
        <v>0.20399999999999999</v>
      </c>
      <c r="E755" s="10">
        <f t="shared" si="178"/>
        <v>0.30599999999999999</v>
      </c>
      <c r="F755" s="10">
        <f t="shared" si="179"/>
        <v>2.2496738540053407E-2</v>
      </c>
      <c r="G755" s="7">
        <f t="shared" si="180"/>
        <v>29</v>
      </c>
      <c r="H755" s="11">
        <f t="shared" si="181"/>
        <v>69168</v>
      </c>
      <c r="I755" s="12">
        <f t="shared" si="182"/>
        <v>1504.1859309604667</v>
      </c>
    </row>
    <row r="756" spans="1:9" x14ac:dyDescent="0.35">
      <c r="A756" s="7">
        <v>1074297</v>
      </c>
      <c r="B756" s="8">
        <v>44743</v>
      </c>
      <c r="C756" s="18">
        <v>44773</v>
      </c>
      <c r="D756" s="9">
        <v>0.21279999999999999</v>
      </c>
      <c r="E756" s="10">
        <f t="shared" si="178"/>
        <v>0.31919999999999998</v>
      </c>
      <c r="F756" s="10">
        <f t="shared" si="179"/>
        <v>2.3353989277085985E-2</v>
      </c>
      <c r="G756" s="7">
        <f t="shared" si="180"/>
        <v>30</v>
      </c>
      <c r="H756" s="11">
        <f t="shared" si="181"/>
        <v>69168</v>
      </c>
      <c r="I756" s="12">
        <f t="shared" si="182"/>
        <v>1615.3487303174834</v>
      </c>
    </row>
    <row r="757" spans="1:9" x14ac:dyDescent="0.35">
      <c r="A757" s="7">
        <v>1074297</v>
      </c>
      <c r="B757" s="18">
        <v>44774</v>
      </c>
      <c r="C757" s="18">
        <v>44804</v>
      </c>
      <c r="D757" s="9">
        <v>0.22209999999999999</v>
      </c>
      <c r="E757" s="10">
        <f t="shared" si="178"/>
        <v>0.33315</v>
      </c>
      <c r="F757" s="10">
        <f t="shared" si="179"/>
        <v>2.4251443652343774E-2</v>
      </c>
      <c r="G757" s="7">
        <f t="shared" si="180"/>
        <v>30</v>
      </c>
      <c r="H757" s="11">
        <f t="shared" si="181"/>
        <v>69168</v>
      </c>
      <c r="I757" s="12">
        <f t="shared" si="182"/>
        <v>1677.423854545314</v>
      </c>
    </row>
    <row r="758" spans="1:9" x14ac:dyDescent="0.35">
      <c r="A758" s="7">
        <v>1074297</v>
      </c>
      <c r="B758" s="8">
        <v>44805</v>
      </c>
      <c r="C758" s="18">
        <v>44834</v>
      </c>
      <c r="D758" s="9">
        <v>0.23499999999999999</v>
      </c>
      <c r="E758" s="10">
        <f t="shared" si="178"/>
        <v>0.35249999999999998</v>
      </c>
      <c r="F758" s="10">
        <f t="shared" si="179"/>
        <v>2.548215212897964E-2</v>
      </c>
      <c r="G758" s="7">
        <f t="shared" si="180"/>
        <v>29</v>
      </c>
      <c r="H758" s="11">
        <f t="shared" si="181"/>
        <v>69168</v>
      </c>
      <c r="I758" s="12">
        <f t="shared" si="182"/>
        <v>1703.7978485086885</v>
      </c>
    </row>
    <row r="759" spans="1:9" x14ac:dyDescent="0.35">
      <c r="A759" s="7">
        <v>1074297</v>
      </c>
      <c r="B759" s="18">
        <v>44835</v>
      </c>
      <c r="C759" s="18">
        <v>44865</v>
      </c>
      <c r="D759" s="9">
        <v>0.24610000000000001</v>
      </c>
      <c r="E759" s="10">
        <f t="shared" si="178"/>
        <v>0.36915000000000003</v>
      </c>
      <c r="F759" s="10">
        <f t="shared" si="179"/>
        <v>2.6528282142108894E-2</v>
      </c>
      <c r="G759" s="7">
        <f t="shared" si="180"/>
        <v>30</v>
      </c>
      <c r="H759" s="11">
        <f t="shared" si="181"/>
        <v>69168</v>
      </c>
      <c r="I759" s="12">
        <f t="shared" si="182"/>
        <v>1834.9082192053879</v>
      </c>
    </row>
    <row r="760" spans="1:9" x14ac:dyDescent="0.35">
      <c r="A760" s="7">
        <v>1074297</v>
      </c>
      <c r="B760" s="8">
        <v>44866</v>
      </c>
      <c r="C760" s="18">
        <v>44890</v>
      </c>
      <c r="D760" s="9">
        <v>0.25779999999999997</v>
      </c>
      <c r="E760" s="10">
        <f t="shared" si="178"/>
        <v>0.38669999999999993</v>
      </c>
      <c r="F760" s="10">
        <f t="shared" si="179"/>
        <v>2.7618410366888613E-2</v>
      </c>
      <c r="G760" s="7">
        <f t="shared" si="180"/>
        <v>24</v>
      </c>
      <c r="H760" s="11">
        <f t="shared" si="181"/>
        <v>69168</v>
      </c>
      <c r="I760" s="12">
        <f t="shared" si="182"/>
        <v>1528.2481666055612</v>
      </c>
    </row>
    <row r="761" spans="1:9" x14ac:dyDescent="0.35">
      <c r="A761" s="21" t="s">
        <v>13</v>
      </c>
      <c r="B761" s="21"/>
      <c r="C761" s="21"/>
      <c r="D761" s="21"/>
      <c r="E761" s="21"/>
      <c r="F761" s="21"/>
      <c r="G761" s="21"/>
      <c r="H761" s="21"/>
      <c r="I761" s="19">
        <f>SUM(I736:I760)</f>
        <v>34911.488221364998</v>
      </c>
    </row>
    <row r="764" spans="1:9" x14ac:dyDescent="0.35">
      <c r="A764" s="1" t="s">
        <v>2</v>
      </c>
      <c r="B764" s="2">
        <v>97780</v>
      </c>
      <c r="C764" s="1"/>
      <c r="D764" s="1"/>
      <c r="E764" s="1" t="s">
        <v>3</v>
      </c>
      <c r="F764" s="1"/>
      <c r="G764" s="3">
        <v>44145</v>
      </c>
      <c r="H764" s="1"/>
      <c r="I764" s="4"/>
    </row>
    <row r="765" spans="1:9" ht="23" x14ac:dyDescent="0.35">
      <c r="A765" s="5" t="s">
        <v>4</v>
      </c>
      <c r="B765" s="5" t="s">
        <v>5</v>
      </c>
      <c r="C765" s="5" t="s">
        <v>6</v>
      </c>
      <c r="D765" s="5" t="s">
        <v>7</v>
      </c>
      <c r="E765" s="5" t="s">
        <v>8</v>
      </c>
      <c r="F765" s="5" t="s">
        <v>9</v>
      </c>
      <c r="G765" s="5" t="s">
        <v>10</v>
      </c>
      <c r="H765" s="5" t="s">
        <v>11</v>
      </c>
      <c r="I765" s="6" t="s">
        <v>12</v>
      </c>
    </row>
    <row r="766" spans="1:9" x14ac:dyDescent="0.35">
      <c r="A766" s="7">
        <v>1079877</v>
      </c>
      <c r="B766" s="8">
        <v>44145</v>
      </c>
      <c r="C766" s="18">
        <v>44165</v>
      </c>
      <c r="D766" s="9">
        <v>0.1784</v>
      </c>
      <c r="E766" s="10">
        <f t="shared" ref="E766:E790" si="183">IF(B766="","",D766*1.5)</f>
        <v>0.2676</v>
      </c>
      <c r="F766" s="10">
        <f t="shared" ref="F766:F790" si="184">IF(E766="","", (POWER((1+E766),(1/12)))-1)</f>
        <v>1.9956975716262315E-2</v>
      </c>
      <c r="G766" s="7">
        <f t="shared" ref="G766:G790" si="185">IF(OR(B766="",C766=""),"Sin fechas",C766-B766)</f>
        <v>20</v>
      </c>
      <c r="H766" s="11">
        <f>$B$764</f>
        <v>97780</v>
      </c>
      <c r="I766" s="12">
        <f>IF(G766="","",(($B$764*F766)/30)*G766)</f>
        <v>1300.9287236907528</v>
      </c>
    </row>
    <row r="767" spans="1:9" x14ac:dyDescent="0.35">
      <c r="A767" s="7">
        <v>1079877</v>
      </c>
      <c r="B767" s="18">
        <v>44166</v>
      </c>
      <c r="C767" s="18">
        <v>44196</v>
      </c>
      <c r="D767" s="9">
        <v>0.17460000000000001</v>
      </c>
      <c r="E767" s="10">
        <f t="shared" si="183"/>
        <v>0.26190000000000002</v>
      </c>
      <c r="F767" s="10">
        <f t="shared" si="184"/>
        <v>1.9573983490916769E-2</v>
      </c>
      <c r="G767" s="7">
        <f t="shared" si="185"/>
        <v>30</v>
      </c>
      <c r="H767" s="11">
        <f t="shared" ref="H767:H790" si="186">$B$764</f>
        <v>97780</v>
      </c>
      <c r="I767" s="12">
        <f t="shared" ref="I767:I790" si="187">IF(G767="","",(($B$764*F767)/30)*G767)</f>
        <v>1913.9441057418417</v>
      </c>
    </row>
    <row r="768" spans="1:9" x14ac:dyDescent="0.35">
      <c r="A768" s="7">
        <v>1079877</v>
      </c>
      <c r="B768" s="8">
        <v>44197</v>
      </c>
      <c r="C768" s="18">
        <v>44227</v>
      </c>
      <c r="D768" s="9">
        <v>0.17319999999999999</v>
      </c>
      <c r="E768" s="10">
        <f t="shared" si="183"/>
        <v>0.25979999999999998</v>
      </c>
      <c r="F768" s="10">
        <f t="shared" si="184"/>
        <v>1.9432481245112987E-2</v>
      </c>
      <c r="G768" s="7">
        <f t="shared" si="185"/>
        <v>30</v>
      </c>
      <c r="H768" s="11">
        <f t="shared" si="186"/>
        <v>97780</v>
      </c>
      <c r="I768" s="12">
        <f t="shared" si="187"/>
        <v>1900.108016147148</v>
      </c>
    </row>
    <row r="769" spans="1:9" x14ac:dyDescent="0.35">
      <c r="A769" s="7">
        <v>1079877</v>
      </c>
      <c r="B769" s="18">
        <v>44228</v>
      </c>
      <c r="C769" s="18">
        <v>44255</v>
      </c>
      <c r="D769" s="9">
        <v>0.1754</v>
      </c>
      <c r="E769" s="10">
        <f t="shared" si="183"/>
        <v>0.2631</v>
      </c>
      <c r="F769" s="10">
        <f t="shared" si="184"/>
        <v>1.9654745030757592E-2</v>
      </c>
      <c r="G769" s="7">
        <f t="shared" si="185"/>
        <v>27</v>
      </c>
      <c r="H769" s="11">
        <f t="shared" si="186"/>
        <v>97780</v>
      </c>
      <c r="I769" s="12">
        <f t="shared" si="187"/>
        <v>1729.6568721967296</v>
      </c>
    </row>
    <row r="770" spans="1:9" x14ac:dyDescent="0.35">
      <c r="A770" s="7">
        <v>1079877</v>
      </c>
      <c r="B770" s="8">
        <v>44256</v>
      </c>
      <c r="C770" s="18">
        <v>44286</v>
      </c>
      <c r="D770" s="9">
        <v>0.1741</v>
      </c>
      <c r="E770" s="10">
        <f t="shared" si="183"/>
        <v>0.26114999999999999</v>
      </c>
      <c r="F770" s="10">
        <f t="shared" si="184"/>
        <v>1.9523471771100809E-2</v>
      </c>
      <c r="G770" s="7">
        <f t="shared" si="185"/>
        <v>30</v>
      </c>
      <c r="H770" s="11">
        <f t="shared" si="186"/>
        <v>97780</v>
      </c>
      <c r="I770" s="12">
        <f t="shared" si="187"/>
        <v>1909.0050697782372</v>
      </c>
    </row>
    <row r="771" spans="1:9" x14ac:dyDescent="0.35">
      <c r="A771" s="7">
        <v>1079877</v>
      </c>
      <c r="B771" s="18">
        <v>44287</v>
      </c>
      <c r="C771" s="18">
        <v>44316</v>
      </c>
      <c r="D771" s="9">
        <v>0.1731</v>
      </c>
      <c r="E771" s="10">
        <f t="shared" si="183"/>
        <v>0.25964999999999999</v>
      </c>
      <c r="F771" s="10">
        <f t="shared" si="184"/>
        <v>1.942236567004052E-2</v>
      </c>
      <c r="G771" s="7">
        <f t="shared" si="185"/>
        <v>29</v>
      </c>
      <c r="H771" s="11">
        <f t="shared" si="186"/>
        <v>97780</v>
      </c>
      <c r="I771" s="12">
        <f t="shared" si="187"/>
        <v>1835.8149513760102</v>
      </c>
    </row>
    <row r="772" spans="1:9" x14ac:dyDescent="0.35">
      <c r="A772" s="7">
        <v>1079877</v>
      </c>
      <c r="B772" s="8">
        <v>44317</v>
      </c>
      <c r="C772" s="18">
        <v>44347</v>
      </c>
      <c r="D772" s="9">
        <v>0.17219999999999999</v>
      </c>
      <c r="E772" s="10">
        <f t="shared" si="183"/>
        <v>0.25829999999999997</v>
      </c>
      <c r="F772" s="10">
        <f t="shared" si="184"/>
        <v>1.9331275772907164E-2</v>
      </c>
      <c r="G772" s="7">
        <f t="shared" si="185"/>
        <v>30</v>
      </c>
      <c r="H772" s="11">
        <f t="shared" si="186"/>
        <v>97780</v>
      </c>
      <c r="I772" s="12">
        <f t="shared" si="187"/>
        <v>1890.2121450748625</v>
      </c>
    </row>
    <row r="773" spans="1:9" x14ac:dyDescent="0.35">
      <c r="A773" s="7">
        <v>1079877</v>
      </c>
      <c r="B773" s="18">
        <v>44348</v>
      </c>
      <c r="C773" s="18">
        <v>44377</v>
      </c>
      <c r="D773" s="9">
        <v>0.1721</v>
      </c>
      <c r="E773" s="10">
        <f t="shared" si="183"/>
        <v>0.25814999999999999</v>
      </c>
      <c r="F773" s="10">
        <f t="shared" si="184"/>
        <v>1.9321149143988858E-2</v>
      </c>
      <c r="G773" s="7">
        <f t="shared" si="185"/>
        <v>29</v>
      </c>
      <c r="H773" s="11">
        <f t="shared" si="186"/>
        <v>97780</v>
      </c>
      <c r="I773" s="12">
        <f t="shared" si="187"/>
        <v>1826.2478978559229</v>
      </c>
    </row>
    <row r="774" spans="1:9" x14ac:dyDescent="0.35">
      <c r="A774" s="7">
        <v>1079877</v>
      </c>
      <c r="B774" s="8">
        <v>44378</v>
      </c>
      <c r="C774" s="18">
        <v>44408</v>
      </c>
      <c r="D774" s="9">
        <v>0.17180000000000001</v>
      </c>
      <c r="E774" s="10">
        <f t="shared" si="183"/>
        <v>0.25770000000000004</v>
      </c>
      <c r="F774" s="10">
        <f t="shared" si="184"/>
        <v>1.9290762615578938E-2</v>
      </c>
      <c r="G774" s="7">
        <f t="shared" si="185"/>
        <v>30</v>
      </c>
      <c r="H774" s="11">
        <f t="shared" si="186"/>
        <v>97780</v>
      </c>
      <c r="I774" s="12">
        <f t="shared" si="187"/>
        <v>1886.2507685513085</v>
      </c>
    </row>
    <row r="775" spans="1:9" x14ac:dyDescent="0.35">
      <c r="A775" s="7">
        <v>1079877</v>
      </c>
      <c r="B775" s="18">
        <v>44409</v>
      </c>
      <c r="C775" s="18">
        <v>44439</v>
      </c>
      <c r="D775" s="9">
        <v>0.1724</v>
      </c>
      <c r="E775" s="10">
        <f t="shared" si="183"/>
        <v>0.2586</v>
      </c>
      <c r="F775" s="10">
        <f t="shared" si="184"/>
        <v>1.9351525711433615E-2</v>
      </c>
      <c r="G775" s="7">
        <f t="shared" si="185"/>
        <v>30</v>
      </c>
      <c r="H775" s="11">
        <f t="shared" si="186"/>
        <v>97780</v>
      </c>
      <c r="I775" s="12">
        <f t="shared" si="187"/>
        <v>1892.1921840639789</v>
      </c>
    </row>
    <row r="776" spans="1:9" x14ac:dyDescent="0.35">
      <c r="A776" s="7">
        <v>1079877</v>
      </c>
      <c r="B776" s="8">
        <v>44440</v>
      </c>
      <c r="C776" s="18">
        <v>44469</v>
      </c>
      <c r="D776" s="9">
        <v>0.1719</v>
      </c>
      <c r="E776" s="10">
        <f t="shared" si="183"/>
        <v>0.25785000000000002</v>
      </c>
      <c r="F776" s="10">
        <f t="shared" si="184"/>
        <v>1.9300892565577765E-2</v>
      </c>
      <c r="G776" s="7">
        <f t="shared" si="185"/>
        <v>29</v>
      </c>
      <c r="H776" s="11">
        <f t="shared" si="186"/>
        <v>97780</v>
      </c>
      <c r="I776" s="12">
        <f t="shared" si="187"/>
        <v>1824.3332325601207</v>
      </c>
    </row>
    <row r="777" spans="1:9" x14ac:dyDescent="0.35">
      <c r="A777" s="7">
        <v>1079877</v>
      </c>
      <c r="B777" s="18">
        <v>44470</v>
      </c>
      <c r="C777" s="18">
        <v>44500</v>
      </c>
      <c r="D777" s="14">
        <v>0.17080000000000001</v>
      </c>
      <c r="E777" s="10">
        <f t="shared" si="183"/>
        <v>0.25619999999999998</v>
      </c>
      <c r="F777" s="10">
        <f t="shared" si="184"/>
        <v>1.9189402159464075E-2</v>
      </c>
      <c r="G777" s="7">
        <f t="shared" si="185"/>
        <v>30</v>
      </c>
      <c r="H777" s="11">
        <f t="shared" si="186"/>
        <v>97780</v>
      </c>
      <c r="I777" s="12">
        <f t="shared" si="187"/>
        <v>1876.3397431523972</v>
      </c>
    </row>
    <row r="778" spans="1:9" x14ac:dyDescent="0.35">
      <c r="A778" s="7">
        <v>1079877</v>
      </c>
      <c r="B778" s="8">
        <v>44501</v>
      </c>
      <c r="C778" s="18">
        <v>44530</v>
      </c>
      <c r="D778" s="14">
        <v>0.17269999999999999</v>
      </c>
      <c r="E778" s="10">
        <f t="shared" si="183"/>
        <v>0.25905</v>
      </c>
      <c r="F778" s="10">
        <f t="shared" si="184"/>
        <v>1.9381892324737526E-2</v>
      </c>
      <c r="G778" s="7">
        <f t="shared" si="185"/>
        <v>29</v>
      </c>
      <c r="H778" s="11">
        <f t="shared" si="186"/>
        <v>97780</v>
      </c>
      <c r="I778" s="12">
        <f t="shared" si="187"/>
        <v>1831.9893837957409</v>
      </c>
    </row>
    <row r="779" spans="1:9" x14ac:dyDescent="0.35">
      <c r="A779" s="7">
        <v>1079877</v>
      </c>
      <c r="B779" s="18">
        <v>44531</v>
      </c>
      <c r="C779" s="18">
        <v>44561</v>
      </c>
      <c r="D779" s="15">
        <v>0.17460000000000001</v>
      </c>
      <c r="E779" s="10">
        <f t="shared" si="183"/>
        <v>0.26190000000000002</v>
      </c>
      <c r="F779" s="10">
        <f t="shared" si="184"/>
        <v>1.9573983490916769E-2</v>
      </c>
      <c r="G779" s="7">
        <f t="shared" si="185"/>
        <v>30</v>
      </c>
      <c r="H779" s="11">
        <f t="shared" si="186"/>
        <v>97780</v>
      </c>
      <c r="I779" s="12">
        <f t="shared" si="187"/>
        <v>1913.9441057418417</v>
      </c>
    </row>
    <row r="780" spans="1:9" x14ac:dyDescent="0.35">
      <c r="A780" s="7">
        <v>1079877</v>
      </c>
      <c r="B780" s="8">
        <v>44562</v>
      </c>
      <c r="C780" s="18">
        <v>44592</v>
      </c>
      <c r="D780" s="14">
        <v>0.17660000000000001</v>
      </c>
      <c r="E780" s="10">
        <f t="shared" si="183"/>
        <v>0.26490000000000002</v>
      </c>
      <c r="F780" s="10">
        <f t="shared" si="184"/>
        <v>1.9775755563363528E-2</v>
      </c>
      <c r="G780" s="7">
        <f t="shared" si="185"/>
        <v>30</v>
      </c>
      <c r="H780" s="11">
        <f t="shared" si="186"/>
        <v>97780</v>
      </c>
      <c r="I780" s="12">
        <f t="shared" si="187"/>
        <v>1933.6733789856858</v>
      </c>
    </row>
    <row r="781" spans="1:9" x14ac:dyDescent="0.35">
      <c r="A781" s="7">
        <v>1079877</v>
      </c>
      <c r="B781" s="18">
        <v>44593</v>
      </c>
      <c r="C781" s="18">
        <v>44620</v>
      </c>
      <c r="D781" s="14">
        <v>0.183</v>
      </c>
      <c r="E781" s="10">
        <f t="shared" si="183"/>
        <v>0.27449999999999997</v>
      </c>
      <c r="F781" s="10">
        <f t="shared" si="184"/>
        <v>2.0418491295787433E-2</v>
      </c>
      <c r="G781" s="7">
        <f t="shared" si="185"/>
        <v>27</v>
      </c>
      <c r="H781" s="11">
        <f t="shared" si="186"/>
        <v>97780</v>
      </c>
      <c r="I781" s="12">
        <f t="shared" si="187"/>
        <v>1796.8680710118858</v>
      </c>
    </row>
    <row r="782" spans="1:9" x14ac:dyDescent="0.35">
      <c r="A782" s="7">
        <v>1079877</v>
      </c>
      <c r="B782" s="8">
        <v>44621</v>
      </c>
      <c r="C782" s="18">
        <v>44651</v>
      </c>
      <c r="D782" s="14">
        <v>0.1847</v>
      </c>
      <c r="E782" s="10">
        <f t="shared" si="183"/>
        <v>0.27705000000000002</v>
      </c>
      <c r="F782" s="10">
        <f t="shared" si="184"/>
        <v>2.0588471944052777E-2</v>
      </c>
      <c r="G782" s="7">
        <f t="shared" si="185"/>
        <v>30</v>
      </c>
      <c r="H782" s="11">
        <f t="shared" si="186"/>
        <v>97780</v>
      </c>
      <c r="I782" s="12">
        <f t="shared" si="187"/>
        <v>2013.1407866894806</v>
      </c>
    </row>
    <row r="783" spans="1:9" x14ac:dyDescent="0.35">
      <c r="A783" s="7">
        <v>1079877</v>
      </c>
      <c r="B783" s="18">
        <v>44652</v>
      </c>
      <c r="C783" s="18">
        <v>44681</v>
      </c>
      <c r="D783" s="14">
        <v>0.1905</v>
      </c>
      <c r="E783" s="10">
        <f t="shared" si="183"/>
        <v>0.28575</v>
      </c>
      <c r="F783" s="10">
        <f t="shared" si="184"/>
        <v>2.1166073665768392E-2</v>
      </c>
      <c r="G783" s="7">
        <f t="shared" si="185"/>
        <v>29</v>
      </c>
      <c r="H783" s="11">
        <f t="shared" si="186"/>
        <v>97780</v>
      </c>
      <c r="I783" s="12">
        <f t="shared" si="187"/>
        <v>2000.6313936042056</v>
      </c>
    </row>
    <row r="784" spans="1:9" x14ac:dyDescent="0.35">
      <c r="A784" s="7">
        <v>1079877</v>
      </c>
      <c r="B784" s="8">
        <v>44682</v>
      </c>
      <c r="C784" s="18">
        <v>44712</v>
      </c>
      <c r="D784" s="14">
        <v>0.1971</v>
      </c>
      <c r="E784" s="10">
        <f t="shared" si="183"/>
        <v>0.29564999999999997</v>
      </c>
      <c r="F784" s="10">
        <f t="shared" si="184"/>
        <v>2.1819002655476094E-2</v>
      </c>
      <c r="G784" s="7">
        <f t="shared" si="185"/>
        <v>30</v>
      </c>
      <c r="H784" s="11">
        <f t="shared" si="186"/>
        <v>97780</v>
      </c>
      <c r="I784" s="12">
        <f t="shared" si="187"/>
        <v>2133.4620796524523</v>
      </c>
    </row>
    <row r="785" spans="1:9" x14ac:dyDescent="0.35">
      <c r="A785" s="7">
        <v>1079877</v>
      </c>
      <c r="B785" s="18">
        <v>44713</v>
      </c>
      <c r="C785" s="18">
        <v>44742</v>
      </c>
      <c r="D785" s="9">
        <v>0.20399999999999999</v>
      </c>
      <c r="E785" s="10">
        <f t="shared" si="183"/>
        <v>0.30599999999999999</v>
      </c>
      <c r="F785" s="10">
        <f t="shared" si="184"/>
        <v>2.2496738540053407E-2</v>
      </c>
      <c r="G785" s="7">
        <f t="shared" si="185"/>
        <v>29</v>
      </c>
      <c r="H785" s="11">
        <f t="shared" si="186"/>
        <v>97780</v>
      </c>
      <c r="I785" s="12">
        <f t="shared" si="187"/>
        <v>2126.4067246315412</v>
      </c>
    </row>
    <row r="786" spans="1:9" x14ac:dyDescent="0.35">
      <c r="A786" s="7">
        <v>1079877</v>
      </c>
      <c r="B786" s="8">
        <v>44743</v>
      </c>
      <c r="C786" s="18">
        <v>44773</v>
      </c>
      <c r="D786" s="9">
        <v>0.21279999999999999</v>
      </c>
      <c r="E786" s="10">
        <f t="shared" si="183"/>
        <v>0.31919999999999998</v>
      </c>
      <c r="F786" s="10">
        <f t="shared" si="184"/>
        <v>2.3353989277085985E-2</v>
      </c>
      <c r="G786" s="7">
        <f t="shared" si="185"/>
        <v>30</v>
      </c>
      <c r="H786" s="11">
        <f t="shared" si="186"/>
        <v>97780</v>
      </c>
      <c r="I786" s="12">
        <f t="shared" si="187"/>
        <v>2283.5530715134678</v>
      </c>
    </row>
    <row r="787" spans="1:9" x14ac:dyDescent="0.35">
      <c r="A787" s="7">
        <v>1079877</v>
      </c>
      <c r="B787" s="18">
        <v>44774</v>
      </c>
      <c r="C787" s="18">
        <v>44804</v>
      </c>
      <c r="D787" s="9">
        <v>0.22209999999999999</v>
      </c>
      <c r="E787" s="10">
        <f t="shared" si="183"/>
        <v>0.33315</v>
      </c>
      <c r="F787" s="10">
        <f t="shared" si="184"/>
        <v>2.4251443652343774E-2</v>
      </c>
      <c r="G787" s="7">
        <f t="shared" si="185"/>
        <v>30</v>
      </c>
      <c r="H787" s="11">
        <f t="shared" si="186"/>
        <v>97780</v>
      </c>
      <c r="I787" s="12">
        <f t="shared" si="187"/>
        <v>2371.306160326174</v>
      </c>
    </row>
    <row r="788" spans="1:9" x14ac:dyDescent="0.35">
      <c r="A788" s="7">
        <v>1079877</v>
      </c>
      <c r="B788" s="8">
        <v>44805</v>
      </c>
      <c r="C788" s="18">
        <v>44834</v>
      </c>
      <c r="D788" s="9">
        <v>0.23499999999999999</v>
      </c>
      <c r="E788" s="10">
        <f t="shared" si="183"/>
        <v>0.35249999999999998</v>
      </c>
      <c r="F788" s="10">
        <f t="shared" si="184"/>
        <v>2.548215212897964E-2</v>
      </c>
      <c r="G788" s="7">
        <f t="shared" si="185"/>
        <v>29</v>
      </c>
      <c r="H788" s="11">
        <f t="shared" si="186"/>
        <v>97780</v>
      </c>
      <c r="I788" s="12">
        <f t="shared" si="187"/>
        <v>2408.5900073325752</v>
      </c>
    </row>
    <row r="789" spans="1:9" x14ac:dyDescent="0.35">
      <c r="A789" s="7">
        <v>1079877</v>
      </c>
      <c r="B789" s="18">
        <v>44835</v>
      </c>
      <c r="C789" s="18">
        <v>44865</v>
      </c>
      <c r="D789" s="9">
        <v>0.24610000000000001</v>
      </c>
      <c r="E789" s="10">
        <f t="shared" si="183"/>
        <v>0.36915000000000003</v>
      </c>
      <c r="F789" s="10">
        <f t="shared" si="184"/>
        <v>2.6528282142108894E-2</v>
      </c>
      <c r="G789" s="7">
        <f t="shared" si="185"/>
        <v>30</v>
      </c>
      <c r="H789" s="11">
        <f t="shared" si="186"/>
        <v>97780</v>
      </c>
      <c r="I789" s="12">
        <f t="shared" si="187"/>
        <v>2593.9354278554079</v>
      </c>
    </row>
    <row r="790" spans="1:9" x14ac:dyDescent="0.35">
      <c r="A790" s="7">
        <v>1079877</v>
      </c>
      <c r="B790" s="8">
        <v>44866</v>
      </c>
      <c r="C790" s="18">
        <v>44890</v>
      </c>
      <c r="D790" s="9">
        <v>0.25779999999999997</v>
      </c>
      <c r="E790" s="10">
        <f t="shared" si="183"/>
        <v>0.38669999999999993</v>
      </c>
      <c r="F790" s="10">
        <f t="shared" si="184"/>
        <v>2.7618410366888613E-2</v>
      </c>
      <c r="G790" s="7">
        <f t="shared" si="185"/>
        <v>24</v>
      </c>
      <c r="H790" s="11">
        <f t="shared" si="186"/>
        <v>97780</v>
      </c>
      <c r="I790" s="12">
        <f t="shared" si="187"/>
        <v>2160.422532539495</v>
      </c>
    </row>
    <row r="791" spans="1:9" x14ac:dyDescent="0.35">
      <c r="A791" s="21" t="s">
        <v>13</v>
      </c>
      <c r="B791" s="21"/>
      <c r="C791" s="21"/>
      <c r="D791" s="21"/>
      <c r="E791" s="21"/>
      <c r="F791" s="21"/>
      <c r="G791" s="21"/>
      <c r="H791" s="21"/>
      <c r="I791" s="19">
        <f>SUM(I766:I790)</f>
        <v>49352.956833869262</v>
      </c>
    </row>
    <row r="793" spans="1:9" x14ac:dyDescent="0.35">
      <c r="A793" s="1" t="s">
        <v>2</v>
      </c>
      <c r="B793" s="2">
        <v>947193</v>
      </c>
      <c r="C793" s="1"/>
      <c r="D793" s="1"/>
      <c r="E793" s="1" t="s">
        <v>3</v>
      </c>
      <c r="F793" s="1"/>
      <c r="G793" s="3">
        <v>44485</v>
      </c>
      <c r="H793" s="1"/>
      <c r="I793" s="4"/>
    </row>
    <row r="794" spans="1:9" ht="23" x14ac:dyDescent="0.35">
      <c r="A794" s="5" t="s">
        <v>4</v>
      </c>
      <c r="B794" s="5" t="s">
        <v>5</v>
      </c>
      <c r="C794" s="5" t="s">
        <v>6</v>
      </c>
      <c r="D794" s="5" t="s">
        <v>7</v>
      </c>
      <c r="E794" s="5" t="s">
        <v>8</v>
      </c>
      <c r="F794" s="5" t="s">
        <v>9</v>
      </c>
      <c r="G794" s="5" t="s">
        <v>10</v>
      </c>
      <c r="H794" s="5" t="s">
        <v>11</v>
      </c>
      <c r="I794" s="6" t="s">
        <v>12</v>
      </c>
    </row>
    <row r="795" spans="1:9" x14ac:dyDescent="0.35">
      <c r="A795" s="7">
        <v>117294</v>
      </c>
      <c r="B795" s="18">
        <v>44485</v>
      </c>
      <c r="C795" s="18">
        <v>44500</v>
      </c>
      <c r="D795" s="14">
        <v>0.17080000000000001</v>
      </c>
      <c r="E795" s="10">
        <f t="shared" ref="E795:E808" si="188">IF(B795="","",D795*1.5)</f>
        <v>0.25619999999999998</v>
      </c>
      <c r="F795" s="10">
        <f t="shared" ref="F795:F808" si="189">IF(E795="","", (POWER((1+E795),(1/12)))-1)</f>
        <v>1.9189402159464075E-2</v>
      </c>
      <c r="G795" s="7">
        <f t="shared" ref="G795:G808" si="190">IF(OR(B795="",C795=""),"Sin fechas",C795-B795)</f>
        <v>15</v>
      </c>
      <c r="H795" s="11">
        <f>$B$793</f>
        <v>947193</v>
      </c>
      <c r="I795" s="12">
        <f>IF(G795="","",(($B$793*F795)/30)*G795)</f>
        <v>9088.0336998146286</v>
      </c>
    </row>
    <row r="796" spans="1:9" x14ac:dyDescent="0.35">
      <c r="A796" s="7">
        <v>117294</v>
      </c>
      <c r="B796" s="8">
        <v>44501</v>
      </c>
      <c r="C796" s="18">
        <v>44530</v>
      </c>
      <c r="D796" s="14">
        <v>0.17269999999999999</v>
      </c>
      <c r="E796" s="10">
        <f t="shared" si="188"/>
        <v>0.25905</v>
      </c>
      <c r="F796" s="10">
        <f t="shared" si="189"/>
        <v>1.9381892324737526E-2</v>
      </c>
      <c r="G796" s="7">
        <f t="shared" si="190"/>
        <v>29</v>
      </c>
      <c r="H796" s="11">
        <f t="shared" ref="H796:H808" si="191">$B$793</f>
        <v>947193</v>
      </c>
      <c r="I796" s="12">
        <f t="shared" ref="I796:I808" si="192">IF(G796="","",(($B$793*F796)/30)*G796)</f>
        <v>17746.446312186941</v>
      </c>
    </row>
    <row r="797" spans="1:9" x14ac:dyDescent="0.35">
      <c r="A797" s="7">
        <v>117294</v>
      </c>
      <c r="B797" s="18">
        <v>44531</v>
      </c>
      <c r="C797" s="18">
        <v>44561</v>
      </c>
      <c r="D797" s="15">
        <v>0.17460000000000001</v>
      </c>
      <c r="E797" s="10">
        <f t="shared" si="188"/>
        <v>0.26190000000000002</v>
      </c>
      <c r="F797" s="10">
        <f t="shared" si="189"/>
        <v>1.9573983490916769E-2</v>
      </c>
      <c r="G797" s="7">
        <f t="shared" si="190"/>
        <v>30</v>
      </c>
      <c r="H797" s="11">
        <f t="shared" si="191"/>
        <v>947193</v>
      </c>
      <c r="I797" s="12">
        <f t="shared" si="192"/>
        <v>18540.340144711929</v>
      </c>
    </row>
    <row r="798" spans="1:9" x14ac:dyDescent="0.35">
      <c r="A798" s="7">
        <v>117294</v>
      </c>
      <c r="B798" s="8">
        <v>44562</v>
      </c>
      <c r="C798" s="18">
        <v>44592</v>
      </c>
      <c r="D798" s="14">
        <v>0.17660000000000001</v>
      </c>
      <c r="E798" s="10">
        <f t="shared" si="188"/>
        <v>0.26490000000000002</v>
      </c>
      <c r="F798" s="10">
        <f t="shared" si="189"/>
        <v>1.9775755563363528E-2</v>
      </c>
      <c r="G798" s="7">
        <f t="shared" si="190"/>
        <v>30</v>
      </c>
      <c r="H798" s="11">
        <f t="shared" si="191"/>
        <v>947193</v>
      </c>
      <c r="I798" s="12">
        <f t="shared" si="192"/>
        <v>18731.457239328989</v>
      </c>
    </row>
    <row r="799" spans="1:9" x14ac:dyDescent="0.35">
      <c r="A799" s="7">
        <v>117294</v>
      </c>
      <c r="B799" s="18">
        <v>44593</v>
      </c>
      <c r="C799" s="18">
        <v>44620</v>
      </c>
      <c r="D799" s="14">
        <v>0.183</v>
      </c>
      <c r="E799" s="10">
        <f t="shared" si="188"/>
        <v>0.27449999999999997</v>
      </c>
      <c r="F799" s="10">
        <f t="shared" si="189"/>
        <v>2.0418491295787433E-2</v>
      </c>
      <c r="G799" s="7">
        <f t="shared" si="190"/>
        <v>27</v>
      </c>
      <c r="H799" s="11">
        <f t="shared" si="191"/>
        <v>947193</v>
      </c>
      <c r="I799" s="12">
        <f t="shared" si="192"/>
        <v>17406.226823337707</v>
      </c>
    </row>
    <row r="800" spans="1:9" x14ac:dyDescent="0.35">
      <c r="A800" s="7">
        <v>117294</v>
      </c>
      <c r="B800" s="8">
        <v>44621</v>
      </c>
      <c r="C800" s="18">
        <v>44651</v>
      </c>
      <c r="D800" s="14">
        <v>0.1847</v>
      </c>
      <c r="E800" s="10">
        <f t="shared" si="188"/>
        <v>0.27705000000000002</v>
      </c>
      <c r="F800" s="10">
        <f t="shared" si="189"/>
        <v>2.0588471944052777E-2</v>
      </c>
      <c r="G800" s="7">
        <f t="shared" si="190"/>
        <v>30</v>
      </c>
      <c r="H800" s="11">
        <f t="shared" si="191"/>
        <v>947193</v>
      </c>
      <c r="I800" s="12">
        <f t="shared" si="192"/>
        <v>19501.256506103182</v>
      </c>
    </row>
    <row r="801" spans="1:9" x14ac:dyDescent="0.35">
      <c r="A801" s="7">
        <v>117294</v>
      </c>
      <c r="B801" s="18">
        <v>44652</v>
      </c>
      <c r="C801" s="18">
        <v>44681</v>
      </c>
      <c r="D801" s="14">
        <v>0.1905</v>
      </c>
      <c r="E801" s="10">
        <f t="shared" si="188"/>
        <v>0.28575</v>
      </c>
      <c r="F801" s="10">
        <f t="shared" si="189"/>
        <v>2.1166073665768392E-2</v>
      </c>
      <c r="G801" s="7">
        <f t="shared" si="190"/>
        <v>29</v>
      </c>
      <c r="H801" s="11">
        <f t="shared" si="191"/>
        <v>947193</v>
      </c>
      <c r="I801" s="12">
        <f t="shared" si="192"/>
        <v>19380.07825324349</v>
      </c>
    </row>
    <row r="802" spans="1:9" x14ac:dyDescent="0.35">
      <c r="A802" s="7">
        <v>117294</v>
      </c>
      <c r="B802" s="8">
        <v>44682</v>
      </c>
      <c r="C802" s="18">
        <v>44712</v>
      </c>
      <c r="D802" s="14">
        <v>0.1971</v>
      </c>
      <c r="E802" s="10">
        <f t="shared" si="188"/>
        <v>0.29564999999999997</v>
      </c>
      <c r="F802" s="10">
        <f t="shared" si="189"/>
        <v>2.1819002655476094E-2</v>
      </c>
      <c r="G802" s="7">
        <f t="shared" si="190"/>
        <v>30</v>
      </c>
      <c r="H802" s="11">
        <f t="shared" si="191"/>
        <v>947193</v>
      </c>
      <c r="I802" s="12">
        <f t="shared" si="192"/>
        <v>20666.80658224837</v>
      </c>
    </row>
    <row r="803" spans="1:9" x14ac:dyDescent="0.35">
      <c r="A803" s="7">
        <v>117294</v>
      </c>
      <c r="B803" s="18">
        <v>44713</v>
      </c>
      <c r="C803" s="18">
        <v>44742</v>
      </c>
      <c r="D803" s="9">
        <v>0.20399999999999999</v>
      </c>
      <c r="E803" s="10">
        <f t="shared" si="188"/>
        <v>0.30599999999999999</v>
      </c>
      <c r="F803" s="10">
        <f t="shared" si="189"/>
        <v>2.2496738540053407E-2</v>
      </c>
      <c r="G803" s="7">
        <f t="shared" si="190"/>
        <v>29</v>
      </c>
      <c r="H803" s="11">
        <f t="shared" si="191"/>
        <v>947193</v>
      </c>
      <c r="I803" s="12">
        <f t="shared" si="192"/>
        <v>20598.461492369846</v>
      </c>
    </row>
    <row r="804" spans="1:9" x14ac:dyDescent="0.35">
      <c r="A804" s="7">
        <v>117294</v>
      </c>
      <c r="B804" s="8">
        <v>44743</v>
      </c>
      <c r="C804" s="18">
        <v>44773</v>
      </c>
      <c r="D804" s="9">
        <v>0.21279999999999999</v>
      </c>
      <c r="E804" s="10">
        <f t="shared" si="188"/>
        <v>0.31919999999999998</v>
      </c>
      <c r="F804" s="10">
        <f t="shared" si="189"/>
        <v>2.3353989277085985E-2</v>
      </c>
      <c r="G804" s="7">
        <f t="shared" si="190"/>
        <v>30</v>
      </c>
      <c r="H804" s="11">
        <f t="shared" si="191"/>
        <v>947193</v>
      </c>
      <c r="I804" s="12">
        <f t="shared" si="192"/>
        <v>22120.735165330905</v>
      </c>
    </row>
    <row r="805" spans="1:9" x14ac:dyDescent="0.35">
      <c r="A805" s="7">
        <v>117294</v>
      </c>
      <c r="B805" s="18">
        <v>44774</v>
      </c>
      <c r="C805" s="18">
        <v>44804</v>
      </c>
      <c r="D805" s="9">
        <v>0.22209999999999999</v>
      </c>
      <c r="E805" s="10">
        <f t="shared" si="188"/>
        <v>0.33315</v>
      </c>
      <c r="F805" s="10">
        <f t="shared" si="189"/>
        <v>2.4251443652343774E-2</v>
      </c>
      <c r="G805" s="7">
        <f t="shared" si="190"/>
        <v>30</v>
      </c>
      <c r="H805" s="11">
        <f t="shared" si="191"/>
        <v>947193</v>
      </c>
      <c r="I805" s="12">
        <f t="shared" si="192"/>
        <v>22970.797667394458</v>
      </c>
    </row>
    <row r="806" spans="1:9" x14ac:dyDescent="0.35">
      <c r="A806" s="7">
        <v>117294</v>
      </c>
      <c r="B806" s="8">
        <v>44805</v>
      </c>
      <c r="C806" s="18">
        <v>44834</v>
      </c>
      <c r="D806" s="9">
        <v>0.23499999999999999</v>
      </c>
      <c r="E806" s="10">
        <f t="shared" si="188"/>
        <v>0.35249999999999998</v>
      </c>
      <c r="F806" s="10">
        <f t="shared" si="189"/>
        <v>2.548215212897964E-2</v>
      </c>
      <c r="G806" s="7">
        <f t="shared" si="190"/>
        <v>29</v>
      </c>
      <c r="H806" s="11">
        <f t="shared" si="191"/>
        <v>947193</v>
      </c>
      <c r="I806" s="12">
        <f t="shared" si="192"/>
        <v>23331.965584121128</v>
      </c>
    </row>
    <row r="807" spans="1:9" x14ac:dyDescent="0.35">
      <c r="A807" s="7">
        <v>117294</v>
      </c>
      <c r="B807" s="18">
        <v>44835</v>
      </c>
      <c r="C807" s="18">
        <v>44865</v>
      </c>
      <c r="D807" s="9">
        <v>0.24610000000000001</v>
      </c>
      <c r="E807" s="10">
        <f t="shared" si="188"/>
        <v>0.36915000000000003</v>
      </c>
      <c r="F807" s="10">
        <f t="shared" si="189"/>
        <v>2.6528282142108894E-2</v>
      </c>
      <c r="G807" s="7">
        <f t="shared" si="190"/>
        <v>30</v>
      </c>
      <c r="H807" s="11">
        <f t="shared" si="191"/>
        <v>947193</v>
      </c>
      <c r="I807" s="12">
        <f t="shared" si="192"/>
        <v>25127.403147030549</v>
      </c>
    </row>
    <row r="808" spans="1:9" x14ac:dyDescent="0.35">
      <c r="A808" s="7">
        <v>117294</v>
      </c>
      <c r="B808" s="8">
        <v>44866</v>
      </c>
      <c r="C808" s="18">
        <v>44890</v>
      </c>
      <c r="D808" s="9">
        <v>0.25779999999999997</v>
      </c>
      <c r="E808" s="10">
        <f t="shared" si="188"/>
        <v>0.38669999999999993</v>
      </c>
      <c r="F808" s="10">
        <f t="shared" si="189"/>
        <v>2.7618410366888613E-2</v>
      </c>
      <c r="G808" s="7">
        <f t="shared" si="190"/>
        <v>24</v>
      </c>
      <c r="H808" s="11">
        <f t="shared" si="191"/>
        <v>947193</v>
      </c>
      <c r="I808" s="12">
        <f t="shared" si="192"/>
        <v>20927.971976515462</v>
      </c>
    </row>
    <row r="809" spans="1:9" x14ac:dyDescent="0.35">
      <c r="A809" s="21" t="s">
        <v>13</v>
      </c>
      <c r="B809" s="21"/>
      <c r="C809" s="21"/>
      <c r="D809" s="21"/>
      <c r="E809" s="21"/>
      <c r="F809" s="21"/>
      <c r="G809" s="21"/>
      <c r="H809" s="21"/>
      <c r="I809" s="19">
        <f>SUM(I795:I808)</f>
        <v>276137.98059373756</v>
      </c>
    </row>
    <row r="811" spans="1:9" x14ac:dyDescent="0.35">
      <c r="A811" s="1" t="s">
        <v>2</v>
      </c>
      <c r="B811" s="2">
        <v>229550</v>
      </c>
      <c r="C811" s="1"/>
      <c r="D811" s="1"/>
      <c r="E811" s="1" t="s">
        <v>3</v>
      </c>
      <c r="F811" s="1"/>
      <c r="G811" s="3">
        <v>44485</v>
      </c>
      <c r="H811" s="1"/>
      <c r="I811" s="4"/>
    </row>
    <row r="812" spans="1:9" ht="23" x14ac:dyDescent="0.35">
      <c r="A812" s="5" t="s">
        <v>4</v>
      </c>
      <c r="B812" s="5" t="s">
        <v>5</v>
      </c>
      <c r="C812" s="5" t="s">
        <v>6</v>
      </c>
      <c r="D812" s="5" t="s">
        <v>7</v>
      </c>
      <c r="E812" s="5" t="s">
        <v>8</v>
      </c>
      <c r="F812" s="5" t="s">
        <v>9</v>
      </c>
      <c r="G812" s="5" t="s">
        <v>10</v>
      </c>
      <c r="H812" s="5" t="s">
        <v>11</v>
      </c>
      <c r="I812" s="6" t="s">
        <v>12</v>
      </c>
    </row>
    <row r="813" spans="1:9" x14ac:dyDescent="0.35">
      <c r="A813" s="7">
        <v>124678</v>
      </c>
      <c r="B813" s="18">
        <v>44485</v>
      </c>
      <c r="C813" s="18">
        <v>44500</v>
      </c>
      <c r="D813" s="14">
        <v>0.17080000000000001</v>
      </c>
      <c r="E813" s="10">
        <f t="shared" ref="E813:E826" si="193">IF(B813="","",D813*1.5)</f>
        <v>0.25619999999999998</v>
      </c>
      <c r="F813" s="10">
        <f t="shared" ref="F813:F826" si="194">IF(E813="","", (POWER((1+E813),(1/12)))-1)</f>
        <v>1.9189402159464075E-2</v>
      </c>
      <c r="G813" s="7">
        <f t="shared" ref="G813:G826" si="195">IF(OR(B813="",C813=""),"Sin fechas",C813-B813)</f>
        <v>15</v>
      </c>
      <c r="H813" s="11">
        <f>$B$811</f>
        <v>229550</v>
      </c>
      <c r="I813" s="12">
        <f>IF(G813="","",(($B$811*F813)/30)*G813)</f>
        <v>2202.4636328524894</v>
      </c>
    </row>
    <row r="814" spans="1:9" x14ac:dyDescent="0.35">
      <c r="A814" s="7">
        <v>124678</v>
      </c>
      <c r="B814" s="8">
        <v>44501</v>
      </c>
      <c r="C814" s="18">
        <v>44530</v>
      </c>
      <c r="D814" s="14">
        <v>0.17269999999999999</v>
      </c>
      <c r="E814" s="10">
        <f t="shared" si="193"/>
        <v>0.25905</v>
      </c>
      <c r="F814" s="10">
        <f t="shared" si="194"/>
        <v>1.9381892324737526E-2</v>
      </c>
      <c r="G814" s="7">
        <f t="shared" si="195"/>
        <v>29</v>
      </c>
      <c r="H814" s="11">
        <f t="shared" ref="H814:H826" si="196">$B$811</f>
        <v>229550</v>
      </c>
      <c r="I814" s="12">
        <f t="shared" ref="I814:I826" si="197">IF(G814="","",(($B$811*F814)/30)*G814)</f>
        <v>4300.809603705382</v>
      </c>
    </row>
    <row r="815" spans="1:9" x14ac:dyDescent="0.35">
      <c r="A815" s="7">
        <v>124678</v>
      </c>
      <c r="B815" s="18">
        <v>44531</v>
      </c>
      <c r="C815" s="18">
        <v>44561</v>
      </c>
      <c r="D815" s="15">
        <v>0.17460000000000001</v>
      </c>
      <c r="E815" s="10">
        <f t="shared" si="193"/>
        <v>0.26190000000000002</v>
      </c>
      <c r="F815" s="10">
        <f t="shared" si="194"/>
        <v>1.9573983490916769E-2</v>
      </c>
      <c r="G815" s="7">
        <f t="shared" si="195"/>
        <v>30</v>
      </c>
      <c r="H815" s="11">
        <f t="shared" si="196"/>
        <v>229550</v>
      </c>
      <c r="I815" s="12">
        <f t="shared" si="197"/>
        <v>4493.2079103399446</v>
      </c>
    </row>
    <row r="816" spans="1:9" x14ac:dyDescent="0.35">
      <c r="A816" s="7">
        <v>124678</v>
      </c>
      <c r="B816" s="8">
        <v>44562</v>
      </c>
      <c r="C816" s="18">
        <v>44592</v>
      </c>
      <c r="D816" s="14">
        <v>0.17660000000000001</v>
      </c>
      <c r="E816" s="10">
        <f t="shared" si="193"/>
        <v>0.26490000000000002</v>
      </c>
      <c r="F816" s="10">
        <f t="shared" si="194"/>
        <v>1.9775755563363528E-2</v>
      </c>
      <c r="G816" s="7">
        <f t="shared" si="195"/>
        <v>30</v>
      </c>
      <c r="H816" s="11">
        <f t="shared" si="196"/>
        <v>229550</v>
      </c>
      <c r="I816" s="12">
        <f t="shared" si="197"/>
        <v>4539.5246895700975</v>
      </c>
    </row>
    <row r="817" spans="1:9" x14ac:dyDescent="0.35">
      <c r="A817" s="7">
        <v>124678</v>
      </c>
      <c r="B817" s="18">
        <v>44593</v>
      </c>
      <c r="C817" s="18">
        <v>44620</v>
      </c>
      <c r="D817" s="14">
        <v>0.183</v>
      </c>
      <c r="E817" s="10">
        <f t="shared" si="193"/>
        <v>0.27449999999999997</v>
      </c>
      <c r="F817" s="10">
        <f t="shared" si="194"/>
        <v>2.0418491295787433E-2</v>
      </c>
      <c r="G817" s="7">
        <f t="shared" si="195"/>
        <v>27</v>
      </c>
      <c r="H817" s="11">
        <f t="shared" si="196"/>
        <v>229550</v>
      </c>
      <c r="I817" s="12">
        <f t="shared" si="197"/>
        <v>4218.3582092532051</v>
      </c>
    </row>
    <row r="818" spans="1:9" x14ac:dyDescent="0.35">
      <c r="A818" s="7">
        <v>124678</v>
      </c>
      <c r="B818" s="8">
        <v>44621</v>
      </c>
      <c r="C818" s="18">
        <v>44651</v>
      </c>
      <c r="D818" s="14">
        <v>0.1847</v>
      </c>
      <c r="E818" s="10">
        <f t="shared" si="193"/>
        <v>0.27705000000000002</v>
      </c>
      <c r="F818" s="10">
        <f t="shared" si="194"/>
        <v>2.0588471944052777E-2</v>
      </c>
      <c r="G818" s="7">
        <f t="shared" si="195"/>
        <v>30</v>
      </c>
      <c r="H818" s="11">
        <f t="shared" si="196"/>
        <v>229550</v>
      </c>
      <c r="I818" s="12">
        <f t="shared" si="197"/>
        <v>4726.0837347573151</v>
      </c>
    </row>
    <row r="819" spans="1:9" x14ac:dyDescent="0.35">
      <c r="A819" s="7">
        <v>124678</v>
      </c>
      <c r="B819" s="18">
        <v>44652</v>
      </c>
      <c r="C819" s="18">
        <v>44681</v>
      </c>
      <c r="D819" s="14">
        <v>0.1905</v>
      </c>
      <c r="E819" s="10">
        <f t="shared" si="193"/>
        <v>0.28575</v>
      </c>
      <c r="F819" s="10">
        <f t="shared" si="194"/>
        <v>2.1166073665768392E-2</v>
      </c>
      <c r="G819" s="7">
        <f t="shared" si="195"/>
        <v>29</v>
      </c>
      <c r="H819" s="11">
        <f t="shared" si="196"/>
        <v>229550</v>
      </c>
      <c r="I819" s="12">
        <f t="shared" si="197"/>
        <v>4696.7164696445634</v>
      </c>
    </row>
    <row r="820" spans="1:9" x14ac:dyDescent="0.35">
      <c r="A820" s="7">
        <v>124678</v>
      </c>
      <c r="B820" s="8">
        <v>44682</v>
      </c>
      <c r="C820" s="18">
        <v>44712</v>
      </c>
      <c r="D820" s="14">
        <v>0.1971</v>
      </c>
      <c r="E820" s="10">
        <f t="shared" si="193"/>
        <v>0.29564999999999997</v>
      </c>
      <c r="F820" s="10">
        <f t="shared" si="194"/>
        <v>2.1819002655476094E-2</v>
      </c>
      <c r="G820" s="7">
        <f t="shared" si="195"/>
        <v>30</v>
      </c>
      <c r="H820" s="11">
        <f t="shared" si="196"/>
        <v>229550</v>
      </c>
      <c r="I820" s="12">
        <f t="shared" si="197"/>
        <v>5008.5520595645376</v>
      </c>
    </row>
    <row r="821" spans="1:9" x14ac:dyDescent="0.35">
      <c r="A821" s="7">
        <v>124678</v>
      </c>
      <c r="B821" s="18">
        <v>44713</v>
      </c>
      <c r="C821" s="18">
        <v>44742</v>
      </c>
      <c r="D821" s="9">
        <v>0.20399999999999999</v>
      </c>
      <c r="E821" s="10">
        <f t="shared" si="193"/>
        <v>0.30599999999999999</v>
      </c>
      <c r="F821" s="10">
        <f t="shared" si="194"/>
        <v>2.2496738540053407E-2</v>
      </c>
      <c r="G821" s="7">
        <f t="shared" si="195"/>
        <v>29</v>
      </c>
      <c r="H821" s="11">
        <f t="shared" si="196"/>
        <v>229550</v>
      </c>
      <c r="I821" s="12">
        <f t="shared" si="197"/>
        <v>4991.9887874736187</v>
      </c>
    </row>
    <row r="822" spans="1:9" x14ac:dyDescent="0.35">
      <c r="A822" s="7">
        <v>124678</v>
      </c>
      <c r="B822" s="8">
        <v>44743</v>
      </c>
      <c r="C822" s="18">
        <v>44773</v>
      </c>
      <c r="D822" s="9">
        <v>0.21279999999999999</v>
      </c>
      <c r="E822" s="10">
        <f t="shared" si="193"/>
        <v>0.31919999999999998</v>
      </c>
      <c r="F822" s="10">
        <f t="shared" si="194"/>
        <v>2.3353989277085985E-2</v>
      </c>
      <c r="G822" s="7">
        <f t="shared" si="195"/>
        <v>30</v>
      </c>
      <c r="H822" s="11">
        <f t="shared" si="196"/>
        <v>229550</v>
      </c>
      <c r="I822" s="12">
        <f t="shared" si="197"/>
        <v>5360.9082385550873</v>
      </c>
    </row>
    <row r="823" spans="1:9" x14ac:dyDescent="0.35">
      <c r="A823" s="7">
        <v>124678</v>
      </c>
      <c r="B823" s="18">
        <v>44774</v>
      </c>
      <c r="C823" s="18">
        <v>44804</v>
      </c>
      <c r="D823" s="9">
        <v>0.22209999999999999</v>
      </c>
      <c r="E823" s="10">
        <f t="shared" si="193"/>
        <v>0.33315</v>
      </c>
      <c r="F823" s="10">
        <f t="shared" si="194"/>
        <v>2.4251443652343774E-2</v>
      </c>
      <c r="G823" s="7">
        <f t="shared" si="195"/>
        <v>30</v>
      </c>
      <c r="H823" s="11">
        <f t="shared" si="196"/>
        <v>229550</v>
      </c>
      <c r="I823" s="12">
        <f t="shared" si="197"/>
        <v>5566.9188903955137</v>
      </c>
    </row>
    <row r="824" spans="1:9" x14ac:dyDescent="0.35">
      <c r="A824" s="7">
        <v>124678</v>
      </c>
      <c r="B824" s="8">
        <v>44805</v>
      </c>
      <c r="C824" s="18">
        <v>44834</v>
      </c>
      <c r="D824" s="9">
        <v>0.23499999999999999</v>
      </c>
      <c r="E824" s="10">
        <f t="shared" si="193"/>
        <v>0.35249999999999998</v>
      </c>
      <c r="F824" s="10">
        <f t="shared" si="194"/>
        <v>2.548215212897964E-2</v>
      </c>
      <c r="G824" s="7">
        <f t="shared" si="195"/>
        <v>29</v>
      </c>
      <c r="H824" s="11">
        <f t="shared" si="196"/>
        <v>229550</v>
      </c>
      <c r="I824" s="12">
        <f t="shared" si="197"/>
        <v>5654.4470871670337</v>
      </c>
    </row>
    <row r="825" spans="1:9" x14ac:dyDescent="0.35">
      <c r="A825" s="7">
        <v>124678</v>
      </c>
      <c r="B825" s="18">
        <v>44835</v>
      </c>
      <c r="C825" s="18">
        <v>44865</v>
      </c>
      <c r="D825" s="9">
        <v>0.24610000000000001</v>
      </c>
      <c r="E825" s="10">
        <f t="shared" si="193"/>
        <v>0.36915000000000003</v>
      </c>
      <c r="F825" s="10">
        <f t="shared" si="194"/>
        <v>2.6528282142108894E-2</v>
      </c>
      <c r="G825" s="7">
        <f t="shared" si="195"/>
        <v>30</v>
      </c>
      <c r="H825" s="11">
        <f t="shared" si="196"/>
        <v>229550</v>
      </c>
      <c r="I825" s="12">
        <f t="shared" si="197"/>
        <v>6089.5671657210969</v>
      </c>
    </row>
    <row r="826" spans="1:9" x14ac:dyDescent="0.35">
      <c r="A826" s="7">
        <v>124678</v>
      </c>
      <c r="B826" s="8">
        <v>44866</v>
      </c>
      <c r="C826" s="18">
        <v>44890</v>
      </c>
      <c r="D826" s="9">
        <v>0.25779999999999997</v>
      </c>
      <c r="E826" s="10">
        <f t="shared" si="193"/>
        <v>0.38669999999999993</v>
      </c>
      <c r="F826" s="10">
        <f t="shared" si="194"/>
        <v>2.7618410366888613E-2</v>
      </c>
      <c r="G826" s="7">
        <f t="shared" si="195"/>
        <v>24</v>
      </c>
      <c r="H826" s="11">
        <f t="shared" si="196"/>
        <v>229550</v>
      </c>
      <c r="I826" s="12">
        <f t="shared" si="197"/>
        <v>5071.8448797754245</v>
      </c>
    </row>
    <row r="827" spans="1:9" x14ac:dyDescent="0.35">
      <c r="A827" s="21" t="s">
        <v>13</v>
      </c>
      <c r="B827" s="21"/>
      <c r="C827" s="21"/>
      <c r="D827" s="21"/>
      <c r="E827" s="21"/>
      <c r="F827" s="21"/>
      <c r="G827" s="21"/>
      <c r="H827" s="21"/>
      <c r="I827" s="19">
        <f>SUM(I813:I826)</f>
        <v>66921.391358775305</v>
      </c>
    </row>
    <row r="829" spans="1:9" x14ac:dyDescent="0.35">
      <c r="A829" s="1" t="s">
        <v>2</v>
      </c>
      <c r="B829" s="2">
        <v>778565</v>
      </c>
      <c r="C829" s="1"/>
      <c r="D829" s="1"/>
      <c r="E829" s="1" t="s">
        <v>3</v>
      </c>
      <c r="F829" s="1"/>
      <c r="G829" s="3">
        <v>44485</v>
      </c>
      <c r="H829" s="1"/>
      <c r="I829" s="4"/>
    </row>
    <row r="830" spans="1:9" ht="23" x14ac:dyDescent="0.35">
      <c r="A830" s="5" t="s">
        <v>4</v>
      </c>
      <c r="B830" s="5" t="s">
        <v>5</v>
      </c>
      <c r="C830" s="5" t="s">
        <v>6</v>
      </c>
      <c r="D830" s="5" t="s">
        <v>7</v>
      </c>
      <c r="E830" s="5" t="s">
        <v>8</v>
      </c>
      <c r="F830" s="5" t="s">
        <v>9</v>
      </c>
      <c r="G830" s="5" t="s">
        <v>10</v>
      </c>
      <c r="H830" s="5" t="s">
        <v>11</v>
      </c>
      <c r="I830" s="6" t="s">
        <v>12</v>
      </c>
    </row>
    <row r="831" spans="1:9" x14ac:dyDescent="0.35">
      <c r="A831" s="7">
        <v>125169</v>
      </c>
      <c r="B831" s="18">
        <v>44485</v>
      </c>
      <c r="C831" s="18">
        <v>44500</v>
      </c>
      <c r="D831" s="14">
        <v>0.17080000000000001</v>
      </c>
      <c r="E831" s="10">
        <f t="shared" ref="E831:E844" si="198">IF(B831="","",D831*1.5)</f>
        <v>0.25619999999999998</v>
      </c>
      <c r="F831" s="10">
        <f t="shared" ref="F831:F844" si="199">IF(E831="","", (POWER((1+E831),(1/12)))-1)</f>
        <v>1.9189402159464075E-2</v>
      </c>
      <c r="G831" s="7">
        <f t="shared" ref="G831:G844" si="200">IF(OR(B831="",C831=""),"Sin fechas",C831-B831)</f>
        <v>15</v>
      </c>
      <c r="H831" s="11">
        <f>$B$829</f>
        <v>778565</v>
      </c>
      <c r="I831" s="12">
        <f>IF(G831="","",(($B$829*F831)/30)*G831)</f>
        <v>7470.0984461415737</v>
      </c>
    </row>
    <row r="832" spans="1:9" x14ac:dyDescent="0.35">
      <c r="A832" s="7">
        <v>125169</v>
      </c>
      <c r="B832" s="8">
        <v>44501</v>
      </c>
      <c r="C832" s="18">
        <v>44530</v>
      </c>
      <c r="D832" s="14">
        <v>0.17269999999999999</v>
      </c>
      <c r="E832" s="10">
        <f t="shared" si="198"/>
        <v>0.25905</v>
      </c>
      <c r="F832" s="10">
        <f t="shared" si="199"/>
        <v>1.9381892324737526E-2</v>
      </c>
      <c r="G832" s="7">
        <f t="shared" si="200"/>
        <v>29</v>
      </c>
      <c r="H832" s="11">
        <f t="shared" ref="H832:H844" si="201">$B$829</f>
        <v>778565</v>
      </c>
      <c r="I832" s="12">
        <f t="shared" ref="I832:I843" si="202">IF(G832="","",(($B$829*F832)/30)*G832)</f>
        <v>14587.060897882297</v>
      </c>
    </row>
    <row r="833" spans="1:9" x14ac:dyDescent="0.35">
      <c r="A833" s="7">
        <v>125169</v>
      </c>
      <c r="B833" s="18">
        <v>44531</v>
      </c>
      <c r="C833" s="18">
        <v>44561</v>
      </c>
      <c r="D833" s="15">
        <v>0.17460000000000001</v>
      </c>
      <c r="E833" s="10">
        <f t="shared" si="198"/>
        <v>0.26190000000000002</v>
      </c>
      <c r="F833" s="10">
        <f t="shared" si="199"/>
        <v>1.9573983490916769E-2</v>
      </c>
      <c r="G833" s="7">
        <f t="shared" si="200"/>
        <v>30</v>
      </c>
      <c r="H833" s="11">
        <f t="shared" si="201"/>
        <v>778565</v>
      </c>
      <c r="I833" s="12">
        <f t="shared" si="202"/>
        <v>15239.618456605614</v>
      </c>
    </row>
    <row r="834" spans="1:9" x14ac:dyDescent="0.35">
      <c r="A834" s="7">
        <v>125169</v>
      </c>
      <c r="B834" s="8">
        <v>44562</v>
      </c>
      <c r="C834" s="18">
        <v>44592</v>
      </c>
      <c r="D834" s="14">
        <v>0.17660000000000001</v>
      </c>
      <c r="E834" s="10">
        <f t="shared" si="198"/>
        <v>0.26490000000000002</v>
      </c>
      <c r="F834" s="10">
        <f t="shared" si="199"/>
        <v>1.9775755563363528E-2</v>
      </c>
      <c r="G834" s="7">
        <f t="shared" si="200"/>
        <v>30</v>
      </c>
      <c r="H834" s="11">
        <f t="shared" si="201"/>
        <v>778565</v>
      </c>
      <c r="I834" s="12">
        <f t="shared" si="202"/>
        <v>15396.711130190128</v>
      </c>
    </row>
    <row r="835" spans="1:9" x14ac:dyDescent="0.35">
      <c r="A835" s="7">
        <v>125169</v>
      </c>
      <c r="B835" s="18">
        <v>44593</v>
      </c>
      <c r="C835" s="18">
        <v>44620</v>
      </c>
      <c r="D835" s="14">
        <v>0.183</v>
      </c>
      <c r="E835" s="10">
        <f t="shared" si="198"/>
        <v>0.27449999999999997</v>
      </c>
      <c r="F835" s="10">
        <f t="shared" si="199"/>
        <v>2.0418491295787433E-2</v>
      </c>
      <c r="G835" s="7">
        <f t="shared" si="200"/>
        <v>27</v>
      </c>
      <c r="H835" s="11">
        <f t="shared" si="201"/>
        <v>778565</v>
      </c>
      <c r="I835" s="12">
        <f t="shared" si="202"/>
        <v>14307.410408134268</v>
      </c>
    </row>
    <row r="836" spans="1:9" x14ac:dyDescent="0.35">
      <c r="A836" s="7">
        <v>125169</v>
      </c>
      <c r="B836" s="8">
        <v>44621</v>
      </c>
      <c r="C836" s="18">
        <v>44651</v>
      </c>
      <c r="D836" s="14">
        <v>0.1847</v>
      </c>
      <c r="E836" s="10">
        <f t="shared" si="198"/>
        <v>0.27705000000000002</v>
      </c>
      <c r="F836" s="10">
        <f t="shared" si="199"/>
        <v>2.0588471944052777E-2</v>
      </c>
      <c r="G836" s="7">
        <f t="shared" si="200"/>
        <v>30</v>
      </c>
      <c r="H836" s="11">
        <f t="shared" si="201"/>
        <v>778565</v>
      </c>
      <c r="I836" s="12">
        <f t="shared" si="202"/>
        <v>16029.463659121449</v>
      </c>
    </row>
    <row r="837" spans="1:9" x14ac:dyDescent="0.35">
      <c r="A837" s="7">
        <v>125169</v>
      </c>
      <c r="B837" s="18">
        <v>44652</v>
      </c>
      <c r="C837" s="18">
        <v>44681</v>
      </c>
      <c r="D837" s="14">
        <v>0.1905</v>
      </c>
      <c r="E837" s="10">
        <f t="shared" si="198"/>
        <v>0.28575</v>
      </c>
      <c r="F837" s="10">
        <f t="shared" si="199"/>
        <v>2.1166073665768392E-2</v>
      </c>
      <c r="G837" s="7">
        <f t="shared" si="200"/>
        <v>29</v>
      </c>
      <c r="H837" s="11">
        <f t="shared" si="201"/>
        <v>778565</v>
      </c>
      <c r="I837" s="12">
        <f t="shared" si="202"/>
        <v>15929.858672136004</v>
      </c>
    </row>
    <row r="838" spans="1:9" x14ac:dyDescent="0.35">
      <c r="A838" s="7">
        <v>125169</v>
      </c>
      <c r="B838" s="8">
        <v>44682</v>
      </c>
      <c r="C838" s="18">
        <v>44712</v>
      </c>
      <c r="D838" s="14">
        <v>0.1971</v>
      </c>
      <c r="E838" s="10">
        <f t="shared" si="198"/>
        <v>0.29564999999999997</v>
      </c>
      <c r="F838" s="10">
        <f t="shared" si="199"/>
        <v>2.1819002655476094E-2</v>
      </c>
      <c r="G838" s="7">
        <f t="shared" si="200"/>
        <v>30</v>
      </c>
      <c r="H838" s="11">
        <f t="shared" si="201"/>
        <v>778565</v>
      </c>
      <c r="I838" s="12">
        <f t="shared" si="202"/>
        <v>16987.511802460744</v>
      </c>
    </row>
    <row r="839" spans="1:9" x14ac:dyDescent="0.35">
      <c r="A839" s="7">
        <v>125169</v>
      </c>
      <c r="B839" s="18">
        <v>44713</v>
      </c>
      <c r="C839" s="18">
        <v>44742</v>
      </c>
      <c r="D839" s="9">
        <v>0.20399999999999999</v>
      </c>
      <c r="E839" s="10">
        <f t="shared" si="198"/>
        <v>0.30599999999999999</v>
      </c>
      <c r="F839" s="10">
        <f t="shared" si="199"/>
        <v>2.2496738540053407E-2</v>
      </c>
      <c r="G839" s="7">
        <f t="shared" si="200"/>
        <v>29</v>
      </c>
      <c r="H839" s="11">
        <f t="shared" si="201"/>
        <v>778565</v>
      </c>
      <c r="I839" s="12">
        <f t="shared" si="202"/>
        <v>16931.334133388791</v>
      </c>
    </row>
    <row r="840" spans="1:9" x14ac:dyDescent="0.35">
      <c r="A840" s="7">
        <v>125169</v>
      </c>
      <c r="B840" s="8">
        <v>44743</v>
      </c>
      <c r="C840" s="18">
        <v>44773</v>
      </c>
      <c r="D840" s="9">
        <v>0.21279999999999999</v>
      </c>
      <c r="E840" s="10">
        <f t="shared" si="198"/>
        <v>0.31919999999999998</v>
      </c>
      <c r="F840" s="10">
        <f t="shared" si="199"/>
        <v>2.3353989277085985E-2</v>
      </c>
      <c r="G840" s="7">
        <f t="shared" si="200"/>
        <v>30</v>
      </c>
      <c r="H840" s="11">
        <f t="shared" si="201"/>
        <v>778565</v>
      </c>
      <c r="I840" s="12">
        <f t="shared" si="202"/>
        <v>18182.59866151445</v>
      </c>
    </row>
    <row r="841" spans="1:9" x14ac:dyDescent="0.35">
      <c r="A841" s="7">
        <v>125169</v>
      </c>
      <c r="B841" s="18">
        <v>44774</v>
      </c>
      <c r="C841" s="18">
        <v>44804</v>
      </c>
      <c r="D841" s="9">
        <v>0.22209999999999999</v>
      </c>
      <c r="E841" s="10">
        <f t="shared" si="198"/>
        <v>0.33315</v>
      </c>
      <c r="F841" s="10">
        <f t="shared" si="199"/>
        <v>2.4251443652343774E-2</v>
      </c>
      <c r="G841" s="7">
        <f t="shared" si="200"/>
        <v>30</v>
      </c>
      <c r="H841" s="11">
        <f t="shared" si="201"/>
        <v>778565</v>
      </c>
      <c r="I841" s="12">
        <f t="shared" si="202"/>
        <v>18881.32522718703</v>
      </c>
    </row>
    <row r="842" spans="1:9" x14ac:dyDescent="0.35">
      <c r="A842" s="7">
        <v>125169</v>
      </c>
      <c r="B842" s="8">
        <v>44805</v>
      </c>
      <c r="C842" s="18">
        <v>44834</v>
      </c>
      <c r="D842" s="9">
        <v>0.23499999999999999</v>
      </c>
      <c r="E842" s="10">
        <f t="shared" si="198"/>
        <v>0.35249999999999998</v>
      </c>
      <c r="F842" s="10">
        <f t="shared" si="199"/>
        <v>2.548215212897964E-2</v>
      </c>
      <c r="G842" s="7">
        <f t="shared" si="200"/>
        <v>29</v>
      </c>
      <c r="H842" s="11">
        <f t="shared" si="201"/>
        <v>778565</v>
      </c>
      <c r="I842" s="12">
        <f t="shared" si="202"/>
        <v>19178.194713222398</v>
      </c>
    </row>
    <row r="843" spans="1:9" x14ac:dyDescent="0.35">
      <c r="A843" s="7">
        <v>125169</v>
      </c>
      <c r="B843" s="18">
        <v>44835</v>
      </c>
      <c r="C843" s="18">
        <v>44865</v>
      </c>
      <c r="D843" s="9">
        <v>0.24610000000000001</v>
      </c>
      <c r="E843" s="10">
        <f t="shared" si="198"/>
        <v>0.36915000000000003</v>
      </c>
      <c r="F843" s="10">
        <f t="shared" si="199"/>
        <v>2.6528282142108894E-2</v>
      </c>
      <c r="G843" s="7">
        <f t="shared" si="200"/>
        <v>30</v>
      </c>
      <c r="H843" s="11">
        <f t="shared" si="201"/>
        <v>778565</v>
      </c>
      <c r="I843" s="12">
        <f t="shared" si="202"/>
        <v>20653.99198597101</v>
      </c>
    </row>
    <row r="844" spans="1:9" x14ac:dyDescent="0.35">
      <c r="A844" s="7">
        <v>125169</v>
      </c>
      <c r="B844" s="8">
        <v>44866</v>
      </c>
      <c r="C844" s="18">
        <v>44890</v>
      </c>
      <c r="D844" s="9">
        <v>0.25779999999999997</v>
      </c>
      <c r="E844" s="10">
        <f t="shared" si="198"/>
        <v>0.38669999999999993</v>
      </c>
      <c r="F844" s="10">
        <f t="shared" si="199"/>
        <v>2.7618410366888613E-2</v>
      </c>
      <c r="G844" s="7">
        <f t="shared" si="200"/>
        <v>24</v>
      </c>
      <c r="H844" s="11">
        <f t="shared" si="201"/>
        <v>778565</v>
      </c>
      <c r="I844" s="12">
        <f>IF(G844="","",(($B$829*F844)/30)*G844)</f>
        <v>17202.182133837305</v>
      </c>
    </row>
    <row r="845" spans="1:9" x14ac:dyDescent="0.35">
      <c r="A845" s="21" t="s">
        <v>13</v>
      </c>
      <c r="B845" s="21"/>
      <c r="C845" s="21"/>
      <c r="D845" s="21"/>
      <c r="E845" s="21"/>
      <c r="F845" s="21"/>
      <c r="G845" s="21"/>
      <c r="H845" s="21"/>
      <c r="I845" s="19">
        <f>SUM(I831:I844)</f>
        <v>226977.36032779308</v>
      </c>
    </row>
    <row r="847" spans="1:9" x14ac:dyDescent="0.35">
      <c r="A847" s="1" t="s">
        <v>2</v>
      </c>
      <c r="B847" s="2">
        <v>260450</v>
      </c>
      <c r="C847" s="1"/>
      <c r="D847" s="1"/>
      <c r="E847" s="1" t="s">
        <v>3</v>
      </c>
      <c r="F847" s="1"/>
      <c r="G847" s="3">
        <v>44485</v>
      </c>
      <c r="H847" s="1"/>
      <c r="I847" s="4"/>
    </row>
    <row r="848" spans="1:9" ht="23" x14ac:dyDescent="0.35">
      <c r="A848" s="5" t="s">
        <v>4</v>
      </c>
      <c r="B848" s="5" t="s">
        <v>5</v>
      </c>
      <c r="C848" s="5" t="s">
        <v>6</v>
      </c>
      <c r="D848" s="5" t="s">
        <v>7</v>
      </c>
      <c r="E848" s="5" t="s">
        <v>8</v>
      </c>
      <c r="F848" s="5" t="s">
        <v>9</v>
      </c>
      <c r="G848" s="5" t="s">
        <v>10</v>
      </c>
      <c r="H848" s="5" t="s">
        <v>11</v>
      </c>
      <c r="I848" s="6" t="s">
        <v>12</v>
      </c>
    </row>
    <row r="849" spans="1:9" x14ac:dyDescent="0.35">
      <c r="A849" s="7">
        <v>125723</v>
      </c>
      <c r="B849" s="18">
        <v>44485</v>
      </c>
      <c r="C849" s="18">
        <v>44500</v>
      </c>
      <c r="D849" s="14">
        <v>0.17080000000000001</v>
      </c>
      <c r="E849" s="10">
        <f t="shared" ref="E849:E862" si="203">IF(B849="","",D849*1.5)</f>
        <v>0.25619999999999998</v>
      </c>
      <c r="F849" s="10">
        <f t="shared" ref="F849:F862" si="204">IF(E849="","", (POWER((1+E849),(1/12)))-1)</f>
        <v>1.9189402159464075E-2</v>
      </c>
      <c r="G849" s="7">
        <f t="shared" ref="G849:G862" si="205">IF(OR(B849="",C849=""),"Sin fechas",C849-B849)</f>
        <v>15</v>
      </c>
      <c r="H849" s="11">
        <f>$B$847</f>
        <v>260450</v>
      </c>
      <c r="I849" s="12">
        <f>IF(G849="","",(($B$847*F849)/30)*G849)</f>
        <v>2498.939896216209</v>
      </c>
    </row>
    <row r="850" spans="1:9" x14ac:dyDescent="0.35">
      <c r="A850" s="7">
        <v>125723</v>
      </c>
      <c r="B850" s="8">
        <v>44501</v>
      </c>
      <c r="C850" s="18">
        <v>44530</v>
      </c>
      <c r="D850" s="14">
        <v>0.17269999999999999</v>
      </c>
      <c r="E850" s="10">
        <f t="shared" si="203"/>
        <v>0.25905</v>
      </c>
      <c r="F850" s="10">
        <f t="shared" si="204"/>
        <v>1.9381892324737526E-2</v>
      </c>
      <c r="G850" s="7">
        <f t="shared" si="205"/>
        <v>29</v>
      </c>
      <c r="H850" s="11">
        <f t="shared" ref="H850:H862" si="206">$B$847</f>
        <v>260450</v>
      </c>
      <c r="I850" s="12">
        <f t="shared" ref="I850:I862" si="207">IF(G850="","",(($B$847*F850)/30)*G850)</f>
        <v>4879.7467274452929</v>
      </c>
    </row>
    <row r="851" spans="1:9" x14ac:dyDescent="0.35">
      <c r="A851" s="7">
        <v>125723</v>
      </c>
      <c r="B851" s="18">
        <v>44531</v>
      </c>
      <c r="C851" s="18">
        <v>44561</v>
      </c>
      <c r="D851" s="15">
        <v>0.17460000000000001</v>
      </c>
      <c r="E851" s="10">
        <f t="shared" si="203"/>
        <v>0.26190000000000002</v>
      </c>
      <c r="F851" s="10">
        <f t="shared" si="204"/>
        <v>1.9573983490916769E-2</v>
      </c>
      <c r="G851" s="7">
        <f t="shared" si="205"/>
        <v>30</v>
      </c>
      <c r="H851" s="11">
        <f t="shared" si="206"/>
        <v>260450</v>
      </c>
      <c r="I851" s="12">
        <f t="shared" si="207"/>
        <v>5098.0440002092728</v>
      </c>
    </row>
    <row r="852" spans="1:9" x14ac:dyDescent="0.35">
      <c r="A852" s="7">
        <v>125723</v>
      </c>
      <c r="B852" s="8">
        <v>44562</v>
      </c>
      <c r="C852" s="18">
        <v>44592</v>
      </c>
      <c r="D852" s="14">
        <v>0.17660000000000001</v>
      </c>
      <c r="E852" s="10">
        <f t="shared" si="203"/>
        <v>0.26490000000000002</v>
      </c>
      <c r="F852" s="10">
        <f t="shared" si="204"/>
        <v>1.9775755563363528E-2</v>
      </c>
      <c r="G852" s="7">
        <f t="shared" si="205"/>
        <v>30</v>
      </c>
      <c r="H852" s="11">
        <f t="shared" si="206"/>
        <v>260450</v>
      </c>
      <c r="I852" s="12">
        <f t="shared" si="207"/>
        <v>5150.5955364780311</v>
      </c>
    </row>
    <row r="853" spans="1:9" x14ac:dyDescent="0.35">
      <c r="A853" s="7">
        <v>125723</v>
      </c>
      <c r="B853" s="18">
        <v>44593</v>
      </c>
      <c r="C853" s="18">
        <v>44620</v>
      </c>
      <c r="D853" s="14">
        <v>0.183</v>
      </c>
      <c r="E853" s="10">
        <f t="shared" si="203"/>
        <v>0.27449999999999997</v>
      </c>
      <c r="F853" s="10">
        <f t="shared" si="204"/>
        <v>2.0418491295787433E-2</v>
      </c>
      <c r="G853" s="7">
        <f t="shared" si="205"/>
        <v>27</v>
      </c>
      <c r="H853" s="11">
        <f t="shared" si="206"/>
        <v>260450</v>
      </c>
      <c r="I853" s="12">
        <f t="shared" si="207"/>
        <v>4786.1964521890532</v>
      </c>
    </row>
    <row r="854" spans="1:9" x14ac:dyDescent="0.35">
      <c r="A854" s="7">
        <v>125723</v>
      </c>
      <c r="B854" s="8">
        <v>44621</v>
      </c>
      <c r="C854" s="18">
        <v>44651</v>
      </c>
      <c r="D854" s="14">
        <v>0.1847</v>
      </c>
      <c r="E854" s="10">
        <f t="shared" si="203"/>
        <v>0.27705000000000002</v>
      </c>
      <c r="F854" s="10">
        <f t="shared" si="204"/>
        <v>2.0588471944052777E-2</v>
      </c>
      <c r="G854" s="7">
        <f t="shared" si="205"/>
        <v>30</v>
      </c>
      <c r="H854" s="11">
        <f t="shared" si="206"/>
        <v>260450</v>
      </c>
      <c r="I854" s="12">
        <f t="shared" si="207"/>
        <v>5362.2675178285463</v>
      </c>
    </row>
    <row r="855" spans="1:9" x14ac:dyDescent="0.35">
      <c r="A855" s="7">
        <v>125723</v>
      </c>
      <c r="B855" s="18">
        <v>44652</v>
      </c>
      <c r="C855" s="18">
        <v>44681</v>
      </c>
      <c r="D855" s="14">
        <v>0.1905</v>
      </c>
      <c r="E855" s="10">
        <f t="shared" si="203"/>
        <v>0.28575</v>
      </c>
      <c r="F855" s="10">
        <f t="shared" si="204"/>
        <v>2.1166073665768392E-2</v>
      </c>
      <c r="G855" s="7">
        <f t="shared" si="205"/>
        <v>29</v>
      </c>
      <c r="H855" s="11">
        <f t="shared" si="206"/>
        <v>260450</v>
      </c>
      <c r="I855" s="12">
        <f t="shared" si="207"/>
        <v>5328.9470900410652</v>
      </c>
    </row>
    <row r="856" spans="1:9" x14ac:dyDescent="0.35">
      <c r="A856" s="7">
        <v>125723</v>
      </c>
      <c r="B856" s="8">
        <v>44682</v>
      </c>
      <c r="C856" s="18">
        <v>44712</v>
      </c>
      <c r="D856" s="14">
        <v>0.1971</v>
      </c>
      <c r="E856" s="10">
        <f t="shared" si="203"/>
        <v>0.29564999999999997</v>
      </c>
      <c r="F856" s="10">
        <f t="shared" si="204"/>
        <v>2.1819002655476094E-2</v>
      </c>
      <c r="G856" s="7">
        <f t="shared" si="205"/>
        <v>30</v>
      </c>
      <c r="H856" s="11">
        <f t="shared" si="206"/>
        <v>260450</v>
      </c>
      <c r="I856" s="12">
        <f t="shared" si="207"/>
        <v>5682.759241618749</v>
      </c>
    </row>
    <row r="857" spans="1:9" x14ac:dyDescent="0.35">
      <c r="A857" s="7">
        <v>125723</v>
      </c>
      <c r="B857" s="18">
        <v>44713</v>
      </c>
      <c r="C857" s="18">
        <v>44742</v>
      </c>
      <c r="D857" s="9">
        <v>0.20399999999999999</v>
      </c>
      <c r="E857" s="10">
        <f t="shared" si="203"/>
        <v>0.30599999999999999</v>
      </c>
      <c r="F857" s="10">
        <f t="shared" si="204"/>
        <v>2.2496738540053407E-2</v>
      </c>
      <c r="G857" s="7">
        <f t="shared" si="205"/>
        <v>29</v>
      </c>
      <c r="H857" s="11">
        <f t="shared" si="206"/>
        <v>260450</v>
      </c>
      <c r="I857" s="12">
        <f t="shared" si="207"/>
        <v>5663.9663676650125</v>
      </c>
    </row>
    <row r="858" spans="1:9" x14ac:dyDescent="0.35">
      <c r="A858" s="7">
        <v>125723</v>
      </c>
      <c r="B858" s="8">
        <v>44743</v>
      </c>
      <c r="C858" s="18">
        <v>44773</v>
      </c>
      <c r="D858" s="9">
        <v>0.21279999999999999</v>
      </c>
      <c r="E858" s="10">
        <f t="shared" si="203"/>
        <v>0.31919999999999998</v>
      </c>
      <c r="F858" s="10">
        <f t="shared" si="204"/>
        <v>2.3353989277085985E-2</v>
      </c>
      <c r="G858" s="7">
        <f t="shared" si="205"/>
        <v>30</v>
      </c>
      <c r="H858" s="11">
        <f t="shared" si="206"/>
        <v>260450</v>
      </c>
      <c r="I858" s="12">
        <f t="shared" si="207"/>
        <v>6082.5465072170446</v>
      </c>
    </row>
    <row r="859" spans="1:9" x14ac:dyDescent="0.35">
      <c r="A859" s="7">
        <v>125723</v>
      </c>
      <c r="B859" s="18">
        <v>44774</v>
      </c>
      <c r="C859" s="18">
        <v>44804</v>
      </c>
      <c r="D859" s="9">
        <v>0.22209999999999999</v>
      </c>
      <c r="E859" s="10">
        <f t="shared" si="203"/>
        <v>0.33315</v>
      </c>
      <c r="F859" s="10">
        <f t="shared" si="204"/>
        <v>2.4251443652343774E-2</v>
      </c>
      <c r="G859" s="7">
        <f t="shared" si="205"/>
        <v>30</v>
      </c>
      <c r="H859" s="11">
        <f t="shared" si="206"/>
        <v>260450</v>
      </c>
      <c r="I859" s="12">
        <f t="shared" si="207"/>
        <v>6316.2884992529362</v>
      </c>
    </row>
    <row r="860" spans="1:9" x14ac:dyDescent="0.35">
      <c r="A860" s="7">
        <v>125723</v>
      </c>
      <c r="B860" s="8">
        <v>44805</v>
      </c>
      <c r="C860" s="18">
        <v>44834</v>
      </c>
      <c r="D860" s="9">
        <v>0.23499999999999999</v>
      </c>
      <c r="E860" s="10">
        <f t="shared" si="203"/>
        <v>0.35249999999999998</v>
      </c>
      <c r="F860" s="10">
        <f t="shared" si="204"/>
        <v>2.548215212897964E-2</v>
      </c>
      <c r="G860" s="7">
        <f t="shared" si="205"/>
        <v>29</v>
      </c>
      <c r="H860" s="11">
        <f t="shared" si="206"/>
        <v>260450</v>
      </c>
      <c r="I860" s="12">
        <f t="shared" si="207"/>
        <v>6415.5989712596556</v>
      </c>
    </row>
    <row r="861" spans="1:9" x14ac:dyDescent="0.35">
      <c r="A861" s="7">
        <v>125723</v>
      </c>
      <c r="B861" s="18">
        <v>44835</v>
      </c>
      <c r="C861" s="18">
        <v>44865</v>
      </c>
      <c r="D861" s="9">
        <v>0.24610000000000001</v>
      </c>
      <c r="E861" s="10">
        <f t="shared" si="203"/>
        <v>0.36915000000000003</v>
      </c>
      <c r="F861" s="10">
        <f t="shared" si="204"/>
        <v>2.6528282142108894E-2</v>
      </c>
      <c r="G861" s="7">
        <f t="shared" si="205"/>
        <v>30</v>
      </c>
      <c r="H861" s="11">
        <f t="shared" si="206"/>
        <v>260450</v>
      </c>
      <c r="I861" s="12">
        <f t="shared" si="207"/>
        <v>6909.2910839122615</v>
      </c>
    </row>
    <row r="862" spans="1:9" x14ac:dyDescent="0.35">
      <c r="A862" s="7">
        <v>125723</v>
      </c>
      <c r="B862" s="8">
        <v>44866</v>
      </c>
      <c r="C862" s="18">
        <v>44890</v>
      </c>
      <c r="D862" s="9">
        <v>0.25779999999999997</v>
      </c>
      <c r="E862" s="10">
        <f t="shared" si="203"/>
        <v>0.38669999999999993</v>
      </c>
      <c r="F862" s="10">
        <f t="shared" si="204"/>
        <v>2.7618410366888613E-2</v>
      </c>
      <c r="G862" s="7">
        <f t="shared" si="205"/>
        <v>24</v>
      </c>
      <c r="H862" s="11">
        <f t="shared" si="206"/>
        <v>260450</v>
      </c>
      <c r="I862" s="12">
        <f t="shared" si="207"/>
        <v>5754.571984044911</v>
      </c>
    </row>
    <row r="863" spans="1:9" x14ac:dyDescent="0.35">
      <c r="A863" s="21" t="s">
        <v>13</v>
      </c>
      <c r="B863" s="21"/>
      <c r="C863" s="21"/>
      <c r="D863" s="21"/>
      <c r="E863" s="21"/>
      <c r="F863" s="21"/>
      <c r="G863" s="21"/>
      <c r="H863" s="21"/>
      <c r="I863" s="19">
        <f>SUM(I849:I862)</f>
        <v>75929.759875378048</v>
      </c>
    </row>
    <row r="865" spans="1:9" x14ac:dyDescent="0.35">
      <c r="A865" s="1" t="s">
        <v>2</v>
      </c>
      <c r="B865" s="2">
        <v>21980</v>
      </c>
      <c r="C865" s="1"/>
      <c r="D865" s="1"/>
      <c r="E865" s="1" t="s">
        <v>3</v>
      </c>
      <c r="F865" s="1"/>
      <c r="G865" s="3">
        <v>44485</v>
      </c>
      <c r="H865" s="1"/>
      <c r="I865" s="4"/>
    </row>
    <row r="866" spans="1:9" ht="23" x14ac:dyDescent="0.35">
      <c r="A866" s="5" t="s">
        <v>4</v>
      </c>
      <c r="B866" s="5" t="s">
        <v>5</v>
      </c>
      <c r="C866" s="5" t="s">
        <v>6</v>
      </c>
      <c r="D866" s="5" t="s">
        <v>7</v>
      </c>
      <c r="E866" s="5" t="s">
        <v>8</v>
      </c>
      <c r="F866" s="5" t="s">
        <v>9</v>
      </c>
      <c r="G866" s="5" t="s">
        <v>10</v>
      </c>
      <c r="H866" s="5" t="s">
        <v>11</v>
      </c>
      <c r="I866" s="6" t="s">
        <v>12</v>
      </c>
    </row>
    <row r="867" spans="1:9" x14ac:dyDescent="0.35">
      <c r="A867" s="7">
        <v>126805</v>
      </c>
      <c r="B867" s="18">
        <v>44485</v>
      </c>
      <c r="C867" s="18">
        <v>44500</v>
      </c>
      <c r="D867" s="14">
        <v>0.17080000000000001</v>
      </c>
      <c r="E867" s="10">
        <f t="shared" ref="E867:E880" si="208">IF(B867="","",D867*1.5)</f>
        <v>0.25619999999999998</v>
      </c>
      <c r="F867" s="10">
        <f t="shared" ref="F867:F880" si="209">IF(E867="","", (POWER((1+E867),(1/12)))-1)</f>
        <v>1.9189402159464075E-2</v>
      </c>
      <c r="G867" s="7">
        <f t="shared" ref="G867:G880" si="210">IF(OR(B867="",C867=""),"Sin fechas",C867-B867)</f>
        <v>15</v>
      </c>
      <c r="H867" s="11">
        <f>$B$865</f>
        <v>21980</v>
      </c>
      <c r="I867" s="12">
        <f>IF(G867="","",(($B$865*F867)/30)*G867)</f>
        <v>210.89152973251018</v>
      </c>
    </row>
    <row r="868" spans="1:9" x14ac:dyDescent="0.35">
      <c r="A868" s="7">
        <v>126805</v>
      </c>
      <c r="B868" s="8">
        <v>44501</v>
      </c>
      <c r="C868" s="18">
        <v>44530</v>
      </c>
      <c r="D868" s="14">
        <v>0.17269999999999999</v>
      </c>
      <c r="E868" s="10">
        <f t="shared" si="208"/>
        <v>0.25905</v>
      </c>
      <c r="F868" s="10">
        <f t="shared" si="209"/>
        <v>1.9381892324737526E-2</v>
      </c>
      <c r="G868" s="7">
        <f t="shared" si="210"/>
        <v>29</v>
      </c>
      <c r="H868" s="11">
        <f t="shared" ref="H868:H880" si="211">$B$865</f>
        <v>21980</v>
      </c>
      <c r="I868" s="12">
        <f t="shared" ref="I868:I880" si="212">IF(G868="","",(($B$865*F868)/30)*G868)</f>
        <v>411.81352685447314</v>
      </c>
    </row>
    <row r="869" spans="1:9" x14ac:dyDescent="0.35">
      <c r="A869" s="7">
        <v>126805</v>
      </c>
      <c r="B869" s="18">
        <v>44531</v>
      </c>
      <c r="C869" s="18">
        <v>44561</v>
      </c>
      <c r="D869" s="15">
        <v>0.17460000000000001</v>
      </c>
      <c r="E869" s="10">
        <f t="shared" si="208"/>
        <v>0.26190000000000002</v>
      </c>
      <c r="F869" s="10">
        <f t="shared" si="209"/>
        <v>1.9573983490916769E-2</v>
      </c>
      <c r="G869" s="7">
        <f t="shared" si="210"/>
        <v>30</v>
      </c>
      <c r="H869" s="11">
        <f t="shared" si="211"/>
        <v>21980</v>
      </c>
      <c r="I869" s="12">
        <f t="shared" si="212"/>
        <v>430.23615713035059</v>
      </c>
    </row>
    <row r="870" spans="1:9" x14ac:dyDescent="0.35">
      <c r="A870" s="7">
        <v>126805</v>
      </c>
      <c r="B870" s="8">
        <v>44562</v>
      </c>
      <c r="C870" s="18">
        <v>44592</v>
      </c>
      <c r="D870" s="14">
        <v>0.17660000000000001</v>
      </c>
      <c r="E870" s="10">
        <f t="shared" si="208"/>
        <v>0.26490000000000002</v>
      </c>
      <c r="F870" s="10">
        <f t="shared" si="209"/>
        <v>1.9775755563363528E-2</v>
      </c>
      <c r="G870" s="7">
        <f t="shared" si="210"/>
        <v>30</v>
      </c>
      <c r="H870" s="11">
        <f t="shared" si="211"/>
        <v>21980</v>
      </c>
      <c r="I870" s="12">
        <f t="shared" si="212"/>
        <v>434.67110728273036</v>
      </c>
    </row>
    <row r="871" spans="1:9" x14ac:dyDescent="0.35">
      <c r="A871" s="7">
        <v>126805</v>
      </c>
      <c r="B871" s="18">
        <v>44593</v>
      </c>
      <c r="C871" s="18">
        <v>44620</v>
      </c>
      <c r="D871" s="14">
        <v>0.183</v>
      </c>
      <c r="E871" s="10">
        <f t="shared" si="208"/>
        <v>0.27449999999999997</v>
      </c>
      <c r="F871" s="10">
        <f t="shared" si="209"/>
        <v>2.0418491295787433E-2</v>
      </c>
      <c r="G871" s="7">
        <f t="shared" si="210"/>
        <v>27</v>
      </c>
      <c r="H871" s="11">
        <f t="shared" si="211"/>
        <v>21980</v>
      </c>
      <c r="I871" s="12">
        <f t="shared" si="212"/>
        <v>403.91859481326702</v>
      </c>
    </row>
    <row r="872" spans="1:9" x14ac:dyDescent="0.35">
      <c r="A872" s="7">
        <v>126805</v>
      </c>
      <c r="B872" s="8">
        <v>44621</v>
      </c>
      <c r="C872" s="18">
        <v>44651</v>
      </c>
      <c r="D872" s="14">
        <v>0.1847</v>
      </c>
      <c r="E872" s="10">
        <f t="shared" si="208"/>
        <v>0.27705000000000002</v>
      </c>
      <c r="F872" s="10">
        <f t="shared" si="209"/>
        <v>2.0588471944052777E-2</v>
      </c>
      <c r="G872" s="7">
        <f t="shared" si="210"/>
        <v>30</v>
      </c>
      <c r="H872" s="11">
        <f t="shared" si="211"/>
        <v>21980</v>
      </c>
      <c r="I872" s="12">
        <f t="shared" si="212"/>
        <v>452.53461333028002</v>
      </c>
    </row>
    <row r="873" spans="1:9" x14ac:dyDescent="0.35">
      <c r="A873" s="7">
        <v>126805</v>
      </c>
      <c r="B873" s="18">
        <v>44652</v>
      </c>
      <c r="C873" s="18">
        <v>44681</v>
      </c>
      <c r="D873" s="14">
        <v>0.1905</v>
      </c>
      <c r="E873" s="10">
        <f t="shared" si="208"/>
        <v>0.28575</v>
      </c>
      <c r="F873" s="10">
        <f t="shared" si="209"/>
        <v>2.1166073665768392E-2</v>
      </c>
      <c r="G873" s="7">
        <f t="shared" si="210"/>
        <v>29</v>
      </c>
      <c r="H873" s="11">
        <f t="shared" si="211"/>
        <v>21980</v>
      </c>
      <c r="I873" s="12">
        <f t="shared" si="212"/>
        <v>449.72262253446962</v>
      </c>
    </row>
    <row r="874" spans="1:9" x14ac:dyDescent="0.35">
      <c r="A874" s="7">
        <v>126805</v>
      </c>
      <c r="B874" s="8">
        <v>44682</v>
      </c>
      <c r="C874" s="18">
        <v>44712</v>
      </c>
      <c r="D874" s="14">
        <v>0.1971</v>
      </c>
      <c r="E874" s="10">
        <f t="shared" si="208"/>
        <v>0.29564999999999997</v>
      </c>
      <c r="F874" s="10">
        <f t="shared" si="209"/>
        <v>2.1819002655476094E-2</v>
      </c>
      <c r="G874" s="7">
        <f t="shared" si="210"/>
        <v>30</v>
      </c>
      <c r="H874" s="11">
        <f t="shared" si="211"/>
        <v>21980</v>
      </c>
      <c r="I874" s="12">
        <f t="shared" si="212"/>
        <v>479.58167836736453</v>
      </c>
    </row>
    <row r="875" spans="1:9" x14ac:dyDescent="0.35">
      <c r="A875" s="7">
        <v>126805</v>
      </c>
      <c r="B875" s="18">
        <v>44713</v>
      </c>
      <c r="C875" s="18">
        <v>44742</v>
      </c>
      <c r="D875" s="9">
        <v>0.20399999999999999</v>
      </c>
      <c r="E875" s="10">
        <f t="shared" si="208"/>
        <v>0.30599999999999999</v>
      </c>
      <c r="F875" s="10">
        <f t="shared" si="209"/>
        <v>2.2496738540053407E-2</v>
      </c>
      <c r="G875" s="7">
        <f t="shared" si="210"/>
        <v>29</v>
      </c>
      <c r="H875" s="11">
        <f t="shared" si="211"/>
        <v>21980</v>
      </c>
      <c r="I875" s="12">
        <f t="shared" si="212"/>
        <v>477.99570267336145</v>
      </c>
    </row>
    <row r="876" spans="1:9" x14ac:dyDescent="0.35">
      <c r="A876" s="7">
        <v>126805</v>
      </c>
      <c r="B876" s="8">
        <v>44743</v>
      </c>
      <c r="C876" s="18">
        <v>44773</v>
      </c>
      <c r="D876" s="9">
        <v>0.21279999999999999</v>
      </c>
      <c r="E876" s="10">
        <f t="shared" si="208"/>
        <v>0.31919999999999998</v>
      </c>
      <c r="F876" s="10">
        <f t="shared" si="209"/>
        <v>2.3353989277085985E-2</v>
      </c>
      <c r="G876" s="7">
        <f t="shared" si="210"/>
        <v>30</v>
      </c>
      <c r="H876" s="11">
        <f t="shared" si="211"/>
        <v>21980</v>
      </c>
      <c r="I876" s="12">
        <f t="shared" si="212"/>
        <v>513.32068431034998</v>
      </c>
    </row>
    <row r="877" spans="1:9" x14ac:dyDescent="0.35">
      <c r="A877" s="7">
        <v>126805</v>
      </c>
      <c r="B877" s="18">
        <v>44774</v>
      </c>
      <c r="C877" s="18">
        <v>44804</v>
      </c>
      <c r="D877" s="9">
        <v>0.22209999999999999</v>
      </c>
      <c r="E877" s="10">
        <f t="shared" si="208"/>
        <v>0.33315</v>
      </c>
      <c r="F877" s="10">
        <f t="shared" si="209"/>
        <v>2.4251443652343774E-2</v>
      </c>
      <c r="G877" s="7">
        <f t="shared" si="210"/>
        <v>30</v>
      </c>
      <c r="H877" s="11">
        <f t="shared" si="211"/>
        <v>21980</v>
      </c>
      <c r="I877" s="12">
        <f t="shared" si="212"/>
        <v>533.04673147851611</v>
      </c>
    </row>
    <row r="878" spans="1:9" x14ac:dyDescent="0.35">
      <c r="A878" s="7">
        <v>126805</v>
      </c>
      <c r="B878" s="8">
        <v>44805</v>
      </c>
      <c r="C878" s="18">
        <v>44834</v>
      </c>
      <c r="D878" s="9">
        <v>0.23499999999999999</v>
      </c>
      <c r="E878" s="10">
        <f t="shared" si="208"/>
        <v>0.35249999999999998</v>
      </c>
      <c r="F878" s="10">
        <f t="shared" si="209"/>
        <v>2.548215212897964E-2</v>
      </c>
      <c r="G878" s="7">
        <f t="shared" si="210"/>
        <v>29</v>
      </c>
      <c r="H878" s="11">
        <f t="shared" si="211"/>
        <v>21980</v>
      </c>
      <c r="I878" s="12">
        <f t="shared" si="212"/>
        <v>541.42778033514014</v>
      </c>
    </row>
    <row r="879" spans="1:9" x14ac:dyDescent="0.35">
      <c r="A879" s="7">
        <v>126805</v>
      </c>
      <c r="B879" s="18">
        <v>44835</v>
      </c>
      <c r="C879" s="18">
        <v>44865</v>
      </c>
      <c r="D879" s="9">
        <v>0.24610000000000001</v>
      </c>
      <c r="E879" s="10">
        <f t="shared" si="208"/>
        <v>0.36915000000000003</v>
      </c>
      <c r="F879" s="10">
        <f t="shared" si="209"/>
        <v>2.6528282142108894E-2</v>
      </c>
      <c r="G879" s="7">
        <f t="shared" si="210"/>
        <v>30</v>
      </c>
      <c r="H879" s="11">
        <f t="shared" si="211"/>
        <v>21980</v>
      </c>
      <c r="I879" s="12">
        <f t="shared" si="212"/>
        <v>583.09164148355353</v>
      </c>
    </row>
    <row r="880" spans="1:9" x14ac:dyDescent="0.35">
      <c r="A880" s="7">
        <v>126805</v>
      </c>
      <c r="B880" s="8">
        <v>44866</v>
      </c>
      <c r="C880" s="18">
        <v>44890</v>
      </c>
      <c r="D880" s="9">
        <v>0.25779999999999997</v>
      </c>
      <c r="E880" s="10">
        <f t="shared" si="208"/>
        <v>0.38669999999999993</v>
      </c>
      <c r="F880" s="10">
        <f t="shared" si="209"/>
        <v>2.7618410366888613E-2</v>
      </c>
      <c r="G880" s="7">
        <f t="shared" si="210"/>
        <v>24</v>
      </c>
      <c r="H880" s="11">
        <f t="shared" si="211"/>
        <v>21980</v>
      </c>
      <c r="I880" s="12">
        <f t="shared" si="212"/>
        <v>485.6421278913694</v>
      </c>
    </row>
    <row r="881" spans="1:9" x14ac:dyDescent="0.35">
      <c r="A881" s="21" t="s">
        <v>13</v>
      </c>
      <c r="B881" s="21"/>
      <c r="C881" s="21"/>
      <c r="D881" s="21"/>
      <c r="E881" s="21"/>
      <c r="F881" s="21"/>
      <c r="G881" s="21"/>
      <c r="H881" s="21"/>
      <c r="I881" s="19">
        <f>SUM(I867:I880)</f>
        <v>6407.8944982177363</v>
      </c>
    </row>
    <row r="884" spans="1:9" x14ac:dyDescent="0.35">
      <c r="B884" s="22" t="s">
        <v>16</v>
      </c>
      <c r="C884" s="22"/>
      <c r="D884" s="23">
        <f>SUM(I27,I51,I73,I95,I117,I139,I161,I183,I203,I223,I243,I262,I281,I300,I319,I338,I357,I376,I395,I414,I433,I452,I470,I488,I506,I524,I541,I558,I575,I607,I639,I671,I702,I732,I761,I791,I809,I827,I845,I863,I881)</f>
        <v>3835096.1171375597</v>
      </c>
      <c r="E884" s="22"/>
    </row>
  </sheetData>
  <mergeCells count="47">
    <mergeCell ref="A51:H51"/>
    <mergeCell ref="A1:I1"/>
    <mergeCell ref="A2:I2"/>
    <mergeCell ref="A3:I3"/>
    <mergeCell ref="A4:I4"/>
    <mergeCell ref="A27:H27"/>
    <mergeCell ref="A300:H300"/>
    <mergeCell ref="A73:H73"/>
    <mergeCell ref="A95:H95"/>
    <mergeCell ref="A117:H117"/>
    <mergeCell ref="A139:H139"/>
    <mergeCell ref="A161:H161"/>
    <mergeCell ref="A183:H183"/>
    <mergeCell ref="A203:H203"/>
    <mergeCell ref="A223:H223"/>
    <mergeCell ref="A243:H243"/>
    <mergeCell ref="A262:H262"/>
    <mergeCell ref="A281:H281"/>
    <mergeCell ref="A524:H524"/>
    <mergeCell ref="A319:H319"/>
    <mergeCell ref="A338:H338"/>
    <mergeCell ref="A357:H357"/>
    <mergeCell ref="A376:H376"/>
    <mergeCell ref="A395:H395"/>
    <mergeCell ref="A414:H414"/>
    <mergeCell ref="A433:H433"/>
    <mergeCell ref="A452:H452"/>
    <mergeCell ref="A470:H470"/>
    <mergeCell ref="A488:H488"/>
    <mergeCell ref="A506:H506"/>
    <mergeCell ref="A827:H827"/>
    <mergeCell ref="A541:H541"/>
    <mergeCell ref="A558:H558"/>
    <mergeCell ref="A575:H575"/>
    <mergeCell ref="A607:H607"/>
    <mergeCell ref="A639:H639"/>
    <mergeCell ref="A671:H671"/>
    <mergeCell ref="A702:H702"/>
    <mergeCell ref="A732:H732"/>
    <mergeCell ref="A761:H761"/>
    <mergeCell ref="A791:H791"/>
    <mergeCell ref="A809:H809"/>
    <mergeCell ref="A845:H845"/>
    <mergeCell ref="A863:H863"/>
    <mergeCell ref="A881:H881"/>
    <mergeCell ref="B884:C884"/>
    <mergeCell ref="D884:E8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E2BA-A875-4E4E-BCA1-D7C07C6BDABA}">
  <dimension ref="A1:I1749"/>
  <sheetViews>
    <sheetView tabSelected="1" topLeftCell="A1734" workbookViewId="0">
      <selection activeCell="K11" sqref="K11"/>
    </sheetView>
  </sheetViews>
  <sheetFormatPr baseColWidth="10" defaultRowHeight="14.5" x14ac:dyDescent="0.35"/>
  <sheetData>
    <row r="1" spans="1:9" x14ac:dyDescent="0.35">
      <c r="A1" s="21" t="s">
        <v>18</v>
      </c>
      <c r="B1" s="21"/>
      <c r="C1" s="21"/>
      <c r="D1" s="21"/>
      <c r="E1" s="21"/>
      <c r="F1" s="21"/>
      <c r="G1" s="21"/>
      <c r="H1" s="21"/>
      <c r="I1" s="21"/>
    </row>
    <row r="2" spans="1:9" x14ac:dyDescent="0.35">
      <c r="A2" s="28"/>
      <c r="B2" s="28"/>
      <c r="C2" s="28"/>
      <c r="D2" s="28"/>
      <c r="E2" s="28"/>
      <c r="F2" s="28"/>
      <c r="G2" s="28"/>
      <c r="H2" s="28"/>
      <c r="I2" s="28"/>
    </row>
    <row r="3" spans="1:9" x14ac:dyDescent="0.35">
      <c r="A3" s="27" t="s">
        <v>1</v>
      </c>
      <c r="B3" s="25"/>
      <c r="C3" s="25"/>
      <c r="D3" s="25"/>
      <c r="E3" s="25"/>
      <c r="F3" s="25"/>
      <c r="G3" s="25"/>
      <c r="H3" s="25"/>
      <c r="I3" s="25"/>
    </row>
    <row r="4" spans="1:9" x14ac:dyDescent="0.3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35">
      <c r="A5" s="1" t="s">
        <v>2</v>
      </c>
      <c r="B5" s="2">
        <v>45630</v>
      </c>
      <c r="C5" s="1"/>
      <c r="D5" s="1"/>
      <c r="E5" s="1" t="s">
        <v>3</v>
      </c>
      <c r="F5" s="1"/>
      <c r="G5" s="20">
        <v>44330</v>
      </c>
      <c r="H5" s="1"/>
      <c r="I5" s="4"/>
    </row>
    <row r="6" spans="1:9" ht="23" x14ac:dyDescent="0.3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6" t="s">
        <v>12</v>
      </c>
    </row>
    <row r="7" spans="1:9" x14ac:dyDescent="0.35">
      <c r="A7" s="7">
        <v>59658</v>
      </c>
      <c r="B7" s="8">
        <v>44330</v>
      </c>
      <c r="C7" s="8">
        <v>44347</v>
      </c>
      <c r="D7" s="9">
        <v>0.17219999999999999</v>
      </c>
      <c r="E7" s="10">
        <f t="shared" ref="E7:E30" si="0">IF(B7="","",D7*1.5)</f>
        <v>0.25829999999999997</v>
      </c>
      <c r="F7" s="10">
        <f t="shared" ref="F7:F30" si="1">IF(E7="","", (POWER((1+E7),(1/12)))-1)</f>
        <v>1.9331275772907164E-2</v>
      </c>
      <c r="G7" s="7">
        <f t="shared" ref="G7:G30" si="2">IF(OR(B7="",C7=""),"Sin fechas",C7-B7)</f>
        <v>17</v>
      </c>
      <c r="H7" s="11">
        <f t="shared" ref="H7:H30" si="3">$B$5</f>
        <v>45630</v>
      </c>
      <c r="I7" s="12">
        <f t="shared" ref="I7:I30" si="4">IF(G7="","",(($B$5*F7)/30)*G7)</f>
        <v>499.8487976600606</v>
      </c>
    </row>
    <row r="8" spans="1:9" x14ac:dyDescent="0.35">
      <c r="A8" s="7">
        <v>59658</v>
      </c>
      <c r="B8" s="8">
        <v>44348</v>
      </c>
      <c r="C8" s="8">
        <v>44377</v>
      </c>
      <c r="D8" s="9">
        <v>0.1721</v>
      </c>
      <c r="E8" s="10">
        <f t="shared" si="0"/>
        <v>0.25814999999999999</v>
      </c>
      <c r="F8" s="10">
        <f t="shared" si="1"/>
        <v>1.9321149143988858E-2</v>
      </c>
      <c r="G8" s="7">
        <f t="shared" si="2"/>
        <v>29</v>
      </c>
      <c r="H8" s="11">
        <f t="shared" si="3"/>
        <v>45630</v>
      </c>
      <c r="I8" s="12">
        <f t="shared" si="4"/>
        <v>852.23656759220466</v>
      </c>
    </row>
    <row r="9" spans="1:9" x14ac:dyDescent="0.35">
      <c r="A9" s="7">
        <v>59658</v>
      </c>
      <c r="B9" s="8">
        <v>44378</v>
      </c>
      <c r="C9" s="8">
        <v>44408</v>
      </c>
      <c r="D9" s="9">
        <v>0.17180000000000001</v>
      </c>
      <c r="E9" s="10">
        <f t="shared" si="0"/>
        <v>0.25770000000000004</v>
      </c>
      <c r="F9" s="10">
        <f t="shared" si="1"/>
        <v>1.9290762615578938E-2</v>
      </c>
      <c r="G9" s="7">
        <f t="shared" si="2"/>
        <v>30</v>
      </c>
      <c r="H9" s="11">
        <f t="shared" si="3"/>
        <v>45630</v>
      </c>
      <c r="I9" s="12">
        <f t="shared" si="4"/>
        <v>880.23749814886696</v>
      </c>
    </row>
    <row r="10" spans="1:9" x14ac:dyDescent="0.35">
      <c r="A10" s="7">
        <v>59658</v>
      </c>
      <c r="B10" s="8">
        <v>44409</v>
      </c>
      <c r="C10" s="8">
        <v>44439</v>
      </c>
      <c r="D10" s="9">
        <v>0.1724</v>
      </c>
      <c r="E10" s="10">
        <f t="shared" si="0"/>
        <v>0.2586</v>
      </c>
      <c r="F10" s="10">
        <f t="shared" si="1"/>
        <v>1.9351525711433615E-2</v>
      </c>
      <c r="G10" s="7">
        <f t="shared" si="2"/>
        <v>30</v>
      </c>
      <c r="H10" s="11">
        <f t="shared" si="3"/>
        <v>45630</v>
      </c>
      <c r="I10" s="12">
        <f t="shared" si="4"/>
        <v>883.01011821271584</v>
      </c>
    </row>
    <row r="11" spans="1:9" x14ac:dyDescent="0.35">
      <c r="A11" s="7">
        <v>59658</v>
      </c>
      <c r="B11" s="8">
        <v>44440</v>
      </c>
      <c r="C11" s="8">
        <v>44469</v>
      </c>
      <c r="D11" s="9">
        <v>0.1719</v>
      </c>
      <c r="E11" s="10">
        <f t="shared" si="0"/>
        <v>0.25785000000000002</v>
      </c>
      <c r="F11" s="10">
        <f t="shared" si="1"/>
        <v>1.9300892565577765E-2</v>
      </c>
      <c r="G11" s="7">
        <f t="shared" si="2"/>
        <v>29</v>
      </c>
      <c r="H11" s="11">
        <f t="shared" si="3"/>
        <v>45630</v>
      </c>
      <c r="I11" s="12">
        <f t="shared" si="4"/>
        <v>851.34307017506967</v>
      </c>
    </row>
    <row r="12" spans="1:9" x14ac:dyDescent="0.35">
      <c r="A12" s="7">
        <v>59658</v>
      </c>
      <c r="B12" s="13">
        <v>44470</v>
      </c>
      <c r="C12" s="13">
        <v>44500</v>
      </c>
      <c r="D12" s="14">
        <v>0.17080000000000001</v>
      </c>
      <c r="E12" s="10">
        <f t="shared" si="0"/>
        <v>0.25619999999999998</v>
      </c>
      <c r="F12" s="10">
        <f t="shared" si="1"/>
        <v>1.9189402159464075E-2</v>
      </c>
      <c r="G12" s="7">
        <f t="shared" si="2"/>
        <v>30</v>
      </c>
      <c r="H12" s="11">
        <f t="shared" si="3"/>
        <v>45630</v>
      </c>
      <c r="I12" s="12">
        <f t="shared" si="4"/>
        <v>875.61242053634578</v>
      </c>
    </row>
    <row r="13" spans="1:9" x14ac:dyDescent="0.35">
      <c r="A13" s="7">
        <v>59658</v>
      </c>
      <c r="B13" s="13">
        <v>44501</v>
      </c>
      <c r="C13" s="13">
        <v>44530</v>
      </c>
      <c r="D13" s="14">
        <v>0.17269999999999999</v>
      </c>
      <c r="E13" s="10">
        <f t="shared" si="0"/>
        <v>0.25905</v>
      </c>
      <c r="F13" s="10">
        <f t="shared" si="1"/>
        <v>1.9381892324737526E-2</v>
      </c>
      <c r="G13" s="7">
        <f t="shared" si="2"/>
        <v>29</v>
      </c>
      <c r="H13" s="11">
        <f t="shared" si="3"/>
        <v>45630</v>
      </c>
      <c r="I13" s="12">
        <f t="shared" si="4"/>
        <v>854.9158885518475</v>
      </c>
    </row>
    <row r="14" spans="1:9" x14ac:dyDescent="0.35">
      <c r="A14" s="7">
        <v>59658</v>
      </c>
      <c r="B14" s="8">
        <v>44531</v>
      </c>
      <c r="C14" s="8">
        <v>44561</v>
      </c>
      <c r="D14" s="15">
        <v>0.17460000000000001</v>
      </c>
      <c r="E14" s="10">
        <f t="shared" si="0"/>
        <v>0.26190000000000002</v>
      </c>
      <c r="F14" s="10">
        <f t="shared" si="1"/>
        <v>1.9573983490916769E-2</v>
      </c>
      <c r="G14" s="7">
        <f t="shared" si="2"/>
        <v>30</v>
      </c>
      <c r="H14" s="11">
        <f t="shared" si="3"/>
        <v>45630</v>
      </c>
      <c r="I14" s="12">
        <f t="shared" si="4"/>
        <v>893.1608666905322</v>
      </c>
    </row>
    <row r="15" spans="1:9" x14ac:dyDescent="0.35">
      <c r="A15" s="7">
        <v>59658</v>
      </c>
      <c r="B15" s="13">
        <v>44562</v>
      </c>
      <c r="C15" s="13">
        <v>44592</v>
      </c>
      <c r="D15" s="14">
        <v>0.17660000000000001</v>
      </c>
      <c r="E15" s="10">
        <f t="shared" si="0"/>
        <v>0.26490000000000002</v>
      </c>
      <c r="F15" s="10">
        <f t="shared" si="1"/>
        <v>1.9775755563363528E-2</v>
      </c>
      <c r="G15" s="7">
        <f t="shared" si="2"/>
        <v>30</v>
      </c>
      <c r="H15" s="11">
        <f t="shared" si="3"/>
        <v>45630</v>
      </c>
      <c r="I15" s="12">
        <f t="shared" si="4"/>
        <v>902.36772635627779</v>
      </c>
    </row>
    <row r="16" spans="1:9" x14ac:dyDescent="0.35">
      <c r="A16" s="7">
        <v>59658</v>
      </c>
      <c r="B16" s="16">
        <v>44593</v>
      </c>
      <c r="C16" s="17">
        <v>44620</v>
      </c>
      <c r="D16" s="14">
        <v>0.183</v>
      </c>
      <c r="E16" s="10">
        <f t="shared" si="0"/>
        <v>0.27449999999999997</v>
      </c>
      <c r="F16" s="10">
        <f t="shared" si="1"/>
        <v>2.0418491295787433E-2</v>
      </c>
      <c r="G16" s="7">
        <f t="shared" si="2"/>
        <v>27</v>
      </c>
      <c r="H16" s="11">
        <f t="shared" si="3"/>
        <v>45630</v>
      </c>
      <c r="I16" s="12">
        <f t="shared" si="4"/>
        <v>838.52618204410248</v>
      </c>
    </row>
    <row r="17" spans="1:9" x14ac:dyDescent="0.35">
      <c r="A17" s="7">
        <v>59658</v>
      </c>
      <c r="B17" s="16">
        <v>44621</v>
      </c>
      <c r="C17" s="17">
        <v>44651</v>
      </c>
      <c r="D17" s="14">
        <v>0.1847</v>
      </c>
      <c r="E17" s="10">
        <f t="shared" si="0"/>
        <v>0.27705000000000002</v>
      </c>
      <c r="F17" s="10">
        <f t="shared" si="1"/>
        <v>2.0588471944052777E-2</v>
      </c>
      <c r="G17" s="7">
        <f t="shared" si="2"/>
        <v>30</v>
      </c>
      <c r="H17" s="11">
        <f t="shared" si="3"/>
        <v>45630</v>
      </c>
      <c r="I17" s="12">
        <f t="shared" si="4"/>
        <v>939.45197480712818</v>
      </c>
    </row>
    <row r="18" spans="1:9" x14ac:dyDescent="0.35">
      <c r="A18" s="7">
        <v>59658</v>
      </c>
      <c r="B18" s="16">
        <v>44652</v>
      </c>
      <c r="C18" s="17">
        <v>44681</v>
      </c>
      <c r="D18" s="14">
        <v>0.1905</v>
      </c>
      <c r="E18" s="10">
        <f t="shared" si="0"/>
        <v>0.28575</v>
      </c>
      <c r="F18" s="10">
        <f t="shared" si="1"/>
        <v>2.1166073665768392E-2</v>
      </c>
      <c r="G18" s="7">
        <f t="shared" si="2"/>
        <v>29</v>
      </c>
      <c r="H18" s="11">
        <f t="shared" si="3"/>
        <v>45630</v>
      </c>
      <c r="I18" s="12">
        <f t="shared" si="4"/>
        <v>933.61434332337785</v>
      </c>
    </row>
    <row r="19" spans="1:9" x14ac:dyDescent="0.35">
      <c r="A19" s="7">
        <v>59658</v>
      </c>
      <c r="B19" s="8">
        <v>44682</v>
      </c>
      <c r="C19" s="18">
        <v>44712</v>
      </c>
      <c r="D19" s="14">
        <v>0.1971</v>
      </c>
      <c r="E19" s="10">
        <f t="shared" si="0"/>
        <v>0.29564999999999997</v>
      </c>
      <c r="F19" s="10">
        <f t="shared" si="1"/>
        <v>2.1819002655476094E-2</v>
      </c>
      <c r="G19" s="7">
        <f t="shared" si="2"/>
        <v>30</v>
      </c>
      <c r="H19" s="11">
        <f t="shared" si="3"/>
        <v>45630</v>
      </c>
      <c r="I19" s="12">
        <f t="shared" si="4"/>
        <v>995.60109116937417</v>
      </c>
    </row>
    <row r="20" spans="1:9" x14ac:dyDescent="0.35">
      <c r="A20" s="7">
        <v>59658</v>
      </c>
      <c r="B20" s="18">
        <v>44713</v>
      </c>
      <c r="C20" s="18">
        <v>44742</v>
      </c>
      <c r="D20" s="9">
        <v>0.20399999999999999</v>
      </c>
      <c r="E20" s="10">
        <f t="shared" si="0"/>
        <v>0.30599999999999999</v>
      </c>
      <c r="F20" s="10">
        <f t="shared" si="1"/>
        <v>2.2496738540053407E-2</v>
      </c>
      <c r="G20" s="7">
        <f t="shared" si="2"/>
        <v>29</v>
      </c>
      <c r="H20" s="11">
        <f t="shared" si="3"/>
        <v>45630</v>
      </c>
      <c r="I20" s="12">
        <f t="shared" si="4"/>
        <v>992.30864026321581</v>
      </c>
    </row>
    <row r="21" spans="1:9" x14ac:dyDescent="0.35">
      <c r="A21" s="7">
        <v>59658</v>
      </c>
      <c r="B21" s="8">
        <v>44743</v>
      </c>
      <c r="C21" s="18">
        <v>44773</v>
      </c>
      <c r="D21" s="9">
        <v>0.21279999999999999</v>
      </c>
      <c r="E21" s="10">
        <f t="shared" si="0"/>
        <v>0.31919999999999998</v>
      </c>
      <c r="F21" s="10">
        <f t="shared" si="1"/>
        <v>2.3353989277085985E-2</v>
      </c>
      <c r="G21" s="7">
        <f t="shared" si="2"/>
        <v>30</v>
      </c>
      <c r="H21" s="11">
        <f t="shared" si="3"/>
        <v>45630</v>
      </c>
      <c r="I21" s="12">
        <f t="shared" si="4"/>
        <v>1065.6425307134334</v>
      </c>
    </row>
    <row r="22" spans="1:9" x14ac:dyDescent="0.35">
      <c r="A22" s="7">
        <v>59658</v>
      </c>
      <c r="B22" s="18">
        <v>44774</v>
      </c>
      <c r="C22" s="18">
        <v>44804</v>
      </c>
      <c r="D22" s="9">
        <v>0.22209999999999999</v>
      </c>
      <c r="E22" s="10">
        <f t="shared" si="0"/>
        <v>0.33315</v>
      </c>
      <c r="F22" s="10">
        <f t="shared" si="1"/>
        <v>2.4251443652343774E-2</v>
      </c>
      <c r="G22" s="7">
        <f t="shared" si="2"/>
        <v>30</v>
      </c>
      <c r="H22" s="11">
        <f t="shared" si="3"/>
        <v>45630</v>
      </c>
      <c r="I22" s="12">
        <f t="shared" si="4"/>
        <v>1106.5933738564463</v>
      </c>
    </row>
    <row r="23" spans="1:9" x14ac:dyDescent="0.35">
      <c r="A23" s="7">
        <v>59658</v>
      </c>
      <c r="B23" s="8">
        <v>44805</v>
      </c>
      <c r="C23" s="18">
        <v>44834</v>
      </c>
      <c r="D23" s="9">
        <v>0.23499999999999999</v>
      </c>
      <c r="E23" s="10">
        <f t="shared" si="0"/>
        <v>0.35249999999999998</v>
      </c>
      <c r="F23" s="10">
        <f t="shared" si="1"/>
        <v>2.548215212897964E-2</v>
      </c>
      <c r="G23" s="7">
        <f t="shared" si="2"/>
        <v>29</v>
      </c>
      <c r="H23" s="11">
        <f t="shared" si="3"/>
        <v>45630</v>
      </c>
      <c r="I23" s="12">
        <f t="shared" si="4"/>
        <v>1123.9922482571631</v>
      </c>
    </row>
    <row r="24" spans="1:9" x14ac:dyDescent="0.35">
      <c r="A24" s="7">
        <v>59658</v>
      </c>
      <c r="B24" s="18">
        <v>44835</v>
      </c>
      <c r="C24" s="18">
        <v>44865</v>
      </c>
      <c r="D24" s="9">
        <v>0.24610000000000001</v>
      </c>
      <c r="E24" s="10">
        <f t="shared" si="0"/>
        <v>0.36915000000000003</v>
      </c>
      <c r="F24" s="10">
        <f t="shared" si="1"/>
        <v>2.6528282142108894E-2</v>
      </c>
      <c r="G24" s="7">
        <f t="shared" si="2"/>
        <v>30</v>
      </c>
      <c r="H24" s="11">
        <f t="shared" si="3"/>
        <v>45630</v>
      </c>
      <c r="I24" s="12">
        <f t="shared" si="4"/>
        <v>1210.4855141444289</v>
      </c>
    </row>
    <row r="25" spans="1:9" x14ac:dyDescent="0.35">
      <c r="A25" s="7">
        <v>59658</v>
      </c>
      <c r="B25" s="8">
        <v>44866</v>
      </c>
      <c r="C25" s="18">
        <v>44895</v>
      </c>
      <c r="D25" s="9">
        <v>0.25779999999999997</v>
      </c>
      <c r="E25" s="10">
        <f t="shared" si="0"/>
        <v>0.38669999999999993</v>
      </c>
      <c r="F25" s="10">
        <f t="shared" si="1"/>
        <v>2.7618410366888613E-2</v>
      </c>
      <c r="G25" s="7">
        <f t="shared" si="2"/>
        <v>29</v>
      </c>
      <c r="H25" s="11">
        <f t="shared" si="3"/>
        <v>45630</v>
      </c>
      <c r="I25" s="12">
        <f t="shared" si="4"/>
        <v>1218.2204628730897</v>
      </c>
    </row>
    <row r="26" spans="1:9" x14ac:dyDescent="0.35">
      <c r="A26" s="7">
        <v>59658</v>
      </c>
      <c r="B26" s="18">
        <v>44896</v>
      </c>
      <c r="C26" s="18">
        <v>44926</v>
      </c>
      <c r="D26" s="9">
        <v>0.27639999999999998</v>
      </c>
      <c r="E26" s="10">
        <f t="shared" si="0"/>
        <v>0.41459999999999997</v>
      </c>
      <c r="F26" s="10">
        <f t="shared" si="1"/>
        <v>2.9325672006971892E-2</v>
      </c>
      <c r="G26" s="7">
        <f t="shared" si="2"/>
        <v>30</v>
      </c>
      <c r="H26" s="11">
        <f t="shared" si="3"/>
        <v>45630</v>
      </c>
      <c r="I26" s="12">
        <f t="shared" si="4"/>
        <v>1338.1304136781275</v>
      </c>
    </row>
    <row r="27" spans="1:9" x14ac:dyDescent="0.35">
      <c r="A27" s="7">
        <v>59658</v>
      </c>
      <c r="B27" s="8">
        <v>44927</v>
      </c>
      <c r="C27" s="18">
        <v>44957</v>
      </c>
      <c r="D27" s="9">
        <v>0.28839999999999999</v>
      </c>
      <c r="E27" s="10">
        <f t="shared" si="0"/>
        <v>0.43259999999999998</v>
      </c>
      <c r="F27" s="10">
        <f t="shared" si="1"/>
        <v>3.041082430433617E-2</v>
      </c>
      <c r="G27" s="7">
        <f t="shared" si="2"/>
        <v>30</v>
      </c>
      <c r="H27" s="11">
        <f t="shared" si="3"/>
        <v>45630</v>
      </c>
      <c r="I27" s="12">
        <f t="shared" si="4"/>
        <v>1387.6459130068595</v>
      </c>
    </row>
    <row r="28" spans="1:9" x14ac:dyDescent="0.35">
      <c r="A28" s="7">
        <v>59658</v>
      </c>
      <c r="B28" s="18">
        <v>44958</v>
      </c>
      <c r="C28" s="18">
        <v>44985</v>
      </c>
      <c r="D28" s="9">
        <v>0.30180000000000001</v>
      </c>
      <c r="E28" s="10">
        <f t="shared" si="0"/>
        <v>0.45269999999999999</v>
      </c>
      <c r="F28" s="10">
        <f t="shared" si="1"/>
        <v>3.1607904974429113E-2</v>
      </c>
      <c r="G28" s="7">
        <f t="shared" si="2"/>
        <v>27</v>
      </c>
      <c r="H28" s="11">
        <f t="shared" si="3"/>
        <v>45630</v>
      </c>
      <c r="I28" s="12">
        <f t="shared" si="4"/>
        <v>1298.0418335848804</v>
      </c>
    </row>
    <row r="29" spans="1:9" x14ac:dyDescent="0.35">
      <c r="A29" s="7">
        <v>59658</v>
      </c>
      <c r="B29" s="8">
        <v>44986</v>
      </c>
      <c r="C29" s="18">
        <v>45015</v>
      </c>
      <c r="D29" s="9">
        <v>0.30840000000000001</v>
      </c>
      <c r="E29" s="10">
        <f t="shared" si="0"/>
        <v>0.46260000000000001</v>
      </c>
      <c r="F29" s="10">
        <f t="shared" si="1"/>
        <v>3.2191941393584944E-2</v>
      </c>
      <c r="G29" s="7">
        <f t="shared" si="2"/>
        <v>29</v>
      </c>
      <c r="H29" s="11">
        <f t="shared" si="3"/>
        <v>45630</v>
      </c>
      <c r="I29" s="12">
        <f t="shared" si="4"/>
        <v>1419.9543429296382</v>
      </c>
    </row>
    <row r="30" spans="1:9" x14ac:dyDescent="0.35">
      <c r="A30" s="7">
        <v>59658</v>
      </c>
      <c r="B30" s="18">
        <v>45017</v>
      </c>
      <c r="C30" s="18">
        <v>45036</v>
      </c>
      <c r="D30" s="9">
        <v>0.31390000000000001</v>
      </c>
      <c r="E30" s="10">
        <f t="shared" si="0"/>
        <v>0.47084999999999999</v>
      </c>
      <c r="F30" s="10">
        <f t="shared" si="1"/>
        <v>3.2675876808137438E-2</v>
      </c>
      <c r="G30" s="7">
        <f t="shared" si="2"/>
        <v>19</v>
      </c>
      <c r="H30" s="11">
        <f t="shared" si="3"/>
        <v>45630</v>
      </c>
      <c r="I30" s="12">
        <f t="shared" si="4"/>
        <v>944.30016387836383</v>
      </c>
    </row>
    <row r="31" spans="1:9" x14ac:dyDescent="0.35">
      <c r="A31" s="21" t="s">
        <v>13</v>
      </c>
      <c r="B31" s="21"/>
      <c r="C31" s="21"/>
      <c r="D31" s="21"/>
      <c r="E31" s="21"/>
      <c r="F31" s="21"/>
      <c r="G31" s="21"/>
      <c r="H31" s="21"/>
      <c r="I31" s="19">
        <f>SUM(I7:I30)</f>
        <v>24305.241982453554</v>
      </c>
    </row>
    <row r="33" spans="1:9" x14ac:dyDescent="0.35">
      <c r="A33" s="1" t="s">
        <v>2</v>
      </c>
      <c r="B33" s="2">
        <v>69648</v>
      </c>
      <c r="C33" s="1"/>
      <c r="D33" s="1"/>
      <c r="E33" s="1" t="s">
        <v>3</v>
      </c>
      <c r="F33" s="1"/>
      <c r="G33" s="3">
        <v>44179</v>
      </c>
      <c r="H33" s="1"/>
      <c r="I33" s="4"/>
    </row>
    <row r="34" spans="1:9" ht="23" x14ac:dyDescent="0.35">
      <c r="A34" s="5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6" t="s">
        <v>12</v>
      </c>
    </row>
    <row r="35" spans="1:9" x14ac:dyDescent="0.35">
      <c r="A35" s="7">
        <v>840</v>
      </c>
      <c r="B35" s="18">
        <v>44179</v>
      </c>
      <c r="C35" s="18">
        <v>44196</v>
      </c>
      <c r="D35" s="9">
        <v>0.17460000000000001</v>
      </c>
      <c r="E35" s="10">
        <f t="shared" ref="E35:E63" si="5">IF(B35="","",D35*1.5)</f>
        <v>0.26190000000000002</v>
      </c>
      <c r="F35" s="10">
        <f t="shared" ref="F35:F63" si="6">IF(E35="","", (POWER((1+E35),(1/12)))-1)</f>
        <v>1.9573983490916769E-2</v>
      </c>
      <c r="G35" s="7">
        <f t="shared" ref="G35:G63" si="7">IF(OR(B35="",C35=""),"Sin fechas",C35-B35)</f>
        <v>17</v>
      </c>
      <c r="H35" s="11">
        <f t="shared" ref="H35:H63" si="8">$B$33</f>
        <v>69648</v>
      </c>
      <c r="I35" s="12">
        <f t="shared" ref="I35:I63" si="9">IF(G35="","",(($B$33*F35)/30)*G35)</f>
        <v>772.53032123271032</v>
      </c>
    </row>
    <row r="36" spans="1:9" x14ac:dyDescent="0.35">
      <c r="A36" s="7">
        <v>840</v>
      </c>
      <c r="B36" s="8">
        <v>44197</v>
      </c>
      <c r="C36" s="18">
        <v>44227</v>
      </c>
      <c r="D36" s="9">
        <v>0.17319999999999999</v>
      </c>
      <c r="E36" s="10">
        <f t="shared" si="5"/>
        <v>0.25979999999999998</v>
      </c>
      <c r="F36" s="10">
        <f t="shared" si="6"/>
        <v>1.9432481245112987E-2</v>
      </c>
      <c r="G36" s="7">
        <f t="shared" si="7"/>
        <v>30</v>
      </c>
      <c r="H36" s="11">
        <f t="shared" si="8"/>
        <v>69648</v>
      </c>
      <c r="I36" s="12">
        <f t="shared" si="9"/>
        <v>1353.4334537596294</v>
      </c>
    </row>
    <row r="37" spans="1:9" x14ac:dyDescent="0.35">
      <c r="A37" s="7">
        <v>840</v>
      </c>
      <c r="B37" s="18">
        <v>44228</v>
      </c>
      <c r="C37" s="18">
        <v>44255</v>
      </c>
      <c r="D37" s="9">
        <v>0.1754</v>
      </c>
      <c r="E37" s="10">
        <f t="shared" si="5"/>
        <v>0.2631</v>
      </c>
      <c r="F37" s="10">
        <f t="shared" si="6"/>
        <v>1.9654745030757592E-2</v>
      </c>
      <c r="G37" s="7">
        <f t="shared" si="7"/>
        <v>27</v>
      </c>
      <c r="H37" s="11">
        <f t="shared" si="8"/>
        <v>69648</v>
      </c>
      <c r="I37" s="12">
        <f t="shared" si="9"/>
        <v>1232.0223137119845</v>
      </c>
    </row>
    <row r="38" spans="1:9" x14ac:dyDescent="0.35">
      <c r="A38" s="7">
        <v>840</v>
      </c>
      <c r="B38" s="8">
        <v>44256</v>
      </c>
      <c r="C38" s="18">
        <v>44286</v>
      </c>
      <c r="D38" s="9">
        <v>0.1741</v>
      </c>
      <c r="E38" s="10">
        <f t="shared" si="5"/>
        <v>0.26114999999999999</v>
      </c>
      <c r="F38" s="10">
        <f t="shared" si="6"/>
        <v>1.9523471771100809E-2</v>
      </c>
      <c r="G38" s="7">
        <f t="shared" si="7"/>
        <v>30</v>
      </c>
      <c r="H38" s="11">
        <f t="shared" si="8"/>
        <v>69648</v>
      </c>
      <c r="I38" s="12">
        <f t="shared" si="9"/>
        <v>1359.770761913629</v>
      </c>
    </row>
    <row r="39" spans="1:9" x14ac:dyDescent="0.35">
      <c r="A39" s="7">
        <v>840</v>
      </c>
      <c r="B39" s="18">
        <v>44287</v>
      </c>
      <c r="C39" s="18">
        <v>44316</v>
      </c>
      <c r="D39" s="9">
        <v>0.1731</v>
      </c>
      <c r="E39" s="10">
        <f t="shared" si="5"/>
        <v>0.25964999999999999</v>
      </c>
      <c r="F39" s="10">
        <f t="shared" si="6"/>
        <v>1.942236567004052E-2</v>
      </c>
      <c r="G39" s="7">
        <f t="shared" si="7"/>
        <v>29</v>
      </c>
      <c r="H39" s="11">
        <f t="shared" si="8"/>
        <v>69648</v>
      </c>
      <c r="I39" s="12">
        <f t="shared" si="9"/>
        <v>1307.6379600474161</v>
      </c>
    </row>
    <row r="40" spans="1:9" x14ac:dyDescent="0.35">
      <c r="A40" s="7">
        <v>840</v>
      </c>
      <c r="B40" s="8">
        <v>44317</v>
      </c>
      <c r="C40" s="18">
        <v>44347</v>
      </c>
      <c r="D40" s="9">
        <v>0.17219999999999999</v>
      </c>
      <c r="E40" s="10">
        <f t="shared" si="5"/>
        <v>0.25829999999999997</v>
      </c>
      <c r="F40" s="10">
        <f t="shared" si="6"/>
        <v>1.9331275772907164E-2</v>
      </c>
      <c r="G40" s="7">
        <f t="shared" si="7"/>
        <v>30</v>
      </c>
      <c r="H40" s="11">
        <f t="shared" si="8"/>
        <v>69648</v>
      </c>
      <c r="I40" s="12">
        <f t="shared" si="9"/>
        <v>1346.3846950314382</v>
      </c>
    </row>
    <row r="41" spans="1:9" x14ac:dyDescent="0.35">
      <c r="A41" s="7">
        <v>840</v>
      </c>
      <c r="B41" s="18">
        <v>44348</v>
      </c>
      <c r="C41" s="18">
        <v>44377</v>
      </c>
      <c r="D41" s="9">
        <v>0.1721</v>
      </c>
      <c r="E41" s="10">
        <f t="shared" si="5"/>
        <v>0.25814999999999999</v>
      </c>
      <c r="F41" s="10">
        <f t="shared" si="6"/>
        <v>1.9321149143988858E-2</v>
      </c>
      <c r="G41" s="7">
        <f t="shared" si="7"/>
        <v>29</v>
      </c>
      <c r="H41" s="11">
        <f t="shared" si="8"/>
        <v>69648</v>
      </c>
      <c r="I41" s="12">
        <f t="shared" si="9"/>
        <v>1300.8234157278514</v>
      </c>
    </row>
    <row r="42" spans="1:9" x14ac:dyDescent="0.35">
      <c r="A42" s="7">
        <v>840</v>
      </c>
      <c r="B42" s="8">
        <v>44378</v>
      </c>
      <c r="C42" s="18">
        <v>44408</v>
      </c>
      <c r="D42" s="9">
        <v>0.17180000000000001</v>
      </c>
      <c r="E42" s="10">
        <f t="shared" si="5"/>
        <v>0.25770000000000004</v>
      </c>
      <c r="F42" s="10">
        <f t="shared" si="6"/>
        <v>1.9290762615578938E-2</v>
      </c>
      <c r="G42" s="7">
        <f t="shared" si="7"/>
        <v>30</v>
      </c>
      <c r="H42" s="11">
        <f t="shared" si="8"/>
        <v>69648</v>
      </c>
      <c r="I42" s="12">
        <f t="shared" si="9"/>
        <v>1343.5630346498419</v>
      </c>
    </row>
    <row r="43" spans="1:9" x14ac:dyDescent="0.35">
      <c r="A43" s="7">
        <v>840</v>
      </c>
      <c r="B43" s="18">
        <v>44409</v>
      </c>
      <c r="C43" s="18">
        <v>44439</v>
      </c>
      <c r="D43" s="9">
        <v>0.1724</v>
      </c>
      <c r="E43" s="10">
        <f t="shared" si="5"/>
        <v>0.2586</v>
      </c>
      <c r="F43" s="10">
        <f t="shared" si="6"/>
        <v>1.9351525711433615E-2</v>
      </c>
      <c r="G43" s="7">
        <f t="shared" si="7"/>
        <v>30</v>
      </c>
      <c r="H43" s="11">
        <f t="shared" si="8"/>
        <v>69648</v>
      </c>
      <c r="I43" s="12">
        <f t="shared" si="9"/>
        <v>1347.7950627499283</v>
      </c>
    </row>
    <row r="44" spans="1:9" x14ac:dyDescent="0.35">
      <c r="A44" s="7">
        <v>840</v>
      </c>
      <c r="B44" s="8">
        <v>44440</v>
      </c>
      <c r="C44" s="18">
        <v>44469</v>
      </c>
      <c r="D44" s="9">
        <v>0.1719</v>
      </c>
      <c r="E44" s="10">
        <f t="shared" si="5"/>
        <v>0.25785000000000002</v>
      </c>
      <c r="F44" s="10">
        <f t="shared" si="6"/>
        <v>1.9300892565577765E-2</v>
      </c>
      <c r="G44" s="7">
        <f t="shared" si="7"/>
        <v>29</v>
      </c>
      <c r="H44" s="11">
        <f t="shared" si="8"/>
        <v>69648</v>
      </c>
      <c r="I44" s="12">
        <f t="shared" si="9"/>
        <v>1299.4596132271149</v>
      </c>
    </row>
    <row r="45" spans="1:9" x14ac:dyDescent="0.35">
      <c r="A45" s="7">
        <v>840</v>
      </c>
      <c r="B45" s="18">
        <v>44470</v>
      </c>
      <c r="C45" s="18">
        <v>44500</v>
      </c>
      <c r="D45" s="14">
        <v>0.17080000000000001</v>
      </c>
      <c r="E45" s="10">
        <f t="shared" si="5"/>
        <v>0.25619999999999998</v>
      </c>
      <c r="F45" s="10">
        <f t="shared" si="6"/>
        <v>1.9189402159464075E-2</v>
      </c>
      <c r="G45" s="7">
        <f t="shared" si="7"/>
        <v>30</v>
      </c>
      <c r="H45" s="11">
        <f t="shared" si="8"/>
        <v>69648</v>
      </c>
      <c r="I45" s="12">
        <f t="shared" si="9"/>
        <v>1336.503481602354</v>
      </c>
    </row>
    <row r="46" spans="1:9" x14ac:dyDescent="0.35">
      <c r="A46" s="7">
        <v>840</v>
      </c>
      <c r="B46" s="8">
        <v>44501</v>
      </c>
      <c r="C46" s="18">
        <v>44530</v>
      </c>
      <c r="D46" s="14">
        <v>0.17269999999999999</v>
      </c>
      <c r="E46" s="10">
        <f t="shared" si="5"/>
        <v>0.25905</v>
      </c>
      <c r="F46" s="10">
        <f t="shared" si="6"/>
        <v>1.9381892324737526E-2</v>
      </c>
      <c r="G46" s="7">
        <f t="shared" si="7"/>
        <v>29</v>
      </c>
      <c r="H46" s="11">
        <f t="shared" si="8"/>
        <v>69648</v>
      </c>
      <c r="I46" s="12">
        <f t="shared" si="9"/>
        <v>1304.9130354122085</v>
      </c>
    </row>
    <row r="47" spans="1:9" x14ac:dyDescent="0.35">
      <c r="A47" s="7">
        <v>840</v>
      </c>
      <c r="B47" s="18">
        <v>44531</v>
      </c>
      <c r="C47" s="18">
        <v>44561</v>
      </c>
      <c r="D47" s="15">
        <v>0.17460000000000001</v>
      </c>
      <c r="E47" s="10">
        <f t="shared" si="5"/>
        <v>0.26190000000000002</v>
      </c>
      <c r="F47" s="10">
        <f t="shared" si="6"/>
        <v>1.9573983490916769E-2</v>
      </c>
      <c r="G47" s="7">
        <f t="shared" si="7"/>
        <v>30</v>
      </c>
      <c r="H47" s="11">
        <f t="shared" si="8"/>
        <v>69648</v>
      </c>
      <c r="I47" s="12">
        <f t="shared" si="9"/>
        <v>1363.2888021753711</v>
      </c>
    </row>
    <row r="48" spans="1:9" x14ac:dyDescent="0.35">
      <c r="A48" s="7">
        <v>840</v>
      </c>
      <c r="B48" s="8">
        <v>44562</v>
      </c>
      <c r="C48" s="18">
        <v>44592</v>
      </c>
      <c r="D48" s="14">
        <v>0.17660000000000001</v>
      </c>
      <c r="E48" s="10">
        <f t="shared" si="5"/>
        <v>0.26490000000000002</v>
      </c>
      <c r="F48" s="10">
        <f t="shared" si="6"/>
        <v>1.9775755563363528E-2</v>
      </c>
      <c r="G48" s="7">
        <f t="shared" si="7"/>
        <v>30</v>
      </c>
      <c r="H48" s="11">
        <f t="shared" si="8"/>
        <v>69648</v>
      </c>
      <c r="I48" s="12">
        <f t="shared" si="9"/>
        <v>1377.341823477143</v>
      </c>
    </row>
    <row r="49" spans="1:9" x14ac:dyDescent="0.35">
      <c r="A49" s="7">
        <v>840</v>
      </c>
      <c r="B49" s="18">
        <v>44593</v>
      </c>
      <c r="C49" s="18">
        <v>44620</v>
      </c>
      <c r="D49" s="14">
        <v>0.183</v>
      </c>
      <c r="E49" s="10">
        <f t="shared" si="5"/>
        <v>0.27449999999999997</v>
      </c>
      <c r="F49" s="10">
        <f t="shared" si="6"/>
        <v>2.0418491295787433E-2</v>
      </c>
      <c r="G49" s="7">
        <f t="shared" si="7"/>
        <v>27</v>
      </c>
      <c r="H49" s="11">
        <f t="shared" si="8"/>
        <v>69648</v>
      </c>
      <c r="I49" s="12">
        <f t="shared" si="9"/>
        <v>1279.8963735921029</v>
      </c>
    </row>
    <row r="50" spans="1:9" x14ac:dyDescent="0.35">
      <c r="A50" s="7">
        <v>840</v>
      </c>
      <c r="B50" s="8">
        <v>44621</v>
      </c>
      <c r="C50" s="18">
        <v>44651</v>
      </c>
      <c r="D50" s="14">
        <v>0.1847</v>
      </c>
      <c r="E50" s="10">
        <f t="shared" si="5"/>
        <v>0.27705000000000002</v>
      </c>
      <c r="F50" s="10">
        <f t="shared" si="6"/>
        <v>2.0588471944052777E-2</v>
      </c>
      <c r="G50" s="7">
        <f t="shared" si="7"/>
        <v>30</v>
      </c>
      <c r="H50" s="11">
        <f t="shared" si="8"/>
        <v>69648</v>
      </c>
      <c r="I50" s="12">
        <f t="shared" si="9"/>
        <v>1433.9458939593878</v>
      </c>
    </row>
    <row r="51" spans="1:9" x14ac:dyDescent="0.35">
      <c r="A51" s="7">
        <v>840</v>
      </c>
      <c r="B51" s="18">
        <v>44652</v>
      </c>
      <c r="C51" s="18">
        <v>44681</v>
      </c>
      <c r="D51" s="14">
        <v>0.1905</v>
      </c>
      <c r="E51" s="10">
        <f t="shared" si="5"/>
        <v>0.28575</v>
      </c>
      <c r="F51" s="10">
        <f t="shared" si="6"/>
        <v>2.1166073665768392E-2</v>
      </c>
      <c r="G51" s="7">
        <f t="shared" si="7"/>
        <v>29</v>
      </c>
      <c r="H51" s="11">
        <f t="shared" si="8"/>
        <v>69648</v>
      </c>
      <c r="I51" s="12">
        <f t="shared" si="9"/>
        <v>1425.0355420509891</v>
      </c>
    </row>
    <row r="52" spans="1:9" x14ac:dyDescent="0.35">
      <c r="A52" s="7">
        <v>840</v>
      </c>
      <c r="B52" s="8">
        <v>44682</v>
      </c>
      <c r="C52" s="18">
        <v>44712</v>
      </c>
      <c r="D52" s="14">
        <v>0.1971</v>
      </c>
      <c r="E52" s="10">
        <f t="shared" si="5"/>
        <v>0.29564999999999997</v>
      </c>
      <c r="F52" s="10">
        <f t="shared" si="6"/>
        <v>2.1819002655476094E-2</v>
      </c>
      <c r="G52" s="7">
        <f t="shared" si="7"/>
        <v>30</v>
      </c>
      <c r="H52" s="11">
        <f t="shared" si="8"/>
        <v>69648</v>
      </c>
      <c r="I52" s="12">
        <f t="shared" si="9"/>
        <v>1519.649896948599</v>
      </c>
    </row>
    <row r="53" spans="1:9" x14ac:dyDescent="0.35">
      <c r="A53" s="7">
        <v>840</v>
      </c>
      <c r="B53" s="18">
        <v>44713</v>
      </c>
      <c r="C53" s="18">
        <v>44742</v>
      </c>
      <c r="D53" s="9">
        <v>0.20399999999999999</v>
      </c>
      <c r="E53" s="10">
        <f t="shared" si="5"/>
        <v>0.30599999999999999</v>
      </c>
      <c r="F53" s="10">
        <f t="shared" si="6"/>
        <v>2.2496738540053407E-2</v>
      </c>
      <c r="G53" s="7">
        <f t="shared" si="7"/>
        <v>29</v>
      </c>
      <c r="H53" s="11">
        <f t="shared" si="8"/>
        <v>69648</v>
      </c>
      <c r="I53" s="12">
        <f t="shared" si="9"/>
        <v>1514.6244176430519</v>
      </c>
    </row>
    <row r="54" spans="1:9" x14ac:dyDescent="0.35">
      <c r="A54" s="7">
        <v>840</v>
      </c>
      <c r="B54" s="8">
        <v>44743</v>
      </c>
      <c r="C54" s="18">
        <v>44773</v>
      </c>
      <c r="D54" s="9">
        <v>0.21279999999999999</v>
      </c>
      <c r="E54" s="10">
        <f t="shared" si="5"/>
        <v>0.31919999999999998</v>
      </c>
      <c r="F54" s="10">
        <f t="shared" si="6"/>
        <v>2.3353989277085985E-2</v>
      </c>
      <c r="G54" s="7">
        <f t="shared" si="7"/>
        <v>30</v>
      </c>
      <c r="H54" s="11">
        <f t="shared" si="8"/>
        <v>69648</v>
      </c>
      <c r="I54" s="12">
        <f t="shared" si="9"/>
        <v>1626.5586451704846</v>
      </c>
    </row>
    <row r="55" spans="1:9" x14ac:dyDescent="0.35">
      <c r="A55" s="7">
        <v>840</v>
      </c>
      <c r="B55" s="18">
        <v>44774</v>
      </c>
      <c r="C55" s="18">
        <v>44804</v>
      </c>
      <c r="D55" s="9">
        <v>0.22209999999999999</v>
      </c>
      <c r="E55" s="10">
        <f t="shared" si="5"/>
        <v>0.33315</v>
      </c>
      <c r="F55" s="10">
        <f t="shared" si="6"/>
        <v>2.4251443652343774E-2</v>
      </c>
      <c r="G55" s="7">
        <f t="shared" si="7"/>
        <v>30</v>
      </c>
      <c r="H55" s="11">
        <f t="shared" si="8"/>
        <v>69648</v>
      </c>
      <c r="I55" s="12">
        <f t="shared" si="9"/>
        <v>1689.0645474984392</v>
      </c>
    </row>
    <row r="56" spans="1:9" x14ac:dyDescent="0.35">
      <c r="A56" s="7">
        <v>840</v>
      </c>
      <c r="B56" s="8">
        <v>44805</v>
      </c>
      <c r="C56" s="18">
        <v>44834</v>
      </c>
      <c r="D56" s="9">
        <v>0.23499999999999999</v>
      </c>
      <c r="E56" s="10">
        <f t="shared" si="5"/>
        <v>0.35249999999999998</v>
      </c>
      <c r="F56" s="10">
        <f t="shared" si="6"/>
        <v>2.548215212897964E-2</v>
      </c>
      <c r="G56" s="7">
        <f t="shared" si="7"/>
        <v>29</v>
      </c>
      <c r="H56" s="11">
        <f t="shared" si="8"/>
        <v>69648</v>
      </c>
      <c r="I56" s="12">
        <f t="shared" si="9"/>
        <v>1715.6215670965348</v>
      </c>
    </row>
    <row r="57" spans="1:9" x14ac:dyDescent="0.35">
      <c r="A57" s="7">
        <v>840</v>
      </c>
      <c r="B57" s="18">
        <v>44835</v>
      </c>
      <c r="C57" s="18">
        <v>44865</v>
      </c>
      <c r="D57" s="9">
        <v>0.24610000000000001</v>
      </c>
      <c r="E57" s="10">
        <f t="shared" si="5"/>
        <v>0.36915000000000003</v>
      </c>
      <c r="F57" s="10">
        <f t="shared" si="6"/>
        <v>2.6528282142108894E-2</v>
      </c>
      <c r="G57" s="7">
        <f t="shared" si="7"/>
        <v>30</v>
      </c>
      <c r="H57" s="11">
        <f t="shared" si="8"/>
        <v>69648</v>
      </c>
      <c r="I57" s="12">
        <f t="shared" si="9"/>
        <v>1847.6417946336003</v>
      </c>
    </row>
    <row r="58" spans="1:9" x14ac:dyDescent="0.35">
      <c r="A58" s="7">
        <v>840</v>
      </c>
      <c r="B58" s="8">
        <v>44866</v>
      </c>
      <c r="C58" s="18">
        <v>44895</v>
      </c>
      <c r="D58" s="9">
        <v>0.25779999999999997</v>
      </c>
      <c r="E58" s="10">
        <f t="shared" si="5"/>
        <v>0.38669999999999993</v>
      </c>
      <c r="F58" s="10">
        <f t="shared" si="6"/>
        <v>2.7618410366888613E-2</v>
      </c>
      <c r="G58" s="7">
        <f t="shared" si="7"/>
        <v>29</v>
      </c>
      <c r="H58" s="11">
        <f t="shared" si="8"/>
        <v>69648</v>
      </c>
      <c r="I58" s="12">
        <f t="shared" si="9"/>
        <v>1859.4481437252894</v>
      </c>
    </row>
    <row r="59" spans="1:9" x14ac:dyDescent="0.35">
      <c r="A59" s="7">
        <v>840</v>
      </c>
      <c r="B59" s="18">
        <v>44896</v>
      </c>
      <c r="C59" s="18">
        <v>44926</v>
      </c>
      <c r="D59" s="9">
        <v>0.27639999999999998</v>
      </c>
      <c r="E59" s="10">
        <f t="shared" si="5"/>
        <v>0.41459999999999997</v>
      </c>
      <c r="F59" s="10">
        <f t="shared" si="6"/>
        <v>2.9325672006971892E-2</v>
      </c>
      <c r="G59" s="7">
        <f t="shared" si="7"/>
        <v>30</v>
      </c>
      <c r="H59" s="11">
        <f t="shared" si="8"/>
        <v>69648</v>
      </c>
      <c r="I59" s="12">
        <f t="shared" si="9"/>
        <v>2042.4744039415784</v>
      </c>
    </row>
    <row r="60" spans="1:9" x14ac:dyDescent="0.35">
      <c r="A60" s="7">
        <v>840</v>
      </c>
      <c r="B60" s="8">
        <v>44927</v>
      </c>
      <c r="C60" s="18">
        <v>44957</v>
      </c>
      <c r="D60" s="9">
        <v>0.28839999999999999</v>
      </c>
      <c r="E60" s="10">
        <f t="shared" si="5"/>
        <v>0.43259999999999998</v>
      </c>
      <c r="F60" s="10">
        <f t="shared" si="6"/>
        <v>3.041082430433617E-2</v>
      </c>
      <c r="G60" s="7">
        <f t="shared" si="7"/>
        <v>30</v>
      </c>
      <c r="H60" s="11">
        <f t="shared" si="8"/>
        <v>69648</v>
      </c>
      <c r="I60" s="12">
        <f t="shared" si="9"/>
        <v>2118.0530911484057</v>
      </c>
    </row>
    <row r="61" spans="1:9" x14ac:dyDescent="0.35">
      <c r="A61" s="7">
        <v>840</v>
      </c>
      <c r="B61" s="18">
        <v>44958</v>
      </c>
      <c r="C61" s="18">
        <v>44985</v>
      </c>
      <c r="D61" s="9">
        <v>0.30180000000000001</v>
      </c>
      <c r="E61" s="10">
        <f t="shared" si="5"/>
        <v>0.45269999999999999</v>
      </c>
      <c r="F61" s="10">
        <f t="shared" si="6"/>
        <v>3.1607904974429113E-2</v>
      </c>
      <c r="G61" s="7">
        <f t="shared" si="7"/>
        <v>27</v>
      </c>
      <c r="H61" s="11">
        <f t="shared" si="8"/>
        <v>69648</v>
      </c>
      <c r="I61" s="12">
        <f t="shared" si="9"/>
        <v>1981.2846290931352</v>
      </c>
    </row>
    <row r="62" spans="1:9" x14ac:dyDescent="0.35">
      <c r="A62" s="7">
        <v>840</v>
      </c>
      <c r="B62" s="8">
        <v>44986</v>
      </c>
      <c r="C62" s="18">
        <v>45016</v>
      </c>
      <c r="D62" s="9">
        <v>0.30840000000000001</v>
      </c>
      <c r="E62" s="10">
        <f t="shared" si="5"/>
        <v>0.46260000000000001</v>
      </c>
      <c r="F62" s="10">
        <f t="shared" si="6"/>
        <v>3.2191941393584944E-2</v>
      </c>
      <c r="G62" s="7">
        <f t="shared" si="7"/>
        <v>30</v>
      </c>
      <c r="H62" s="11">
        <f t="shared" si="8"/>
        <v>69648</v>
      </c>
      <c r="I62" s="12">
        <f t="shared" si="9"/>
        <v>2242.1043341804043</v>
      </c>
    </row>
    <row r="63" spans="1:9" x14ac:dyDescent="0.35">
      <c r="A63" s="7">
        <v>840</v>
      </c>
      <c r="B63" s="18">
        <v>45017</v>
      </c>
      <c r="C63" s="18">
        <v>45036</v>
      </c>
      <c r="D63" s="9">
        <v>0.31390000000000001</v>
      </c>
      <c r="E63" s="10">
        <f t="shared" si="5"/>
        <v>0.47084999999999999</v>
      </c>
      <c r="F63" s="10">
        <f t="shared" si="6"/>
        <v>3.2675876808137438E-2</v>
      </c>
      <c r="G63" s="7">
        <f t="shared" si="7"/>
        <v>19</v>
      </c>
      <c r="H63" s="11">
        <f t="shared" si="8"/>
        <v>69648</v>
      </c>
      <c r="I63" s="12">
        <f t="shared" si="9"/>
        <v>1441.3459963576656</v>
      </c>
    </row>
    <row r="64" spans="1:9" x14ac:dyDescent="0.35">
      <c r="A64" s="21" t="s">
        <v>13</v>
      </c>
      <c r="B64" s="21"/>
      <c r="C64" s="21"/>
      <c r="D64" s="21"/>
      <c r="E64" s="21"/>
      <c r="F64" s="21"/>
      <c r="G64" s="21"/>
      <c r="H64" s="21"/>
      <c r="I64" s="19">
        <f>SUM(I35:I63)</f>
        <v>43782.217051758293</v>
      </c>
    </row>
    <row r="66" spans="1:9" x14ac:dyDescent="0.35">
      <c r="A66" s="1" t="s">
        <v>2</v>
      </c>
      <c r="B66" s="2">
        <v>147728</v>
      </c>
      <c r="C66" s="1"/>
      <c r="D66" s="1"/>
      <c r="E66" s="1" t="s">
        <v>3</v>
      </c>
      <c r="F66" s="1"/>
      <c r="G66" s="3">
        <v>44179</v>
      </c>
      <c r="H66" s="1"/>
      <c r="I66" s="4"/>
    </row>
    <row r="67" spans="1:9" ht="23" x14ac:dyDescent="0.35">
      <c r="A67" s="5" t="s">
        <v>4</v>
      </c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5" t="s">
        <v>10</v>
      </c>
      <c r="H67" s="5" t="s">
        <v>11</v>
      </c>
      <c r="I67" s="6" t="s">
        <v>12</v>
      </c>
    </row>
    <row r="68" spans="1:9" x14ac:dyDescent="0.35">
      <c r="A68" s="7">
        <v>2059</v>
      </c>
      <c r="B68" s="18">
        <v>44179</v>
      </c>
      <c r="C68" s="18">
        <v>44196</v>
      </c>
      <c r="D68" s="9">
        <v>0.17460000000000001</v>
      </c>
      <c r="E68" s="10">
        <f t="shared" ref="E68:E96" si="10">IF(B68="","",D68*1.5)</f>
        <v>0.26190000000000002</v>
      </c>
      <c r="F68" s="10">
        <f t="shared" ref="F68:F96" si="11">IF(E68="","", (POWER((1+E68),(1/12)))-1)</f>
        <v>1.9573983490916769E-2</v>
      </c>
      <c r="G68" s="7">
        <f t="shared" ref="G68:G96" si="12">IF(OR(B68="",C68=""),"Sin fechas",C68-B68)</f>
        <v>17</v>
      </c>
      <c r="H68" s="11">
        <f>$B$66</f>
        <v>147728</v>
      </c>
      <c r="I68" s="12">
        <f>IF(G68="","",(($B$66*F68)/30)*G68)</f>
        <v>1638.5877454494862</v>
      </c>
    </row>
    <row r="69" spans="1:9" x14ac:dyDescent="0.35">
      <c r="A69" s="7">
        <v>2059</v>
      </c>
      <c r="B69" s="8">
        <v>44197</v>
      </c>
      <c r="C69" s="18">
        <v>44227</v>
      </c>
      <c r="D69" s="9">
        <v>0.17319999999999999</v>
      </c>
      <c r="E69" s="10">
        <f t="shared" si="10"/>
        <v>0.25979999999999998</v>
      </c>
      <c r="F69" s="10">
        <f t="shared" si="11"/>
        <v>1.9432481245112987E-2</v>
      </c>
      <c r="G69" s="7">
        <f t="shared" si="12"/>
        <v>30</v>
      </c>
      <c r="H69" s="11">
        <f t="shared" ref="H69:H96" si="13">$B$66</f>
        <v>147728</v>
      </c>
      <c r="I69" s="12">
        <f t="shared" ref="I69:I96" si="14">IF(G69="","",(($B$66*F69)/30)*G69)</f>
        <v>2870.7215893780512</v>
      </c>
    </row>
    <row r="70" spans="1:9" x14ac:dyDescent="0.35">
      <c r="A70" s="7">
        <v>2059</v>
      </c>
      <c r="B70" s="18">
        <v>44228</v>
      </c>
      <c r="C70" s="18">
        <v>44255</v>
      </c>
      <c r="D70" s="9">
        <v>0.1754</v>
      </c>
      <c r="E70" s="10">
        <f t="shared" si="10"/>
        <v>0.2631</v>
      </c>
      <c r="F70" s="10">
        <f t="shared" si="11"/>
        <v>1.9654745030757592E-2</v>
      </c>
      <c r="G70" s="7">
        <f t="shared" si="12"/>
        <v>27</v>
      </c>
      <c r="H70" s="11">
        <f t="shared" si="13"/>
        <v>147728</v>
      </c>
      <c r="I70" s="12">
        <f t="shared" si="14"/>
        <v>2613.2005565133818</v>
      </c>
    </row>
    <row r="71" spans="1:9" x14ac:dyDescent="0.35">
      <c r="A71" s="7">
        <v>2059</v>
      </c>
      <c r="B71" s="8">
        <v>44256</v>
      </c>
      <c r="C71" s="18">
        <v>44286</v>
      </c>
      <c r="D71" s="9">
        <v>0.1741</v>
      </c>
      <c r="E71" s="10">
        <f t="shared" si="10"/>
        <v>0.26114999999999999</v>
      </c>
      <c r="F71" s="10">
        <f t="shared" si="11"/>
        <v>1.9523471771100809E-2</v>
      </c>
      <c r="G71" s="7">
        <f t="shared" si="12"/>
        <v>30</v>
      </c>
      <c r="H71" s="11">
        <f t="shared" si="13"/>
        <v>147728</v>
      </c>
      <c r="I71" s="12">
        <f t="shared" si="14"/>
        <v>2884.1634378011804</v>
      </c>
    </row>
    <row r="72" spans="1:9" x14ac:dyDescent="0.35">
      <c r="A72" s="7">
        <v>2059</v>
      </c>
      <c r="B72" s="18">
        <v>44287</v>
      </c>
      <c r="C72" s="18">
        <v>44316</v>
      </c>
      <c r="D72" s="9">
        <v>0.1731</v>
      </c>
      <c r="E72" s="10">
        <f t="shared" si="10"/>
        <v>0.25964999999999999</v>
      </c>
      <c r="F72" s="10">
        <f t="shared" si="11"/>
        <v>1.942236567004052E-2</v>
      </c>
      <c r="G72" s="7">
        <f t="shared" si="12"/>
        <v>29</v>
      </c>
      <c r="H72" s="11">
        <f t="shared" si="13"/>
        <v>147728</v>
      </c>
      <c r="I72" s="12">
        <f t="shared" si="14"/>
        <v>2773.5863278469542</v>
      </c>
    </row>
    <row r="73" spans="1:9" x14ac:dyDescent="0.35">
      <c r="A73" s="7">
        <v>2059</v>
      </c>
      <c r="B73" s="8">
        <v>44317</v>
      </c>
      <c r="C73" s="18">
        <v>44347</v>
      </c>
      <c r="D73" s="9">
        <v>0.17219999999999999</v>
      </c>
      <c r="E73" s="10">
        <f t="shared" si="10"/>
        <v>0.25829999999999997</v>
      </c>
      <c r="F73" s="10">
        <f t="shared" si="11"/>
        <v>1.9331275772907164E-2</v>
      </c>
      <c r="G73" s="7">
        <f t="shared" si="12"/>
        <v>30</v>
      </c>
      <c r="H73" s="11">
        <f t="shared" si="13"/>
        <v>147728</v>
      </c>
      <c r="I73" s="12">
        <f t="shared" si="14"/>
        <v>2855.7707073800293</v>
      </c>
    </row>
    <row r="74" spans="1:9" x14ac:dyDescent="0.35">
      <c r="A74" s="7">
        <v>2059</v>
      </c>
      <c r="B74" s="18">
        <v>44348</v>
      </c>
      <c r="C74" s="18">
        <v>44377</v>
      </c>
      <c r="D74" s="9">
        <v>0.1721</v>
      </c>
      <c r="E74" s="10">
        <f t="shared" si="10"/>
        <v>0.25814999999999999</v>
      </c>
      <c r="F74" s="10">
        <f t="shared" si="11"/>
        <v>1.9321149143988858E-2</v>
      </c>
      <c r="G74" s="7">
        <f t="shared" si="12"/>
        <v>29</v>
      </c>
      <c r="H74" s="11">
        <f t="shared" si="13"/>
        <v>147728</v>
      </c>
      <c r="I74" s="12">
        <f t="shared" si="14"/>
        <v>2759.1322300517463</v>
      </c>
    </row>
    <row r="75" spans="1:9" x14ac:dyDescent="0.35">
      <c r="A75" s="7">
        <v>2059</v>
      </c>
      <c r="B75" s="8">
        <v>44378</v>
      </c>
      <c r="C75" s="18">
        <v>44408</v>
      </c>
      <c r="D75" s="9">
        <v>0.17180000000000001</v>
      </c>
      <c r="E75" s="10">
        <f t="shared" si="10"/>
        <v>0.25770000000000004</v>
      </c>
      <c r="F75" s="10">
        <f t="shared" si="11"/>
        <v>1.9290762615578938E-2</v>
      </c>
      <c r="G75" s="7">
        <f t="shared" si="12"/>
        <v>30</v>
      </c>
      <c r="H75" s="11">
        <f t="shared" si="13"/>
        <v>147728</v>
      </c>
      <c r="I75" s="12">
        <f t="shared" si="14"/>
        <v>2849.7857796742455</v>
      </c>
    </row>
    <row r="76" spans="1:9" x14ac:dyDescent="0.35">
      <c r="A76" s="7">
        <v>2059</v>
      </c>
      <c r="B76" s="18">
        <v>44409</v>
      </c>
      <c r="C76" s="18">
        <v>44439</v>
      </c>
      <c r="D76" s="9">
        <v>0.1724</v>
      </c>
      <c r="E76" s="10">
        <f t="shared" si="10"/>
        <v>0.2586</v>
      </c>
      <c r="F76" s="10">
        <f t="shared" si="11"/>
        <v>1.9351525711433615E-2</v>
      </c>
      <c r="G76" s="7">
        <f t="shared" si="12"/>
        <v>30</v>
      </c>
      <c r="H76" s="11">
        <f t="shared" si="13"/>
        <v>147728</v>
      </c>
      <c r="I76" s="12">
        <f t="shared" si="14"/>
        <v>2858.7621902986652</v>
      </c>
    </row>
    <row r="77" spans="1:9" x14ac:dyDescent="0.35">
      <c r="A77" s="7">
        <v>2059</v>
      </c>
      <c r="B77" s="8">
        <v>44440</v>
      </c>
      <c r="C77" s="18">
        <v>44469</v>
      </c>
      <c r="D77" s="9">
        <v>0.1719</v>
      </c>
      <c r="E77" s="10">
        <f t="shared" si="10"/>
        <v>0.25785000000000002</v>
      </c>
      <c r="F77" s="10">
        <f t="shared" si="11"/>
        <v>1.9300892565577765E-2</v>
      </c>
      <c r="G77" s="7">
        <f t="shared" si="12"/>
        <v>29</v>
      </c>
      <c r="H77" s="11">
        <f t="shared" si="13"/>
        <v>147728</v>
      </c>
      <c r="I77" s="12">
        <f t="shared" si="14"/>
        <v>2756.2395150300836</v>
      </c>
    </row>
    <row r="78" spans="1:9" x14ac:dyDescent="0.35">
      <c r="A78" s="7">
        <v>2059</v>
      </c>
      <c r="B78" s="18">
        <v>44470</v>
      </c>
      <c r="C78" s="18">
        <v>44500</v>
      </c>
      <c r="D78" s="14">
        <v>0.17080000000000001</v>
      </c>
      <c r="E78" s="10">
        <f t="shared" si="10"/>
        <v>0.25619999999999998</v>
      </c>
      <c r="F78" s="10">
        <f t="shared" si="11"/>
        <v>1.9189402159464075E-2</v>
      </c>
      <c r="G78" s="7">
        <f t="shared" si="12"/>
        <v>30</v>
      </c>
      <c r="H78" s="11">
        <f t="shared" si="13"/>
        <v>147728</v>
      </c>
      <c r="I78" s="12">
        <f t="shared" si="14"/>
        <v>2834.8120022133089</v>
      </c>
    </row>
    <row r="79" spans="1:9" x14ac:dyDescent="0.35">
      <c r="A79" s="7">
        <v>2059</v>
      </c>
      <c r="B79" s="8">
        <v>44501</v>
      </c>
      <c r="C79" s="18">
        <v>44530</v>
      </c>
      <c r="D79" s="14">
        <v>0.17269999999999999</v>
      </c>
      <c r="E79" s="10">
        <f t="shared" si="10"/>
        <v>0.25905</v>
      </c>
      <c r="F79" s="10">
        <f t="shared" si="11"/>
        <v>1.9381892324737526E-2</v>
      </c>
      <c r="G79" s="7">
        <f t="shared" si="12"/>
        <v>29</v>
      </c>
      <c r="H79" s="11">
        <f t="shared" si="13"/>
        <v>147728</v>
      </c>
      <c r="I79" s="12">
        <f t="shared" si="14"/>
        <v>2767.8065830371979</v>
      </c>
    </row>
    <row r="80" spans="1:9" x14ac:dyDescent="0.35">
      <c r="A80" s="7">
        <v>2059</v>
      </c>
      <c r="B80" s="18">
        <v>44531</v>
      </c>
      <c r="C80" s="18">
        <v>44561</v>
      </c>
      <c r="D80" s="15">
        <v>0.17460000000000001</v>
      </c>
      <c r="E80" s="10">
        <f t="shared" si="10"/>
        <v>0.26190000000000002</v>
      </c>
      <c r="F80" s="10">
        <f t="shared" si="11"/>
        <v>1.9573983490916769E-2</v>
      </c>
      <c r="G80" s="7">
        <f t="shared" si="12"/>
        <v>30</v>
      </c>
      <c r="H80" s="11">
        <f t="shared" si="13"/>
        <v>147728</v>
      </c>
      <c r="I80" s="12">
        <f t="shared" si="14"/>
        <v>2891.6254331461523</v>
      </c>
    </row>
    <row r="81" spans="1:9" x14ac:dyDescent="0.35">
      <c r="A81" s="7">
        <v>2059</v>
      </c>
      <c r="B81" s="8">
        <v>44562</v>
      </c>
      <c r="C81" s="18">
        <v>44592</v>
      </c>
      <c r="D81" s="14">
        <v>0.17660000000000001</v>
      </c>
      <c r="E81" s="10">
        <f t="shared" si="10"/>
        <v>0.26490000000000002</v>
      </c>
      <c r="F81" s="10">
        <f t="shared" si="11"/>
        <v>1.9775755563363528E-2</v>
      </c>
      <c r="G81" s="7">
        <f t="shared" si="12"/>
        <v>30</v>
      </c>
      <c r="H81" s="11">
        <f t="shared" si="13"/>
        <v>147728</v>
      </c>
      <c r="I81" s="12">
        <f t="shared" si="14"/>
        <v>2921.4328178645674</v>
      </c>
    </row>
    <row r="82" spans="1:9" x14ac:dyDescent="0.35">
      <c r="A82" s="7">
        <v>2059</v>
      </c>
      <c r="B82" s="18">
        <v>44593</v>
      </c>
      <c r="C82" s="18">
        <v>44620</v>
      </c>
      <c r="D82" s="14">
        <v>0.183</v>
      </c>
      <c r="E82" s="10">
        <f t="shared" si="10"/>
        <v>0.27449999999999997</v>
      </c>
      <c r="F82" s="10">
        <f t="shared" si="11"/>
        <v>2.0418491295787433E-2</v>
      </c>
      <c r="G82" s="7">
        <f t="shared" si="12"/>
        <v>27</v>
      </c>
      <c r="H82" s="11">
        <f t="shared" si="13"/>
        <v>147728</v>
      </c>
      <c r="I82" s="12">
        <f t="shared" si="14"/>
        <v>2714.7445939296776</v>
      </c>
    </row>
    <row r="83" spans="1:9" x14ac:dyDescent="0.35">
      <c r="A83" s="7">
        <v>2059</v>
      </c>
      <c r="B83" s="8">
        <v>44621</v>
      </c>
      <c r="C83" s="18">
        <v>44651</v>
      </c>
      <c r="D83" s="14">
        <v>0.1847</v>
      </c>
      <c r="E83" s="10">
        <f t="shared" si="10"/>
        <v>0.27705000000000002</v>
      </c>
      <c r="F83" s="10">
        <f t="shared" si="11"/>
        <v>2.0588471944052777E-2</v>
      </c>
      <c r="G83" s="7">
        <f t="shared" si="12"/>
        <v>30</v>
      </c>
      <c r="H83" s="11">
        <f t="shared" si="13"/>
        <v>147728</v>
      </c>
      <c r="I83" s="12">
        <f t="shared" si="14"/>
        <v>3041.4937833510289</v>
      </c>
    </row>
    <row r="84" spans="1:9" x14ac:dyDescent="0.35">
      <c r="A84" s="7">
        <v>2059</v>
      </c>
      <c r="B84" s="18">
        <v>44652</v>
      </c>
      <c r="C84" s="18">
        <v>44681</v>
      </c>
      <c r="D84" s="14">
        <v>0.1905</v>
      </c>
      <c r="E84" s="10">
        <f t="shared" si="10"/>
        <v>0.28575</v>
      </c>
      <c r="F84" s="10">
        <f t="shared" si="11"/>
        <v>2.1166073665768392E-2</v>
      </c>
      <c r="G84" s="7">
        <f t="shared" si="12"/>
        <v>29</v>
      </c>
      <c r="H84" s="11">
        <f t="shared" si="13"/>
        <v>147728</v>
      </c>
      <c r="I84" s="12">
        <f t="shared" si="14"/>
        <v>3022.5943394800788</v>
      </c>
    </row>
    <row r="85" spans="1:9" x14ac:dyDescent="0.35">
      <c r="A85" s="7">
        <v>2059</v>
      </c>
      <c r="B85" s="8">
        <v>44682</v>
      </c>
      <c r="C85" s="18">
        <v>44712</v>
      </c>
      <c r="D85" s="14">
        <v>0.1971</v>
      </c>
      <c r="E85" s="10">
        <f t="shared" si="10"/>
        <v>0.29564999999999997</v>
      </c>
      <c r="F85" s="10">
        <f t="shared" si="11"/>
        <v>2.1819002655476094E-2</v>
      </c>
      <c r="G85" s="7">
        <f t="shared" si="12"/>
        <v>30</v>
      </c>
      <c r="H85" s="11">
        <f t="shared" si="13"/>
        <v>147728</v>
      </c>
      <c r="I85" s="12">
        <f t="shared" si="14"/>
        <v>3223.2776242881723</v>
      </c>
    </row>
    <row r="86" spans="1:9" x14ac:dyDescent="0.35">
      <c r="A86" s="7">
        <v>2059</v>
      </c>
      <c r="B86" s="18">
        <v>44713</v>
      </c>
      <c r="C86" s="18">
        <v>44742</v>
      </c>
      <c r="D86" s="9">
        <v>0.20399999999999999</v>
      </c>
      <c r="E86" s="10">
        <f t="shared" si="10"/>
        <v>0.30599999999999999</v>
      </c>
      <c r="F86" s="10">
        <f t="shared" si="11"/>
        <v>2.2496738540053407E-2</v>
      </c>
      <c r="G86" s="7">
        <f t="shared" si="12"/>
        <v>29</v>
      </c>
      <c r="H86" s="11">
        <f t="shared" si="13"/>
        <v>147728</v>
      </c>
      <c r="I86" s="12">
        <f t="shared" si="14"/>
        <v>3212.6182513435097</v>
      </c>
    </row>
    <row r="87" spans="1:9" x14ac:dyDescent="0.35">
      <c r="A87" s="7">
        <v>2059</v>
      </c>
      <c r="B87" s="8">
        <v>44743</v>
      </c>
      <c r="C87" s="18">
        <v>44773</v>
      </c>
      <c r="D87" s="9">
        <v>0.21279999999999999</v>
      </c>
      <c r="E87" s="10">
        <f t="shared" si="10"/>
        <v>0.31919999999999998</v>
      </c>
      <c r="F87" s="10">
        <f t="shared" si="11"/>
        <v>2.3353989277085985E-2</v>
      </c>
      <c r="G87" s="7">
        <f t="shared" si="12"/>
        <v>30</v>
      </c>
      <c r="H87" s="11">
        <f t="shared" si="13"/>
        <v>147728</v>
      </c>
      <c r="I87" s="12">
        <f t="shared" si="14"/>
        <v>3450.0381279253584</v>
      </c>
    </row>
    <row r="88" spans="1:9" x14ac:dyDescent="0.35">
      <c r="A88" s="7">
        <v>2059</v>
      </c>
      <c r="B88" s="18">
        <v>44774</v>
      </c>
      <c r="C88" s="18">
        <v>44804</v>
      </c>
      <c r="D88" s="9">
        <v>0.22209999999999999</v>
      </c>
      <c r="E88" s="10">
        <f t="shared" si="10"/>
        <v>0.33315</v>
      </c>
      <c r="F88" s="10">
        <f t="shared" si="11"/>
        <v>2.4251443652343774E-2</v>
      </c>
      <c r="G88" s="7">
        <f t="shared" si="12"/>
        <v>30</v>
      </c>
      <c r="H88" s="11">
        <f t="shared" si="13"/>
        <v>147728</v>
      </c>
      <c r="I88" s="12">
        <f t="shared" si="14"/>
        <v>3582.6172678734411</v>
      </c>
    </row>
    <row r="89" spans="1:9" x14ac:dyDescent="0.35">
      <c r="A89" s="7">
        <v>2059</v>
      </c>
      <c r="B89" s="8">
        <v>44805</v>
      </c>
      <c r="C89" s="18">
        <v>44834</v>
      </c>
      <c r="D89" s="9">
        <v>0.23499999999999999</v>
      </c>
      <c r="E89" s="10">
        <f t="shared" si="10"/>
        <v>0.35249999999999998</v>
      </c>
      <c r="F89" s="10">
        <f t="shared" si="11"/>
        <v>2.548215212897964E-2</v>
      </c>
      <c r="G89" s="7">
        <f t="shared" si="12"/>
        <v>29</v>
      </c>
      <c r="H89" s="11">
        <f t="shared" si="13"/>
        <v>147728</v>
      </c>
      <c r="I89" s="12">
        <f t="shared" si="14"/>
        <v>3638.9464573862406</v>
      </c>
    </row>
    <row r="90" spans="1:9" x14ac:dyDescent="0.35">
      <c r="A90" s="7">
        <v>2059</v>
      </c>
      <c r="B90" s="18">
        <v>44835</v>
      </c>
      <c r="C90" s="18">
        <v>44865</v>
      </c>
      <c r="D90" s="9">
        <v>0.24610000000000001</v>
      </c>
      <c r="E90" s="10">
        <f t="shared" si="10"/>
        <v>0.36915000000000003</v>
      </c>
      <c r="F90" s="10">
        <f t="shared" si="11"/>
        <v>2.6528282142108894E-2</v>
      </c>
      <c r="G90" s="7">
        <f t="shared" si="12"/>
        <v>30</v>
      </c>
      <c r="H90" s="11">
        <f t="shared" si="13"/>
        <v>147728</v>
      </c>
      <c r="I90" s="12">
        <f t="shared" si="14"/>
        <v>3918.9700642894632</v>
      </c>
    </row>
    <row r="91" spans="1:9" x14ac:dyDescent="0.35">
      <c r="A91" s="7">
        <v>2059</v>
      </c>
      <c r="B91" s="8">
        <v>44866</v>
      </c>
      <c r="C91" s="18">
        <v>44895</v>
      </c>
      <c r="D91" s="9">
        <v>0.25779999999999997</v>
      </c>
      <c r="E91" s="10">
        <f t="shared" si="10"/>
        <v>0.38669999999999993</v>
      </c>
      <c r="F91" s="10">
        <f t="shared" si="11"/>
        <v>2.7618410366888613E-2</v>
      </c>
      <c r="G91" s="7">
        <f t="shared" si="12"/>
        <v>29</v>
      </c>
      <c r="H91" s="11">
        <f t="shared" si="13"/>
        <v>147728</v>
      </c>
      <c r="I91" s="12">
        <f t="shared" si="14"/>
        <v>3944.0121091237306</v>
      </c>
    </row>
    <row r="92" spans="1:9" x14ac:dyDescent="0.35">
      <c r="A92" s="7">
        <v>2059</v>
      </c>
      <c r="B92" s="18">
        <v>44896</v>
      </c>
      <c r="C92" s="18">
        <v>44926</v>
      </c>
      <c r="D92" s="9">
        <v>0.27639999999999998</v>
      </c>
      <c r="E92" s="10">
        <f t="shared" si="10"/>
        <v>0.41459999999999997</v>
      </c>
      <c r="F92" s="10">
        <f t="shared" si="11"/>
        <v>2.9325672006971892E-2</v>
      </c>
      <c r="G92" s="7">
        <f t="shared" si="12"/>
        <v>30</v>
      </c>
      <c r="H92" s="11">
        <f t="shared" si="13"/>
        <v>147728</v>
      </c>
      <c r="I92" s="12">
        <f t="shared" si="14"/>
        <v>4332.2228742459438</v>
      </c>
    </row>
    <row r="93" spans="1:9" x14ac:dyDescent="0.35">
      <c r="A93" s="7">
        <v>2059</v>
      </c>
      <c r="B93" s="8">
        <v>44927</v>
      </c>
      <c r="C93" s="18">
        <v>44957</v>
      </c>
      <c r="D93" s="9">
        <v>0.28839999999999999</v>
      </c>
      <c r="E93" s="10">
        <f t="shared" si="10"/>
        <v>0.43259999999999998</v>
      </c>
      <c r="F93" s="10">
        <f t="shared" si="11"/>
        <v>3.041082430433617E-2</v>
      </c>
      <c r="G93" s="7">
        <f t="shared" si="12"/>
        <v>30</v>
      </c>
      <c r="H93" s="11">
        <f t="shared" si="13"/>
        <v>147728</v>
      </c>
      <c r="I93" s="12">
        <f t="shared" si="14"/>
        <v>4492.530252830974</v>
      </c>
    </row>
    <row r="94" spans="1:9" x14ac:dyDescent="0.35">
      <c r="A94" s="7">
        <v>2059</v>
      </c>
      <c r="B94" s="18">
        <v>44958</v>
      </c>
      <c r="C94" s="18">
        <v>44985</v>
      </c>
      <c r="D94" s="9">
        <v>0.30180000000000001</v>
      </c>
      <c r="E94" s="10">
        <f t="shared" si="10"/>
        <v>0.45269999999999999</v>
      </c>
      <c r="F94" s="10">
        <f t="shared" si="11"/>
        <v>3.1607904974429113E-2</v>
      </c>
      <c r="G94" s="7">
        <f t="shared" si="12"/>
        <v>27</v>
      </c>
      <c r="H94" s="11">
        <f t="shared" si="13"/>
        <v>147728</v>
      </c>
      <c r="I94" s="12">
        <f t="shared" si="14"/>
        <v>4202.4353274562172</v>
      </c>
    </row>
    <row r="95" spans="1:9" x14ac:dyDescent="0.35">
      <c r="A95" s="7">
        <v>2059</v>
      </c>
      <c r="B95" s="8">
        <v>44986</v>
      </c>
      <c r="C95" s="18">
        <v>45016</v>
      </c>
      <c r="D95" s="9">
        <v>0.30840000000000001</v>
      </c>
      <c r="E95" s="10">
        <f t="shared" si="10"/>
        <v>0.46260000000000001</v>
      </c>
      <c r="F95" s="10">
        <f t="shared" si="11"/>
        <v>3.2191941393584944E-2</v>
      </c>
      <c r="G95" s="7">
        <f t="shared" si="12"/>
        <v>30</v>
      </c>
      <c r="H95" s="11">
        <f t="shared" si="13"/>
        <v>147728</v>
      </c>
      <c r="I95" s="12">
        <f t="shared" si="14"/>
        <v>4755.6511181915166</v>
      </c>
    </row>
    <row r="96" spans="1:9" x14ac:dyDescent="0.35">
      <c r="A96" s="7">
        <v>2059</v>
      </c>
      <c r="B96" s="18">
        <v>45017</v>
      </c>
      <c r="C96" s="18">
        <v>45036</v>
      </c>
      <c r="D96" s="9">
        <v>0.31390000000000001</v>
      </c>
      <c r="E96" s="10">
        <f t="shared" si="10"/>
        <v>0.47084999999999999</v>
      </c>
      <c r="F96" s="10">
        <f t="shared" si="11"/>
        <v>3.2675876808137438E-2</v>
      </c>
      <c r="G96" s="7">
        <f t="shared" si="12"/>
        <v>19</v>
      </c>
      <c r="H96" s="11">
        <f t="shared" si="13"/>
        <v>147728</v>
      </c>
      <c r="I96" s="12">
        <f t="shared" si="14"/>
        <v>3057.1898884379339</v>
      </c>
    </row>
    <row r="97" spans="1:9" x14ac:dyDescent="0.35">
      <c r="A97" s="21" t="s">
        <v>13</v>
      </c>
      <c r="B97" s="21"/>
      <c r="C97" s="21"/>
      <c r="D97" s="21"/>
      <c r="E97" s="21"/>
      <c r="F97" s="21"/>
      <c r="G97" s="21"/>
      <c r="H97" s="21"/>
      <c r="I97" s="19">
        <f>SUM(I68:I96)</f>
        <v>92864.968995838339</v>
      </c>
    </row>
    <row r="99" spans="1:9" x14ac:dyDescent="0.35">
      <c r="A99" s="1" t="s">
        <v>2</v>
      </c>
      <c r="B99" s="2">
        <v>97780</v>
      </c>
      <c r="C99" s="1"/>
      <c r="D99" s="1"/>
      <c r="E99" s="1" t="s">
        <v>3</v>
      </c>
      <c r="F99" s="1"/>
      <c r="G99" s="3">
        <v>44179</v>
      </c>
      <c r="H99" s="1"/>
      <c r="I99" s="4"/>
    </row>
    <row r="100" spans="1:9" ht="23" x14ac:dyDescent="0.35">
      <c r="A100" s="5" t="s">
        <v>4</v>
      </c>
      <c r="B100" s="5" t="s">
        <v>5</v>
      </c>
      <c r="C100" s="5" t="s">
        <v>6</v>
      </c>
      <c r="D100" s="5" t="s">
        <v>7</v>
      </c>
      <c r="E100" s="5" t="s">
        <v>8</v>
      </c>
      <c r="F100" s="5" t="s">
        <v>9</v>
      </c>
      <c r="G100" s="5" t="s">
        <v>10</v>
      </c>
      <c r="H100" s="5" t="s">
        <v>11</v>
      </c>
      <c r="I100" s="6" t="s">
        <v>12</v>
      </c>
    </row>
    <row r="101" spans="1:9" x14ac:dyDescent="0.35">
      <c r="A101" s="7">
        <v>3452</v>
      </c>
      <c r="B101" s="18">
        <v>44179</v>
      </c>
      <c r="C101" s="18">
        <v>44196</v>
      </c>
      <c r="D101" s="9">
        <v>0.17460000000000001</v>
      </c>
      <c r="E101" s="10">
        <f t="shared" ref="E101:E129" si="15">IF(B101="","",D101*1.5)</f>
        <v>0.26190000000000002</v>
      </c>
      <c r="F101" s="10">
        <f t="shared" ref="F101:F129" si="16">IF(E101="","", (POWER((1+E101),(1/12)))-1)</f>
        <v>1.9573983490916769E-2</v>
      </c>
      <c r="G101" s="7">
        <f t="shared" ref="G101:G129" si="17">IF(OR(B101="",C101=""),"Sin fechas",C101-B101)</f>
        <v>17</v>
      </c>
      <c r="H101" s="11">
        <f>$B$99</f>
        <v>97780</v>
      </c>
      <c r="I101" s="12">
        <f>IF(G101="","",(($B$99*F101)/30)*G101)</f>
        <v>1084.5683265870437</v>
      </c>
    </row>
    <row r="102" spans="1:9" x14ac:dyDescent="0.35">
      <c r="A102" s="7">
        <v>3452</v>
      </c>
      <c r="B102" s="8">
        <v>44197</v>
      </c>
      <c r="C102" s="18">
        <v>44227</v>
      </c>
      <c r="D102" s="9">
        <v>0.17319999999999999</v>
      </c>
      <c r="E102" s="10">
        <f t="shared" si="15"/>
        <v>0.25979999999999998</v>
      </c>
      <c r="F102" s="10">
        <f t="shared" si="16"/>
        <v>1.9432481245112987E-2</v>
      </c>
      <c r="G102" s="7">
        <f t="shared" si="17"/>
        <v>30</v>
      </c>
      <c r="H102" s="11">
        <f t="shared" ref="H102:H129" si="18">$B$99</f>
        <v>97780</v>
      </c>
      <c r="I102" s="12">
        <f t="shared" ref="I102:I129" si="19">IF(G102="","",(($B$99*F102)/30)*G102)</f>
        <v>1900.108016147148</v>
      </c>
    </row>
    <row r="103" spans="1:9" x14ac:dyDescent="0.35">
      <c r="A103" s="7">
        <v>3452</v>
      </c>
      <c r="B103" s="18">
        <v>44228</v>
      </c>
      <c r="C103" s="18">
        <v>44255</v>
      </c>
      <c r="D103" s="9">
        <v>0.1754</v>
      </c>
      <c r="E103" s="10">
        <f t="shared" si="15"/>
        <v>0.2631</v>
      </c>
      <c r="F103" s="10">
        <f t="shared" si="16"/>
        <v>1.9654745030757592E-2</v>
      </c>
      <c r="G103" s="7">
        <f t="shared" si="17"/>
        <v>27</v>
      </c>
      <c r="H103" s="11">
        <f t="shared" si="18"/>
        <v>97780</v>
      </c>
      <c r="I103" s="12">
        <f t="shared" si="19"/>
        <v>1729.6568721967296</v>
      </c>
    </row>
    <row r="104" spans="1:9" x14ac:dyDescent="0.35">
      <c r="A104" s="7">
        <v>3452</v>
      </c>
      <c r="B104" s="8">
        <v>44256</v>
      </c>
      <c r="C104" s="18">
        <v>44286</v>
      </c>
      <c r="D104" s="9">
        <v>0.1741</v>
      </c>
      <c r="E104" s="10">
        <f t="shared" si="15"/>
        <v>0.26114999999999999</v>
      </c>
      <c r="F104" s="10">
        <f t="shared" si="16"/>
        <v>1.9523471771100809E-2</v>
      </c>
      <c r="G104" s="7">
        <f t="shared" si="17"/>
        <v>30</v>
      </c>
      <c r="H104" s="11">
        <f t="shared" si="18"/>
        <v>97780</v>
      </c>
      <c r="I104" s="12">
        <f t="shared" si="19"/>
        <v>1909.0050697782372</v>
      </c>
    </row>
    <row r="105" spans="1:9" x14ac:dyDescent="0.35">
      <c r="A105" s="7">
        <v>3452</v>
      </c>
      <c r="B105" s="18">
        <v>44287</v>
      </c>
      <c r="C105" s="18">
        <v>44316</v>
      </c>
      <c r="D105" s="9">
        <v>0.1731</v>
      </c>
      <c r="E105" s="10">
        <f t="shared" si="15"/>
        <v>0.25964999999999999</v>
      </c>
      <c r="F105" s="10">
        <f t="shared" si="16"/>
        <v>1.942236567004052E-2</v>
      </c>
      <c r="G105" s="7">
        <f t="shared" si="17"/>
        <v>29</v>
      </c>
      <c r="H105" s="11">
        <f t="shared" si="18"/>
        <v>97780</v>
      </c>
      <c r="I105" s="12">
        <f t="shared" si="19"/>
        <v>1835.8149513760102</v>
      </c>
    </row>
    <row r="106" spans="1:9" x14ac:dyDescent="0.35">
      <c r="A106" s="7">
        <v>3452</v>
      </c>
      <c r="B106" s="8">
        <v>44317</v>
      </c>
      <c r="C106" s="18">
        <v>44347</v>
      </c>
      <c r="D106" s="9">
        <v>0.17219999999999999</v>
      </c>
      <c r="E106" s="10">
        <f t="shared" si="15"/>
        <v>0.25829999999999997</v>
      </c>
      <c r="F106" s="10">
        <f t="shared" si="16"/>
        <v>1.9331275772907164E-2</v>
      </c>
      <c r="G106" s="7">
        <f t="shared" si="17"/>
        <v>30</v>
      </c>
      <c r="H106" s="11">
        <f t="shared" si="18"/>
        <v>97780</v>
      </c>
      <c r="I106" s="12">
        <f t="shared" si="19"/>
        <v>1890.2121450748625</v>
      </c>
    </row>
    <row r="107" spans="1:9" x14ac:dyDescent="0.35">
      <c r="A107" s="7">
        <v>3452</v>
      </c>
      <c r="B107" s="18">
        <v>44348</v>
      </c>
      <c r="C107" s="18">
        <v>44377</v>
      </c>
      <c r="D107" s="9">
        <v>0.1721</v>
      </c>
      <c r="E107" s="10">
        <f t="shared" si="15"/>
        <v>0.25814999999999999</v>
      </c>
      <c r="F107" s="10">
        <f t="shared" si="16"/>
        <v>1.9321149143988858E-2</v>
      </c>
      <c r="G107" s="7">
        <f t="shared" si="17"/>
        <v>29</v>
      </c>
      <c r="H107" s="11">
        <f t="shared" si="18"/>
        <v>97780</v>
      </c>
      <c r="I107" s="12">
        <f t="shared" si="19"/>
        <v>1826.2478978559229</v>
      </c>
    </row>
    <row r="108" spans="1:9" x14ac:dyDescent="0.35">
      <c r="A108" s="7">
        <v>3452</v>
      </c>
      <c r="B108" s="8">
        <v>44378</v>
      </c>
      <c r="C108" s="18">
        <v>44408</v>
      </c>
      <c r="D108" s="9">
        <v>0.17180000000000001</v>
      </c>
      <c r="E108" s="10">
        <f t="shared" si="15"/>
        <v>0.25770000000000004</v>
      </c>
      <c r="F108" s="10">
        <f t="shared" si="16"/>
        <v>1.9290762615578938E-2</v>
      </c>
      <c r="G108" s="7">
        <f t="shared" si="17"/>
        <v>30</v>
      </c>
      <c r="H108" s="11">
        <f t="shared" si="18"/>
        <v>97780</v>
      </c>
      <c r="I108" s="12">
        <f t="shared" si="19"/>
        <v>1886.2507685513085</v>
      </c>
    </row>
    <row r="109" spans="1:9" x14ac:dyDescent="0.35">
      <c r="A109" s="7">
        <v>3452</v>
      </c>
      <c r="B109" s="18">
        <v>44409</v>
      </c>
      <c r="C109" s="18">
        <v>44439</v>
      </c>
      <c r="D109" s="9">
        <v>0.1724</v>
      </c>
      <c r="E109" s="10">
        <f t="shared" si="15"/>
        <v>0.2586</v>
      </c>
      <c r="F109" s="10">
        <f t="shared" si="16"/>
        <v>1.9351525711433615E-2</v>
      </c>
      <c r="G109" s="7">
        <f t="shared" si="17"/>
        <v>30</v>
      </c>
      <c r="H109" s="11">
        <f t="shared" si="18"/>
        <v>97780</v>
      </c>
      <c r="I109" s="12">
        <f t="shared" si="19"/>
        <v>1892.1921840639789</v>
      </c>
    </row>
    <row r="110" spans="1:9" x14ac:dyDescent="0.35">
      <c r="A110" s="7">
        <v>3452</v>
      </c>
      <c r="B110" s="8">
        <v>44440</v>
      </c>
      <c r="C110" s="18">
        <v>44469</v>
      </c>
      <c r="D110" s="9">
        <v>0.1719</v>
      </c>
      <c r="E110" s="10">
        <f t="shared" si="15"/>
        <v>0.25785000000000002</v>
      </c>
      <c r="F110" s="10">
        <f t="shared" si="16"/>
        <v>1.9300892565577765E-2</v>
      </c>
      <c r="G110" s="7">
        <f t="shared" si="17"/>
        <v>29</v>
      </c>
      <c r="H110" s="11">
        <f t="shared" si="18"/>
        <v>97780</v>
      </c>
      <c r="I110" s="12">
        <f t="shared" si="19"/>
        <v>1824.3332325601207</v>
      </c>
    </row>
    <row r="111" spans="1:9" x14ac:dyDescent="0.35">
      <c r="A111" s="7">
        <v>3452</v>
      </c>
      <c r="B111" s="18">
        <v>44470</v>
      </c>
      <c r="C111" s="18">
        <v>44500</v>
      </c>
      <c r="D111" s="14">
        <v>0.17080000000000001</v>
      </c>
      <c r="E111" s="10">
        <f t="shared" si="15"/>
        <v>0.25619999999999998</v>
      </c>
      <c r="F111" s="10">
        <f t="shared" si="16"/>
        <v>1.9189402159464075E-2</v>
      </c>
      <c r="G111" s="7">
        <f t="shared" si="17"/>
        <v>30</v>
      </c>
      <c r="H111" s="11">
        <f t="shared" si="18"/>
        <v>97780</v>
      </c>
      <c r="I111" s="12">
        <f t="shared" si="19"/>
        <v>1876.3397431523972</v>
      </c>
    </row>
    <row r="112" spans="1:9" x14ac:dyDescent="0.35">
      <c r="A112" s="7">
        <v>3452</v>
      </c>
      <c r="B112" s="8">
        <v>44501</v>
      </c>
      <c r="C112" s="18">
        <v>44530</v>
      </c>
      <c r="D112" s="14">
        <v>0.17269999999999999</v>
      </c>
      <c r="E112" s="10">
        <f t="shared" si="15"/>
        <v>0.25905</v>
      </c>
      <c r="F112" s="10">
        <f t="shared" si="16"/>
        <v>1.9381892324737526E-2</v>
      </c>
      <c r="G112" s="7">
        <f t="shared" si="17"/>
        <v>29</v>
      </c>
      <c r="H112" s="11">
        <f t="shared" si="18"/>
        <v>97780</v>
      </c>
      <c r="I112" s="12">
        <f t="shared" si="19"/>
        <v>1831.9893837957409</v>
      </c>
    </row>
    <row r="113" spans="1:9" x14ac:dyDescent="0.35">
      <c r="A113" s="7">
        <v>3452</v>
      </c>
      <c r="B113" s="18">
        <v>44531</v>
      </c>
      <c r="C113" s="18">
        <v>44561</v>
      </c>
      <c r="D113" s="15">
        <v>0.17460000000000001</v>
      </c>
      <c r="E113" s="10">
        <f t="shared" si="15"/>
        <v>0.26190000000000002</v>
      </c>
      <c r="F113" s="10">
        <f t="shared" si="16"/>
        <v>1.9573983490916769E-2</v>
      </c>
      <c r="G113" s="7">
        <f t="shared" si="17"/>
        <v>30</v>
      </c>
      <c r="H113" s="11">
        <f t="shared" si="18"/>
        <v>97780</v>
      </c>
      <c r="I113" s="12">
        <f t="shared" si="19"/>
        <v>1913.9441057418417</v>
      </c>
    </row>
    <row r="114" spans="1:9" x14ac:dyDescent="0.35">
      <c r="A114" s="7">
        <v>3452</v>
      </c>
      <c r="B114" s="8">
        <v>44562</v>
      </c>
      <c r="C114" s="18">
        <v>44592</v>
      </c>
      <c r="D114" s="14">
        <v>0.17660000000000001</v>
      </c>
      <c r="E114" s="10">
        <f t="shared" si="15"/>
        <v>0.26490000000000002</v>
      </c>
      <c r="F114" s="10">
        <f t="shared" si="16"/>
        <v>1.9775755563363528E-2</v>
      </c>
      <c r="G114" s="7">
        <f t="shared" si="17"/>
        <v>30</v>
      </c>
      <c r="H114" s="11">
        <f t="shared" si="18"/>
        <v>97780</v>
      </c>
      <c r="I114" s="12">
        <f t="shared" si="19"/>
        <v>1933.6733789856858</v>
      </c>
    </row>
    <row r="115" spans="1:9" x14ac:dyDescent="0.35">
      <c r="A115" s="7">
        <v>3452</v>
      </c>
      <c r="B115" s="18">
        <v>44593</v>
      </c>
      <c r="C115" s="18">
        <v>44620</v>
      </c>
      <c r="D115" s="14">
        <v>0.183</v>
      </c>
      <c r="E115" s="10">
        <f t="shared" si="15"/>
        <v>0.27449999999999997</v>
      </c>
      <c r="F115" s="10">
        <f t="shared" si="16"/>
        <v>2.0418491295787433E-2</v>
      </c>
      <c r="G115" s="7">
        <f t="shared" si="17"/>
        <v>27</v>
      </c>
      <c r="H115" s="11">
        <f t="shared" si="18"/>
        <v>97780</v>
      </c>
      <c r="I115" s="12">
        <f t="shared" si="19"/>
        <v>1796.8680710118858</v>
      </c>
    </row>
    <row r="116" spans="1:9" x14ac:dyDescent="0.35">
      <c r="A116" s="7">
        <v>3452</v>
      </c>
      <c r="B116" s="8">
        <v>44621</v>
      </c>
      <c r="C116" s="18">
        <v>44651</v>
      </c>
      <c r="D116" s="14">
        <v>0.1847</v>
      </c>
      <c r="E116" s="10">
        <f t="shared" si="15"/>
        <v>0.27705000000000002</v>
      </c>
      <c r="F116" s="10">
        <f t="shared" si="16"/>
        <v>2.0588471944052777E-2</v>
      </c>
      <c r="G116" s="7">
        <f t="shared" si="17"/>
        <v>30</v>
      </c>
      <c r="H116" s="11">
        <f t="shared" si="18"/>
        <v>97780</v>
      </c>
      <c r="I116" s="12">
        <f t="shared" si="19"/>
        <v>2013.1407866894806</v>
      </c>
    </row>
    <row r="117" spans="1:9" x14ac:dyDescent="0.35">
      <c r="A117" s="7">
        <v>3452</v>
      </c>
      <c r="B117" s="18">
        <v>44652</v>
      </c>
      <c r="C117" s="18">
        <v>44681</v>
      </c>
      <c r="D117" s="14">
        <v>0.1905</v>
      </c>
      <c r="E117" s="10">
        <f t="shared" si="15"/>
        <v>0.28575</v>
      </c>
      <c r="F117" s="10">
        <f t="shared" si="16"/>
        <v>2.1166073665768392E-2</v>
      </c>
      <c r="G117" s="7">
        <f t="shared" si="17"/>
        <v>29</v>
      </c>
      <c r="H117" s="11">
        <f t="shared" si="18"/>
        <v>97780</v>
      </c>
      <c r="I117" s="12">
        <f t="shared" si="19"/>
        <v>2000.6313936042056</v>
      </c>
    </row>
    <row r="118" spans="1:9" x14ac:dyDescent="0.35">
      <c r="A118" s="7">
        <v>3452</v>
      </c>
      <c r="B118" s="8">
        <v>44682</v>
      </c>
      <c r="C118" s="18">
        <v>44712</v>
      </c>
      <c r="D118" s="14">
        <v>0.1971</v>
      </c>
      <c r="E118" s="10">
        <f t="shared" si="15"/>
        <v>0.29564999999999997</v>
      </c>
      <c r="F118" s="10">
        <f t="shared" si="16"/>
        <v>2.1819002655476094E-2</v>
      </c>
      <c r="G118" s="7">
        <f t="shared" si="17"/>
        <v>30</v>
      </c>
      <c r="H118" s="11">
        <f t="shared" si="18"/>
        <v>97780</v>
      </c>
      <c r="I118" s="12">
        <f t="shared" si="19"/>
        <v>2133.4620796524523</v>
      </c>
    </row>
    <row r="119" spans="1:9" x14ac:dyDescent="0.35">
      <c r="A119" s="7">
        <v>3452</v>
      </c>
      <c r="B119" s="18">
        <v>44713</v>
      </c>
      <c r="C119" s="18">
        <v>44742</v>
      </c>
      <c r="D119" s="9">
        <v>0.20399999999999999</v>
      </c>
      <c r="E119" s="10">
        <f t="shared" si="15"/>
        <v>0.30599999999999999</v>
      </c>
      <c r="F119" s="10">
        <f t="shared" si="16"/>
        <v>2.2496738540053407E-2</v>
      </c>
      <c r="G119" s="7">
        <f t="shared" si="17"/>
        <v>29</v>
      </c>
      <c r="H119" s="11">
        <f t="shared" si="18"/>
        <v>97780</v>
      </c>
      <c r="I119" s="12">
        <f t="shared" si="19"/>
        <v>2126.4067246315412</v>
      </c>
    </row>
    <row r="120" spans="1:9" x14ac:dyDescent="0.35">
      <c r="A120" s="7">
        <v>3452</v>
      </c>
      <c r="B120" s="8">
        <v>44743</v>
      </c>
      <c r="C120" s="18">
        <v>44773</v>
      </c>
      <c r="D120" s="9">
        <v>0.21279999999999999</v>
      </c>
      <c r="E120" s="10">
        <f t="shared" si="15"/>
        <v>0.31919999999999998</v>
      </c>
      <c r="F120" s="10">
        <f t="shared" si="16"/>
        <v>2.3353989277085985E-2</v>
      </c>
      <c r="G120" s="7">
        <f t="shared" si="17"/>
        <v>30</v>
      </c>
      <c r="H120" s="11">
        <f t="shared" si="18"/>
        <v>97780</v>
      </c>
      <c r="I120" s="12">
        <f t="shared" si="19"/>
        <v>2283.5530715134678</v>
      </c>
    </row>
    <row r="121" spans="1:9" x14ac:dyDescent="0.35">
      <c r="A121" s="7">
        <v>3452</v>
      </c>
      <c r="B121" s="18">
        <v>44774</v>
      </c>
      <c r="C121" s="18">
        <v>44804</v>
      </c>
      <c r="D121" s="9">
        <v>0.22209999999999999</v>
      </c>
      <c r="E121" s="10">
        <f t="shared" si="15"/>
        <v>0.33315</v>
      </c>
      <c r="F121" s="10">
        <f t="shared" si="16"/>
        <v>2.4251443652343774E-2</v>
      </c>
      <c r="G121" s="7">
        <f t="shared" si="17"/>
        <v>30</v>
      </c>
      <c r="H121" s="11">
        <f t="shared" si="18"/>
        <v>97780</v>
      </c>
      <c r="I121" s="12">
        <f t="shared" si="19"/>
        <v>2371.306160326174</v>
      </c>
    </row>
    <row r="122" spans="1:9" x14ac:dyDescent="0.35">
      <c r="A122" s="7">
        <v>3452</v>
      </c>
      <c r="B122" s="8">
        <v>44805</v>
      </c>
      <c r="C122" s="18">
        <v>44834</v>
      </c>
      <c r="D122" s="9">
        <v>0.23499999999999999</v>
      </c>
      <c r="E122" s="10">
        <f t="shared" si="15"/>
        <v>0.35249999999999998</v>
      </c>
      <c r="F122" s="10">
        <f t="shared" si="16"/>
        <v>2.548215212897964E-2</v>
      </c>
      <c r="G122" s="7">
        <f t="shared" si="17"/>
        <v>29</v>
      </c>
      <c r="H122" s="11">
        <f t="shared" si="18"/>
        <v>97780</v>
      </c>
      <c r="I122" s="12">
        <f t="shared" si="19"/>
        <v>2408.5900073325752</v>
      </c>
    </row>
    <row r="123" spans="1:9" x14ac:dyDescent="0.35">
      <c r="A123" s="7">
        <v>3452</v>
      </c>
      <c r="B123" s="18">
        <v>44835</v>
      </c>
      <c r="C123" s="18">
        <v>44865</v>
      </c>
      <c r="D123" s="9">
        <v>0.24610000000000001</v>
      </c>
      <c r="E123" s="10">
        <f t="shared" si="15"/>
        <v>0.36915000000000003</v>
      </c>
      <c r="F123" s="10">
        <f t="shared" si="16"/>
        <v>2.6528282142108894E-2</v>
      </c>
      <c r="G123" s="7">
        <f t="shared" si="17"/>
        <v>30</v>
      </c>
      <c r="H123" s="11">
        <f t="shared" si="18"/>
        <v>97780</v>
      </c>
      <c r="I123" s="12">
        <f t="shared" si="19"/>
        <v>2593.9354278554079</v>
      </c>
    </row>
    <row r="124" spans="1:9" x14ac:dyDescent="0.35">
      <c r="A124" s="7">
        <v>3452</v>
      </c>
      <c r="B124" s="8">
        <v>44866</v>
      </c>
      <c r="C124" s="18">
        <v>44895</v>
      </c>
      <c r="D124" s="9">
        <v>0.25779999999999997</v>
      </c>
      <c r="E124" s="10">
        <f t="shared" si="15"/>
        <v>0.38669999999999993</v>
      </c>
      <c r="F124" s="10">
        <f t="shared" si="16"/>
        <v>2.7618410366888613E-2</v>
      </c>
      <c r="G124" s="7">
        <f t="shared" si="17"/>
        <v>29</v>
      </c>
      <c r="H124" s="11">
        <f t="shared" si="18"/>
        <v>97780</v>
      </c>
      <c r="I124" s="12">
        <f t="shared" si="19"/>
        <v>2610.5105601518899</v>
      </c>
    </row>
    <row r="125" spans="1:9" x14ac:dyDescent="0.35">
      <c r="A125" s="7">
        <v>3452</v>
      </c>
      <c r="B125" s="18">
        <v>44896</v>
      </c>
      <c r="C125" s="18">
        <v>44926</v>
      </c>
      <c r="D125" s="9">
        <v>0.27639999999999998</v>
      </c>
      <c r="E125" s="10">
        <f t="shared" si="15"/>
        <v>0.41459999999999997</v>
      </c>
      <c r="F125" s="10">
        <f t="shared" si="16"/>
        <v>2.9325672006971892E-2</v>
      </c>
      <c r="G125" s="7">
        <f t="shared" si="17"/>
        <v>30</v>
      </c>
      <c r="H125" s="11">
        <f t="shared" si="18"/>
        <v>97780</v>
      </c>
      <c r="I125" s="12">
        <f t="shared" si="19"/>
        <v>2867.4642088417118</v>
      </c>
    </row>
    <row r="126" spans="1:9" x14ac:dyDescent="0.35">
      <c r="A126" s="7">
        <v>3452</v>
      </c>
      <c r="B126" s="8">
        <v>44927</v>
      </c>
      <c r="C126" s="18">
        <v>44957</v>
      </c>
      <c r="D126" s="9">
        <v>0.28839999999999999</v>
      </c>
      <c r="E126" s="10">
        <f t="shared" si="15"/>
        <v>0.43259999999999998</v>
      </c>
      <c r="F126" s="10">
        <f t="shared" si="16"/>
        <v>3.041082430433617E-2</v>
      </c>
      <c r="G126" s="7">
        <f t="shared" si="17"/>
        <v>30</v>
      </c>
      <c r="H126" s="11">
        <f t="shared" si="18"/>
        <v>97780</v>
      </c>
      <c r="I126" s="12">
        <f t="shared" si="19"/>
        <v>2973.5704004779909</v>
      </c>
    </row>
    <row r="127" spans="1:9" x14ac:dyDescent="0.35">
      <c r="A127" s="7">
        <v>3452</v>
      </c>
      <c r="B127" s="18">
        <v>44958</v>
      </c>
      <c r="C127" s="18">
        <v>44985</v>
      </c>
      <c r="D127" s="9">
        <v>0.30180000000000001</v>
      </c>
      <c r="E127" s="10">
        <f t="shared" si="15"/>
        <v>0.45269999999999999</v>
      </c>
      <c r="F127" s="10">
        <f t="shared" si="16"/>
        <v>3.1607904974429113E-2</v>
      </c>
      <c r="G127" s="7">
        <f t="shared" si="17"/>
        <v>27</v>
      </c>
      <c r="H127" s="11">
        <f t="shared" si="18"/>
        <v>97780</v>
      </c>
      <c r="I127" s="12">
        <f t="shared" si="19"/>
        <v>2781.5588535597108</v>
      </c>
    </row>
    <row r="128" spans="1:9" x14ac:dyDescent="0.35">
      <c r="A128" s="7">
        <v>3452</v>
      </c>
      <c r="B128" s="8">
        <v>44986</v>
      </c>
      <c r="C128" s="18">
        <v>45016</v>
      </c>
      <c r="D128" s="9">
        <v>0.30840000000000001</v>
      </c>
      <c r="E128" s="10">
        <f t="shared" si="15"/>
        <v>0.46260000000000001</v>
      </c>
      <c r="F128" s="10">
        <f t="shared" si="16"/>
        <v>3.2191941393584944E-2</v>
      </c>
      <c r="G128" s="7">
        <f t="shared" si="17"/>
        <v>30</v>
      </c>
      <c r="H128" s="11">
        <f t="shared" si="18"/>
        <v>97780</v>
      </c>
      <c r="I128" s="12">
        <f t="shared" si="19"/>
        <v>3147.7280294647358</v>
      </c>
    </row>
    <row r="129" spans="1:9" x14ac:dyDescent="0.35">
      <c r="A129" s="7">
        <v>3452</v>
      </c>
      <c r="B129" s="18">
        <v>45017</v>
      </c>
      <c r="C129" s="18">
        <v>45036</v>
      </c>
      <c r="D129" s="9">
        <v>0.31390000000000001</v>
      </c>
      <c r="E129" s="10">
        <f t="shared" si="15"/>
        <v>0.47084999999999999</v>
      </c>
      <c r="F129" s="10">
        <f t="shared" si="16"/>
        <v>3.2675876808137438E-2</v>
      </c>
      <c r="G129" s="7">
        <f t="shared" si="17"/>
        <v>19</v>
      </c>
      <c r="H129" s="11">
        <f t="shared" si="18"/>
        <v>97780</v>
      </c>
      <c r="I129" s="12">
        <f t="shared" si="19"/>
        <v>2023.5299150564633</v>
      </c>
    </row>
    <row r="130" spans="1:9" x14ac:dyDescent="0.35">
      <c r="A130" s="21" t="s">
        <v>13</v>
      </c>
      <c r="B130" s="21"/>
      <c r="C130" s="21"/>
      <c r="D130" s="21"/>
      <c r="E130" s="21"/>
      <c r="F130" s="21"/>
      <c r="G130" s="21"/>
      <c r="H130" s="21"/>
      <c r="I130" s="19">
        <f>SUM(I101:I129)</f>
        <v>61466.591766036712</v>
      </c>
    </row>
    <row r="132" spans="1:9" x14ac:dyDescent="0.35">
      <c r="A132" s="1" t="s">
        <v>2</v>
      </c>
      <c r="B132" s="2">
        <v>133006</v>
      </c>
      <c r="C132" s="1"/>
      <c r="D132" s="1"/>
      <c r="E132" s="1" t="s">
        <v>3</v>
      </c>
      <c r="F132" s="1"/>
      <c r="G132" s="3">
        <v>44179</v>
      </c>
      <c r="H132" s="1"/>
      <c r="I132" s="4"/>
    </row>
    <row r="133" spans="1:9" ht="23" x14ac:dyDescent="0.35">
      <c r="A133" s="5" t="s">
        <v>4</v>
      </c>
      <c r="B133" s="5" t="s">
        <v>5</v>
      </c>
      <c r="C133" s="5" t="s">
        <v>6</v>
      </c>
      <c r="D133" s="5" t="s">
        <v>7</v>
      </c>
      <c r="E133" s="5" t="s">
        <v>8</v>
      </c>
      <c r="F133" s="5" t="s">
        <v>9</v>
      </c>
      <c r="G133" s="5" t="s">
        <v>10</v>
      </c>
      <c r="H133" s="5" t="s">
        <v>11</v>
      </c>
      <c r="I133" s="6" t="s">
        <v>12</v>
      </c>
    </row>
    <row r="134" spans="1:9" x14ac:dyDescent="0.35">
      <c r="A134" s="7">
        <v>4505</v>
      </c>
      <c r="B134" s="18">
        <v>44179</v>
      </c>
      <c r="C134" s="18">
        <v>44196</v>
      </c>
      <c r="D134" s="9">
        <v>0.17460000000000001</v>
      </c>
      <c r="E134" s="10">
        <f t="shared" ref="E134:E162" si="20">IF(B134="","",D134*1.5)</f>
        <v>0.26190000000000002</v>
      </c>
      <c r="F134" s="10">
        <f t="shared" ref="F134:F162" si="21">IF(E134="","", (POWER((1+E134),(1/12)))-1)</f>
        <v>1.9573983490916769E-2</v>
      </c>
      <c r="G134" s="7">
        <f t="shared" ref="G134:G162" si="22">IF(OR(B134="",C134=""),"Sin fechas",C134-B134)</f>
        <v>17</v>
      </c>
      <c r="H134" s="11">
        <f>$B$132</f>
        <v>133006</v>
      </c>
      <c r="I134" s="12">
        <f>IF(G134="","",(($B$132*F134)/30)*G134)</f>
        <v>1475.2924406426298</v>
      </c>
    </row>
    <row r="135" spans="1:9" x14ac:dyDescent="0.35">
      <c r="A135" s="7">
        <v>4505</v>
      </c>
      <c r="B135" s="8">
        <v>44197</v>
      </c>
      <c r="C135" s="18">
        <v>44227</v>
      </c>
      <c r="D135" s="9">
        <v>0.17319999999999999</v>
      </c>
      <c r="E135" s="10">
        <f t="shared" si="20"/>
        <v>0.25979999999999998</v>
      </c>
      <c r="F135" s="10">
        <f t="shared" si="21"/>
        <v>1.9432481245112987E-2</v>
      </c>
      <c r="G135" s="7">
        <f t="shared" si="22"/>
        <v>30</v>
      </c>
      <c r="H135" s="11">
        <f t="shared" ref="H135:H162" si="23">$B$132</f>
        <v>133006</v>
      </c>
      <c r="I135" s="12">
        <f t="shared" ref="I135:I162" si="24">IF(G135="","",(($B$132*F135)/30)*G135)</f>
        <v>2584.6366004874981</v>
      </c>
    </row>
    <row r="136" spans="1:9" x14ac:dyDescent="0.35">
      <c r="A136" s="7">
        <v>4505</v>
      </c>
      <c r="B136" s="18">
        <v>44228</v>
      </c>
      <c r="C136" s="18">
        <v>44255</v>
      </c>
      <c r="D136" s="9">
        <v>0.1754</v>
      </c>
      <c r="E136" s="10">
        <f t="shared" si="20"/>
        <v>0.2631</v>
      </c>
      <c r="F136" s="10">
        <f t="shared" si="21"/>
        <v>1.9654745030757592E-2</v>
      </c>
      <c r="G136" s="7">
        <f t="shared" si="22"/>
        <v>27</v>
      </c>
      <c r="H136" s="11">
        <f t="shared" si="23"/>
        <v>133006</v>
      </c>
      <c r="I136" s="12">
        <f t="shared" si="24"/>
        <v>2352.7791158048499</v>
      </c>
    </row>
    <row r="137" spans="1:9" x14ac:dyDescent="0.35">
      <c r="A137" s="7">
        <v>4505</v>
      </c>
      <c r="B137" s="8">
        <v>44256</v>
      </c>
      <c r="C137" s="18">
        <v>44286</v>
      </c>
      <c r="D137" s="9">
        <v>0.1741</v>
      </c>
      <c r="E137" s="10">
        <f t="shared" si="20"/>
        <v>0.26114999999999999</v>
      </c>
      <c r="F137" s="10">
        <f t="shared" si="21"/>
        <v>1.9523471771100809E-2</v>
      </c>
      <c r="G137" s="7">
        <f t="shared" si="22"/>
        <v>30</v>
      </c>
      <c r="H137" s="11">
        <f t="shared" si="23"/>
        <v>133006</v>
      </c>
      <c r="I137" s="12">
        <f t="shared" si="24"/>
        <v>2596.7388863870342</v>
      </c>
    </row>
    <row r="138" spans="1:9" x14ac:dyDescent="0.35">
      <c r="A138" s="7">
        <v>4505</v>
      </c>
      <c r="B138" s="18">
        <v>44287</v>
      </c>
      <c r="C138" s="18">
        <v>44316</v>
      </c>
      <c r="D138" s="9">
        <v>0.1731</v>
      </c>
      <c r="E138" s="10">
        <f t="shared" si="20"/>
        <v>0.25964999999999999</v>
      </c>
      <c r="F138" s="10">
        <f t="shared" si="21"/>
        <v>1.942236567004052E-2</v>
      </c>
      <c r="G138" s="7">
        <f t="shared" si="22"/>
        <v>29</v>
      </c>
      <c r="H138" s="11">
        <f t="shared" si="23"/>
        <v>133006</v>
      </c>
      <c r="I138" s="12">
        <f t="shared" si="24"/>
        <v>2497.1814626990954</v>
      </c>
    </row>
    <row r="139" spans="1:9" x14ac:dyDescent="0.35">
      <c r="A139" s="7">
        <v>4505</v>
      </c>
      <c r="B139" s="8">
        <v>44317</v>
      </c>
      <c r="C139" s="18">
        <v>44347</v>
      </c>
      <c r="D139" s="9">
        <v>0.17219999999999999</v>
      </c>
      <c r="E139" s="10">
        <f t="shared" si="20"/>
        <v>0.25829999999999997</v>
      </c>
      <c r="F139" s="10">
        <f t="shared" si="21"/>
        <v>1.9331275772907164E-2</v>
      </c>
      <c r="G139" s="7">
        <f t="shared" si="22"/>
        <v>30</v>
      </c>
      <c r="H139" s="11">
        <f t="shared" si="23"/>
        <v>133006</v>
      </c>
      <c r="I139" s="12">
        <f t="shared" si="24"/>
        <v>2571.1756654512901</v>
      </c>
    </row>
    <row r="140" spans="1:9" x14ac:dyDescent="0.35">
      <c r="A140" s="7">
        <v>4505</v>
      </c>
      <c r="B140" s="18">
        <v>44348</v>
      </c>
      <c r="C140" s="18">
        <v>44377</v>
      </c>
      <c r="D140" s="9">
        <v>0.1721</v>
      </c>
      <c r="E140" s="10">
        <f t="shared" si="20"/>
        <v>0.25814999999999999</v>
      </c>
      <c r="F140" s="10">
        <f t="shared" si="21"/>
        <v>1.9321149143988858E-2</v>
      </c>
      <c r="G140" s="7">
        <f t="shared" si="22"/>
        <v>29</v>
      </c>
      <c r="H140" s="11">
        <f t="shared" si="23"/>
        <v>133006</v>
      </c>
      <c r="I140" s="12">
        <f t="shared" si="24"/>
        <v>2484.1678042772028</v>
      </c>
    </row>
    <row r="141" spans="1:9" x14ac:dyDescent="0.35">
      <c r="A141" s="7">
        <v>4505</v>
      </c>
      <c r="B141" s="8">
        <v>44378</v>
      </c>
      <c r="C141" s="18">
        <v>44408</v>
      </c>
      <c r="D141" s="9">
        <v>0.17180000000000001</v>
      </c>
      <c r="E141" s="10">
        <f t="shared" si="20"/>
        <v>0.25770000000000004</v>
      </c>
      <c r="F141" s="10">
        <f t="shared" si="21"/>
        <v>1.9290762615578938E-2</v>
      </c>
      <c r="G141" s="7">
        <f t="shared" si="22"/>
        <v>30</v>
      </c>
      <c r="H141" s="11">
        <f t="shared" si="23"/>
        <v>133006</v>
      </c>
      <c r="I141" s="12">
        <f t="shared" si="24"/>
        <v>2565.7871724476922</v>
      </c>
    </row>
    <row r="142" spans="1:9" x14ac:dyDescent="0.35">
      <c r="A142" s="7">
        <v>4505</v>
      </c>
      <c r="B142" s="18">
        <v>44409</v>
      </c>
      <c r="C142" s="18">
        <v>44439</v>
      </c>
      <c r="D142" s="9">
        <v>0.1724</v>
      </c>
      <c r="E142" s="10">
        <f t="shared" si="20"/>
        <v>0.2586</v>
      </c>
      <c r="F142" s="10">
        <f t="shared" si="21"/>
        <v>1.9351525711433615E-2</v>
      </c>
      <c r="G142" s="7">
        <f t="shared" si="22"/>
        <v>30</v>
      </c>
      <c r="H142" s="11">
        <f t="shared" si="23"/>
        <v>133006</v>
      </c>
      <c r="I142" s="12">
        <f t="shared" si="24"/>
        <v>2573.8690287749396</v>
      </c>
    </row>
    <row r="143" spans="1:9" x14ac:dyDescent="0.35">
      <c r="A143" s="7">
        <v>4505</v>
      </c>
      <c r="B143" s="8">
        <v>44440</v>
      </c>
      <c r="C143" s="18">
        <v>44469</v>
      </c>
      <c r="D143" s="9">
        <v>0.1719</v>
      </c>
      <c r="E143" s="10">
        <f t="shared" si="20"/>
        <v>0.25785000000000002</v>
      </c>
      <c r="F143" s="10">
        <f t="shared" si="21"/>
        <v>1.9300892565577765E-2</v>
      </c>
      <c r="G143" s="7">
        <f t="shared" si="22"/>
        <v>29</v>
      </c>
      <c r="H143" s="11">
        <f t="shared" si="23"/>
        <v>133006</v>
      </c>
      <c r="I143" s="12">
        <f t="shared" si="24"/>
        <v>2481.5633660246622</v>
      </c>
    </row>
    <row r="144" spans="1:9" x14ac:dyDescent="0.35">
      <c r="A144" s="7">
        <v>4505</v>
      </c>
      <c r="B144" s="18">
        <v>44470</v>
      </c>
      <c r="C144" s="18">
        <v>44500</v>
      </c>
      <c r="D144" s="14">
        <v>0.17080000000000001</v>
      </c>
      <c r="E144" s="10">
        <f t="shared" si="20"/>
        <v>0.25619999999999998</v>
      </c>
      <c r="F144" s="10">
        <f t="shared" si="21"/>
        <v>1.9189402159464075E-2</v>
      </c>
      <c r="G144" s="7">
        <f t="shared" si="22"/>
        <v>30</v>
      </c>
      <c r="H144" s="11">
        <f t="shared" si="23"/>
        <v>133006</v>
      </c>
      <c r="I144" s="12">
        <f t="shared" si="24"/>
        <v>2552.3056236216789</v>
      </c>
    </row>
    <row r="145" spans="1:9" x14ac:dyDescent="0.35">
      <c r="A145" s="7">
        <v>4505</v>
      </c>
      <c r="B145" s="8">
        <v>44501</v>
      </c>
      <c r="C145" s="18">
        <v>44530</v>
      </c>
      <c r="D145" s="14">
        <v>0.17269999999999999</v>
      </c>
      <c r="E145" s="10">
        <f t="shared" si="20"/>
        <v>0.25905</v>
      </c>
      <c r="F145" s="10">
        <f t="shared" si="21"/>
        <v>1.9381892324737526E-2</v>
      </c>
      <c r="G145" s="7">
        <f t="shared" si="22"/>
        <v>29</v>
      </c>
      <c r="H145" s="11">
        <f t="shared" si="23"/>
        <v>133006</v>
      </c>
      <c r="I145" s="12">
        <f t="shared" si="24"/>
        <v>2491.9777048592382</v>
      </c>
    </row>
    <row r="146" spans="1:9" x14ac:dyDescent="0.35">
      <c r="A146" s="7">
        <v>4505</v>
      </c>
      <c r="B146" s="18">
        <v>44531</v>
      </c>
      <c r="C146" s="18">
        <v>44561</v>
      </c>
      <c r="D146" s="15">
        <v>0.17460000000000001</v>
      </c>
      <c r="E146" s="10">
        <f t="shared" si="20"/>
        <v>0.26190000000000002</v>
      </c>
      <c r="F146" s="10">
        <f t="shared" si="21"/>
        <v>1.9573983490916769E-2</v>
      </c>
      <c r="G146" s="7">
        <f t="shared" si="22"/>
        <v>30</v>
      </c>
      <c r="H146" s="11">
        <f t="shared" si="23"/>
        <v>133006</v>
      </c>
      <c r="I146" s="12">
        <f t="shared" si="24"/>
        <v>2603.4572481928758</v>
      </c>
    </row>
    <row r="147" spans="1:9" x14ac:dyDescent="0.35">
      <c r="A147" s="7">
        <v>4505</v>
      </c>
      <c r="B147" s="8">
        <v>44562</v>
      </c>
      <c r="C147" s="18">
        <v>44592</v>
      </c>
      <c r="D147" s="14">
        <v>0.17660000000000001</v>
      </c>
      <c r="E147" s="10">
        <f t="shared" si="20"/>
        <v>0.26490000000000002</v>
      </c>
      <c r="F147" s="10">
        <f t="shared" si="21"/>
        <v>1.9775755563363528E-2</v>
      </c>
      <c r="G147" s="7">
        <f t="shared" si="22"/>
        <v>30</v>
      </c>
      <c r="H147" s="11">
        <f t="shared" si="23"/>
        <v>133006</v>
      </c>
      <c r="I147" s="12">
        <f t="shared" si="24"/>
        <v>2630.2941444607295</v>
      </c>
    </row>
    <row r="148" spans="1:9" x14ac:dyDescent="0.35">
      <c r="A148" s="7">
        <v>4505</v>
      </c>
      <c r="B148" s="18">
        <v>44593</v>
      </c>
      <c r="C148" s="18">
        <v>44620</v>
      </c>
      <c r="D148" s="14">
        <v>0.183</v>
      </c>
      <c r="E148" s="10">
        <f t="shared" si="20"/>
        <v>0.27449999999999997</v>
      </c>
      <c r="F148" s="10">
        <f t="shared" si="21"/>
        <v>2.0418491295787433E-2</v>
      </c>
      <c r="G148" s="7">
        <f t="shared" si="22"/>
        <v>27</v>
      </c>
      <c r="H148" s="11">
        <f t="shared" si="23"/>
        <v>133006</v>
      </c>
      <c r="I148" s="12">
        <f t="shared" si="24"/>
        <v>2444.2036679587532</v>
      </c>
    </row>
    <row r="149" spans="1:9" x14ac:dyDescent="0.35">
      <c r="A149" s="7">
        <v>4505</v>
      </c>
      <c r="B149" s="8">
        <v>44621</v>
      </c>
      <c r="C149" s="18">
        <v>44651</v>
      </c>
      <c r="D149" s="14">
        <v>0.1847</v>
      </c>
      <c r="E149" s="10">
        <f t="shared" si="20"/>
        <v>0.27705000000000002</v>
      </c>
      <c r="F149" s="10">
        <f t="shared" si="21"/>
        <v>2.0588471944052777E-2</v>
      </c>
      <c r="G149" s="7">
        <f t="shared" si="22"/>
        <v>30</v>
      </c>
      <c r="H149" s="11">
        <f t="shared" si="23"/>
        <v>133006</v>
      </c>
      <c r="I149" s="12">
        <f t="shared" si="24"/>
        <v>2738.3902993906836</v>
      </c>
    </row>
    <row r="150" spans="1:9" x14ac:dyDescent="0.35">
      <c r="A150" s="7">
        <v>4505</v>
      </c>
      <c r="B150" s="18">
        <v>44652</v>
      </c>
      <c r="C150" s="18">
        <v>44681</v>
      </c>
      <c r="D150" s="14">
        <v>0.1905</v>
      </c>
      <c r="E150" s="10">
        <f t="shared" si="20"/>
        <v>0.28575</v>
      </c>
      <c r="F150" s="10">
        <f t="shared" si="21"/>
        <v>2.1166073665768392E-2</v>
      </c>
      <c r="G150" s="7">
        <f t="shared" si="22"/>
        <v>29</v>
      </c>
      <c r="H150" s="11">
        <f t="shared" si="23"/>
        <v>133006</v>
      </c>
      <c r="I150" s="12">
        <f t="shared" si="24"/>
        <v>2721.3743008562178</v>
      </c>
    </row>
    <row r="151" spans="1:9" x14ac:dyDescent="0.35">
      <c r="A151" s="7">
        <v>4505</v>
      </c>
      <c r="B151" s="8">
        <v>44682</v>
      </c>
      <c r="C151" s="18">
        <v>44712</v>
      </c>
      <c r="D151" s="14">
        <v>0.1971</v>
      </c>
      <c r="E151" s="10">
        <f t="shared" si="20"/>
        <v>0.29564999999999997</v>
      </c>
      <c r="F151" s="10">
        <f t="shared" si="21"/>
        <v>2.1819002655476094E-2</v>
      </c>
      <c r="G151" s="7">
        <f t="shared" si="22"/>
        <v>30</v>
      </c>
      <c r="H151" s="11">
        <f t="shared" si="23"/>
        <v>133006</v>
      </c>
      <c r="I151" s="12">
        <f t="shared" si="24"/>
        <v>2902.0582671942534</v>
      </c>
    </row>
    <row r="152" spans="1:9" x14ac:dyDescent="0.35">
      <c r="A152" s="7">
        <v>4505</v>
      </c>
      <c r="B152" s="18">
        <v>44713</v>
      </c>
      <c r="C152" s="18">
        <v>44742</v>
      </c>
      <c r="D152" s="9">
        <v>0.20399999999999999</v>
      </c>
      <c r="E152" s="10">
        <f t="shared" si="20"/>
        <v>0.30599999999999999</v>
      </c>
      <c r="F152" s="10">
        <f t="shared" si="21"/>
        <v>2.2496738540053407E-2</v>
      </c>
      <c r="G152" s="7">
        <f t="shared" si="22"/>
        <v>29</v>
      </c>
      <c r="H152" s="11">
        <f t="shared" si="23"/>
        <v>133006</v>
      </c>
      <c r="I152" s="12">
        <f t="shared" si="24"/>
        <v>2892.4611660497321</v>
      </c>
    </row>
    <row r="153" spans="1:9" x14ac:dyDescent="0.35">
      <c r="A153" s="7">
        <v>4505</v>
      </c>
      <c r="B153" s="8">
        <v>44743</v>
      </c>
      <c r="C153" s="18">
        <v>44773</v>
      </c>
      <c r="D153" s="9">
        <v>0.21279999999999999</v>
      </c>
      <c r="E153" s="10">
        <f t="shared" si="20"/>
        <v>0.31919999999999998</v>
      </c>
      <c r="F153" s="10">
        <f t="shared" si="21"/>
        <v>2.3353989277085985E-2</v>
      </c>
      <c r="G153" s="7">
        <f t="shared" si="22"/>
        <v>30</v>
      </c>
      <c r="H153" s="11">
        <f t="shared" si="23"/>
        <v>133006</v>
      </c>
      <c r="I153" s="12">
        <f t="shared" si="24"/>
        <v>3106.2206977880983</v>
      </c>
    </row>
    <row r="154" spans="1:9" x14ac:dyDescent="0.35">
      <c r="A154" s="7">
        <v>4505</v>
      </c>
      <c r="B154" s="18">
        <v>44774</v>
      </c>
      <c r="C154" s="18">
        <v>44804</v>
      </c>
      <c r="D154" s="9">
        <v>0.22209999999999999</v>
      </c>
      <c r="E154" s="10">
        <f t="shared" si="20"/>
        <v>0.33315</v>
      </c>
      <c r="F154" s="10">
        <f t="shared" si="21"/>
        <v>2.4251443652343774E-2</v>
      </c>
      <c r="G154" s="7">
        <f t="shared" si="22"/>
        <v>30</v>
      </c>
      <c r="H154" s="11">
        <f t="shared" si="23"/>
        <v>133006</v>
      </c>
      <c r="I154" s="12">
        <f t="shared" si="24"/>
        <v>3225.5875144236361</v>
      </c>
    </row>
    <row r="155" spans="1:9" x14ac:dyDescent="0.35">
      <c r="A155" s="7">
        <v>4505</v>
      </c>
      <c r="B155" s="8">
        <v>44805</v>
      </c>
      <c r="C155" s="18">
        <v>44834</v>
      </c>
      <c r="D155" s="9">
        <v>0.23499999999999999</v>
      </c>
      <c r="E155" s="10">
        <f t="shared" si="20"/>
        <v>0.35249999999999998</v>
      </c>
      <c r="F155" s="10">
        <f t="shared" si="21"/>
        <v>2.548215212897964E-2</v>
      </c>
      <c r="G155" s="7">
        <f t="shared" si="22"/>
        <v>29</v>
      </c>
      <c r="H155" s="11">
        <f t="shared" si="23"/>
        <v>133006</v>
      </c>
      <c r="I155" s="12">
        <f t="shared" si="24"/>
        <v>3276.3031551981635</v>
      </c>
    </row>
    <row r="156" spans="1:9" x14ac:dyDescent="0.35">
      <c r="A156" s="7">
        <v>4505</v>
      </c>
      <c r="B156" s="18">
        <v>44835</v>
      </c>
      <c r="C156" s="18">
        <v>44865</v>
      </c>
      <c r="D156" s="9">
        <v>0.24610000000000001</v>
      </c>
      <c r="E156" s="10">
        <f t="shared" si="20"/>
        <v>0.36915000000000003</v>
      </c>
      <c r="F156" s="10">
        <f t="shared" si="21"/>
        <v>2.6528282142108894E-2</v>
      </c>
      <c r="G156" s="7">
        <f t="shared" si="22"/>
        <v>30</v>
      </c>
      <c r="H156" s="11">
        <f t="shared" si="23"/>
        <v>133006</v>
      </c>
      <c r="I156" s="12">
        <f t="shared" si="24"/>
        <v>3528.4206945933356</v>
      </c>
    </row>
    <row r="157" spans="1:9" x14ac:dyDescent="0.35">
      <c r="A157" s="7">
        <v>4505</v>
      </c>
      <c r="B157" s="8">
        <v>44866</v>
      </c>
      <c r="C157" s="18">
        <v>44895</v>
      </c>
      <c r="D157" s="9">
        <v>0.25779999999999997</v>
      </c>
      <c r="E157" s="10">
        <f t="shared" si="20"/>
        <v>0.38669999999999993</v>
      </c>
      <c r="F157" s="10">
        <f t="shared" si="21"/>
        <v>2.7618410366888613E-2</v>
      </c>
      <c r="G157" s="7">
        <f t="shared" si="22"/>
        <v>29</v>
      </c>
      <c r="H157" s="11">
        <f t="shared" si="23"/>
        <v>133006</v>
      </c>
      <c r="I157" s="12">
        <f t="shared" si="24"/>
        <v>3550.9671462831075</v>
      </c>
    </row>
    <row r="158" spans="1:9" x14ac:dyDescent="0.35">
      <c r="A158" s="7">
        <v>4505</v>
      </c>
      <c r="B158" s="18">
        <v>44896</v>
      </c>
      <c r="C158" s="18">
        <v>44926</v>
      </c>
      <c r="D158" s="9">
        <v>0.27639999999999998</v>
      </c>
      <c r="E158" s="10">
        <f t="shared" si="20"/>
        <v>0.41459999999999997</v>
      </c>
      <c r="F158" s="10">
        <f t="shared" si="21"/>
        <v>2.9325672006971892E-2</v>
      </c>
      <c r="G158" s="7">
        <f t="shared" si="22"/>
        <v>30</v>
      </c>
      <c r="H158" s="11">
        <f t="shared" si="23"/>
        <v>133006</v>
      </c>
      <c r="I158" s="12">
        <f t="shared" si="24"/>
        <v>3900.4903309593037</v>
      </c>
    </row>
    <row r="159" spans="1:9" x14ac:dyDescent="0.35">
      <c r="A159" s="7">
        <v>4505</v>
      </c>
      <c r="B159" s="8">
        <v>44927</v>
      </c>
      <c r="C159" s="18">
        <v>44957</v>
      </c>
      <c r="D159" s="9">
        <v>0.28839999999999999</v>
      </c>
      <c r="E159" s="10">
        <f t="shared" si="20"/>
        <v>0.43259999999999998</v>
      </c>
      <c r="F159" s="10">
        <f t="shared" si="21"/>
        <v>3.041082430433617E-2</v>
      </c>
      <c r="G159" s="7">
        <f t="shared" si="22"/>
        <v>30</v>
      </c>
      <c r="H159" s="11">
        <f t="shared" si="23"/>
        <v>133006</v>
      </c>
      <c r="I159" s="12">
        <f t="shared" si="24"/>
        <v>4044.8220974225369</v>
      </c>
    </row>
    <row r="160" spans="1:9" x14ac:dyDescent="0.35">
      <c r="A160" s="7">
        <v>4505</v>
      </c>
      <c r="B160" s="18">
        <v>44958</v>
      </c>
      <c r="C160" s="18">
        <v>44985</v>
      </c>
      <c r="D160" s="9">
        <v>0.30180000000000001</v>
      </c>
      <c r="E160" s="10">
        <f t="shared" si="20"/>
        <v>0.45269999999999999</v>
      </c>
      <c r="F160" s="10">
        <f t="shared" si="21"/>
        <v>3.1607904974429113E-2</v>
      </c>
      <c r="G160" s="7">
        <f t="shared" si="22"/>
        <v>27</v>
      </c>
      <c r="H160" s="11">
        <f t="shared" si="23"/>
        <v>133006</v>
      </c>
      <c r="I160" s="12">
        <f t="shared" si="24"/>
        <v>3783.6369081260273</v>
      </c>
    </row>
    <row r="161" spans="1:9" x14ac:dyDescent="0.35">
      <c r="A161" s="7">
        <v>4505</v>
      </c>
      <c r="B161" s="8">
        <v>44986</v>
      </c>
      <c r="C161" s="18">
        <v>45016</v>
      </c>
      <c r="D161" s="9">
        <v>0.30840000000000001</v>
      </c>
      <c r="E161" s="10">
        <f t="shared" si="20"/>
        <v>0.46260000000000001</v>
      </c>
      <c r="F161" s="10">
        <f t="shared" si="21"/>
        <v>3.2191941393584944E-2</v>
      </c>
      <c r="G161" s="7">
        <f t="shared" si="22"/>
        <v>30</v>
      </c>
      <c r="H161" s="11">
        <f t="shared" si="23"/>
        <v>133006</v>
      </c>
      <c r="I161" s="12">
        <f t="shared" si="24"/>
        <v>4281.7213569951591</v>
      </c>
    </row>
    <row r="162" spans="1:9" x14ac:dyDescent="0.35">
      <c r="A162" s="7">
        <v>4505</v>
      </c>
      <c r="B162" s="18">
        <v>45017</v>
      </c>
      <c r="C162" s="18">
        <v>45036</v>
      </c>
      <c r="D162" s="9">
        <v>0.31390000000000001</v>
      </c>
      <c r="E162" s="10">
        <f t="shared" si="20"/>
        <v>0.47084999999999999</v>
      </c>
      <c r="F162" s="10">
        <f t="shared" si="21"/>
        <v>3.2675876808137438E-2</v>
      </c>
      <c r="G162" s="7">
        <f t="shared" si="22"/>
        <v>19</v>
      </c>
      <c r="H162" s="11">
        <f t="shared" si="23"/>
        <v>133006</v>
      </c>
      <c r="I162" s="12">
        <f t="shared" si="24"/>
        <v>2752.5221914706476</v>
      </c>
    </row>
    <row r="163" spans="1:9" x14ac:dyDescent="0.35">
      <c r="A163" s="21" t="s">
        <v>13</v>
      </c>
      <c r="B163" s="21"/>
      <c r="C163" s="21"/>
      <c r="D163" s="21"/>
      <c r="E163" s="21"/>
      <c r="F163" s="21"/>
      <c r="G163" s="21"/>
      <c r="H163" s="21"/>
      <c r="I163" s="19">
        <f>SUM(I134:I162)</f>
        <v>83610.406058841065</v>
      </c>
    </row>
    <row r="165" spans="1:9" x14ac:dyDescent="0.35">
      <c r="A165" s="1" t="s">
        <v>2</v>
      </c>
      <c r="B165" s="2">
        <v>133006</v>
      </c>
      <c r="C165" s="1"/>
      <c r="D165" s="1"/>
      <c r="E165" s="1" t="s">
        <v>3</v>
      </c>
      <c r="F165" s="1"/>
      <c r="G165" s="3">
        <v>44179</v>
      </c>
      <c r="H165" s="1"/>
      <c r="I165" s="4"/>
    </row>
    <row r="166" spans="1:9" ht="23" x14ac:dyDescent="0.35">
      <c r="A166" s="5" t="s">
        <v>4</v>
      </c>
      <c r="B166" s="5" t="s">
        <v>5</v>
      </c>
      <c r="C166" s="5" t="s">
        <v>6</v>
      </c>
      <c r="D166" s="5" t="s">
        <v>7</v>
      </c>
      <c r="E166" s="5" t="s">
        <v>8</v>
      </c>
      <c r="F166" s="5" t="s">
        <v>9</v>
      </c>
      <c r="G166" s="5" t="s">
        <v>10</v>
      </c>
      <c r="H166" s="5" t="s">
        <v>11</v>
      </c>
      <c r="I166" s="6" t="s">
        <v>12</v>
      </c>
    </row>
    <row r="167" spans="1:9" x14ac:dyDescent="0.35">
      <c r="A167" s="7">
        <v>5563</v>
      </c>
      <c r="B167" s="18">
        <v>44179</v>
      </c>
      <c r="C167" s="18">
        <v>44196</v>
      </c>
      <c r="D167" s="9">
        <v>0.17460000000000001</v>
      </c>
      <c r="E167" s="10">
        <f t="shared" ref="E167:E195" si="25">IF(B167="","",D167*1.5)</f>
        <v>0.26190000000000002</v>
      </c>
      <c r="F167" s="10">
        <f t="shared" ref="F167:F195" si="26">IF(E167="","", (POWER((1+E167),(1/12)))-1)</f>
        <v>1.9573983490916769E-2</v>
      </c>
      <c r="G167" s="7">
        <f t="shared" ref="G167:G195" si="27">IF(OR(B167="",C167=""),"Sin fechas",C167-B167)</f>
        <v>17</v>
      </c>
      <c r="H167" s="11">
        <f>$B$165</f>
        <v>133006</v>
      </c>
      <c r="I167" s="12">
        <f>IF(G167="","",(($B$165*F167)/30)*G167)</f>
        <v>1475.2924406426298</v>
      </c>
    </row>
    <row r="168" spans="1:9" x14ac:dyDescent="0.35">
      <c r="A168" s="7">
        <v>5563</v>
      </c>
      <c r="B168" s="8">
        <v>44197</v>
      </c>
      <c r="C168" s="18">
        <v>44227</v>
      </c>
      <c r="D168" s="9">
        <v>0.17319999999999999</v>
      </c>
      <c r="E168" s="10">
        <f t="shared" si="25"/>
        <v>0.25979999999999998</v>
      </c>
      <c r="F168" s="10">
        <f t="shared" si="26"/>
        <v>1.9432481245112987E-2</v>
      </c>
      <c r="G168" s="7">
        <f t="shared" si="27"/>
        <v>30</v>
      </c>
      <c r="H168" s="11">
        <f t="shared" ref="H168:H195" si="28">$B$165</f>
        <v>133006</v>
      </c>
      <c r="I168" s="12">
        <f t="shared" ref="I168:I195" si="29">IF(G168="","",(($B$165*F168)/30)*G168)</f>
        <v>2584.6366004874981</v>
      </c>
    </row>
    <row r="169" spans="1:9" x14ac:dyDescent="0.35">
      <c r="A169" s="7">
        <v>5563</v>
      </c>
      <c r="B169" s="18">
        <v>44228</v>
      </c>
      <c r="C169" s="18">
        <v>44255</v>
      </c>
      <c r="D169" s="9">
        <v>0.1754</v>
      </c>
      <c r="E169" s="10">
        <f t="shared" si="25"/>
        <v>0.2631</v>
      </c>
      <c r="F169" s="10">
        <f t="shared" si="26"/>
        <v>1.9654745030757592E-2</v>
      </c>
      <c r="G169" s="7">
        <f t="shared" si="27"/>
        <v>27</v>
      </c>
      <c r="H169" s="11">
        <f t="shared" si="28"/>
        <v>133006</v>
      </c>
      <c r="I169" s="12">
        <f t="shared" si="29"/>
        <v>2352.7791158048499</v>
      </c>
    </row>
    <row r="170" spans="1:9" x14ac:dyDescent="0.35">
      <c r="A170" s="7">
        <v>5563</v>
      </c>
      <c r="B170" s="8">
        <v>44256</v>
      </c>
      <c r="C170" s="18">
        <v>44286</v>
      </c>
      <c r="D170" s="9">
        <v>0.1741</v>
      </c>
      <c r="E170" s="10">
        <f t="shared" si="25"/>
        <v>0.26114999999999999</v>
      </c>
      <c r="F170" s="10">
        <f t="shared" si="26"/>
        <v>1.9523471771100809E-2</v>
      </c>
      <c r="G170" s="7">
        <f t="shared" si="27"/>
        <v>30</v>
      </c>
      <c r="H170" s="11">
        <f t="shared" si="28"/>
        <v>133006</v>
      </c>
      <c r="I170" s="12">
        <f t="shared" si="29"/>
        <v>2596.7388863870342</v>
      </c>
    </row>
    <row r="171" spans="1:9" x14ac:dyDescent="0.35">
      <c r="A171" s="7">
        <v>5563</v>
      </c>
      <c r="B171" s="18">
        <v>44287</v>
      </c>
      <c r="C171" s="18">
        <v>44316</v>
      </c>
      <c r="D171" s="9">
        <v>0.1731</v>
      </c>
      <c r="E171" s="10">
        <f t="shared" si="25"/>
        <v>0.25964999999999999</v>
      </c>
      <c r="F171" s="10">
        <f t="shared" si="26"/>
        <v>1.942236567004052E-2</v>
      </c>
      <c r="G171" s="7">
        <f t="shared" si="27"/>
        <v>29</v>
      </c>
      <c r="H171" s="11">
        <f t="shared" si="28"/>
        <v>133006</v>
      </c>
      <c r="I171" s="12">
        <f t="shared" si="29"/>
        <v>2497.1814626990954</v>
      </c>
    </row>
    <row r="172" spans="1:9" x14ac:dyDescent="0.35">
      <c r="A172" s="7">
        <v>5563</v>
      </c>
      <c r="B172" s="8">
        <v>44317</v>
      </c>
      <c r="C172" s="18">
        <v>44347</v>
      </c>
      <c r="D172" s="9">
        <v>0.17219999999999999</v>
      </c>
      <c r="E172" s="10">
        <f t="shared" si="25"/>
        <v>0.25829999999999997</v>
      </c>
      <c r="F172" s="10">
        <f t="shared" si="26"/>
        <v>1.9331275772907164E-2</v>
      </c>
      <c r="G172" s="7">
        <f t="shared" si="27"/>
        <v>30</v>
      </c>
      <c r="H172" s="11">
        <f t="shared" si="28"/>
        <v>133006</v>
      </c>
      <c r="I172" s="12">
        <f t="shared" si="29"/>
        <v>2571.1756654512901</v>
      </c>
    </row>
    <row r="173" spans="1:9" x14ac:dyDescent="0.35">
      <c r="A173" s="7">
        <v>5563</v>
      </c>
      <c r="B173" s="18">
        <v>44348</v>
      </c>
      <c r="C173" s="18">
        <v>44377</v>
      </c>
      <c r="D173" s="9">
        <v>0.1721</v>
      </c>
      <c r="E173" s="10">
        <f t="shared" si="25"/>
        <v>0.25814999999999999</v>
      </c>
      <c r="F173" s="10">
        <f t="shared" si="26"/>
        <v>1.9321149143988858E-2</v>
      </c>
      <c r="G173" s="7">
        <f t="shared" si="27"/>
        <v>29</v>
      </c>
      <c r="H173" s="11">
        <f t="shared" si="28"/>
        <v>133006</v>
      </c>
      <c r="I173" s="12">
        <f t="shared" si="29"/>
        <v>2484.1678042772028</v>
      </c>
    </row>
    <row r="174" spans="1:9" x14ac:dyDescent="0.35">
      <c r="A174" s="7">
        <v>5563</v>
      </c>
      <c r="B174" s="8">
        <v>44378</v>
      </c>
      <c r="C174" s="18">
        <v>44408</v>
      </c>
      <c r="D174" s="9">
        <v>0.17180000000000001</v>
      </c>
      <c r="E174" s="10">
        <f t="shared" si="25"/>
        <v>0.25770000000000004</v>
      </c>
      <c r="F174" s="10">
        <f t="shared" si="26"/>
        <v>1.9290762615578938E-2</v>
      </c>
      <c r="G174" s="7">
        <f t="shared" si="27"/>
        <v>30</v>
      </c>
      <c r="H174" s="11">
        <f t="shared" si="28"/>
        <v>133006</v>
      </c>
      <c r="I174" s="12">
        <f t="shared" si="29"/>
        <v>2565.7871724476922</v>
      </c>
    </row>
    <row r="175" spans="1:9" x14ac:dyDescent="0.35">
      <c r="A175" s="7">
        <v>5563</v>
      </c>
      <c r="B175" s="18">
        <v>44409</v>
      </c>
      <c r="C175" s="18">
        <v>44439</v>
      </c>
      <c r="D175" s="9">
        <v>0.1724</v>
      </c>
      <c r="E175" s="10">
        <f t="shared" si="25"/>
        <v>0.2586</v>
      </c>
      <c r="F175" s="10">
        <f t="shared" si="26"/>
        <v>1.9351525711433615E-2</v>
      </c>
      <c r="G175" s="7">
        <f t="shared" si="27"/>
        <v>30</v>
      </c>
      <c r="H175" s="11">
        <f t="shared" si="28"/>
        <v>133006</v>
      </c>
      <c r="I175" s="12">
        <f t="shared" si="29"/>
        <v>2573.8690287749396</v>
      </c>
    </row>
    <row r="176" spans="1:9" x14ac:dyDescent="0.35">
      <c r="A176" s="7">
        <v>5563</v>
      </c>
      <c r="B176" s="8">
        <v>44440</v>
      </c>
      <c r="C176" s="18">
        <v>44469</v>
      </c>
      <c r="D176" s="9">
        <v>0.1719</v>
      </c>
      <c r="E176" s="10">
        <f t="shared" si="25"/>
        <v>0.25785000000000002</v>
      </c>
      <c r="F176" s="10">
        <f t="shared" si="26"/>
        <v>1.9300892565577765E-2</v>
      </c>
      <c r="G176" s="7">
        <f t="shared" si="27"/>
        <v>29</v>
      </c>
      <c r="H176" s="11">
        <f t="shared" si="28"/>
        <v>133006</v>
      </c>
      <c r="I176" s="12">
        <f t="shared" si="29"/>
        <v>2481.5633660246622</v>
      </c>
    </row>
    <row r="177" spans="1:9" x14ac:dyDescent="0.35">
      <c r="A177" s="7">
        <v>5563</v>
      </c>
      <c r="B177" s="18">
        <v>44470</v>
      </c>
      <c r="C177" s="18">
        <v>44500</v>
      </c>
      <c r="D177" s="14">
        <v>0.17080000000000001</v>
      </c>
      <c r="E177" s="10">
        <f t="shared" si="25"/>
        <v>0.25619999999999998</v>
      </c>
      <c r="F177" s="10">
        <f t="shared" si="26"/>
        <v>1.9189402159464075E-2</v>
      </c>
      <c r="G177" s="7">
        <f t="shared" si="27"/>
        <v>30</v>
      </c>
      <c r="H177" s="11">
        <f t="shared" si="28"/>
        <v>133006</v>
      </c>
      <c r="I177" s="12">
        <f t="shared" si="29"/>
        <v>2552.3056236216789</v>
      </c>
    </row>
    <row r="178" spans="1:9" x14ac:dyDescent="0.35">
      <c r="A178" s="7">
        <v>5563</v>
      </c>
      <c r="B178" s="8">
        <v>44501</v>
      </c>
      <c r="C178" s="18">
        <v>44530</v>
      </c>
      <c r="D178" s="14">
        <v>0.17269999999999999</v>
      </c>
      <c r="E178" s="10">
        <f t="shared" si="25"/>
        <v>0.25905</v>
      </c>
      <c r="F178" s="10">
        <f t="shared" si="26"/>
        <v>1.9381892324737526E-2</v>
      </c>
      <c r="G178" s="7">
        <f t="shared" si="27"/>
        <v>29</v>
      </c>
      <c r="H178" s="11">
        <f t="shared" si="28"/>
        <v>133006</v>
      </c>
      <c r="I178" s="12">
        <f t="shared" si="29"/>
        <v>2491.9777048592382</v>
      </c>
    </row>
    <row r="179" spans="1:9" x14ac:dyDescent="0.35">
      <c r="A179" s="7">
        <v>5563</v>
      </c>
      <c r="B179" s="18">
        <v>44531</v>
      </c>
      <c r="C179" s="18">
        <v>44561</v>
      </c>
      <c r="D179" s="15">
        <v>0.17460000000000001</v>
      </c>
      <c r="E179" s="10">
        <f t="shared" si="25"/>
        <v>0.26190000000000002</v>
      </c>
      <c r="F179" s="10">
        <f t="shared" si="26"/>
        <v>1.9573983490916769E-2</v>
      </c>
      <c r="G179" s="7">
        <f t="shared" si="27"/>
        <v>30</v>
      </c>
      <c r="H179" s="11">
        <f t="shared" si="28"/>
        <v>133006</v>
      </c>
      <c r="I179" s="12">
        <f t="shared" si="29"/>
        <v>2603.4572481928758</v>
      </c>
    </row>
    <row r="180" spans="1:9" x14ac:dyDescent="0.35">
      <c r="A180" s="7">
        <v>5563</v>
      </c>
      <c r="B180" s="8">
        <v>44562</v>
      </c>
      <c r="C180" s="18">
        <v>44592</v>
      </c>
      <c r="D180" s="14">
        <v>0.17660000000000001</v>
      </c>
      <c r="E180" s="10">
        <f t="shared" si="25"/>
        <v>0.26490000000000002</v>
      </c>
      <c r="F180" s="10">
        <f t="shared" si="26"/>
        <v>1.9775755563363528E-2</v>
      </c>
      <c r="G180" s="7">
        <f t="shared" si="27"/>
        <v>30</v>
      </c>
      <c r="H180" s="11">
        <f t="shared" si="28"/>
        <v>133006</v>
      </c>
      <c r="I180" s="12">
        <f t="shared" si="29"/>
        <v>2630.2941444607295</v>
      </c>
    </row>
    <row r="181" spans="1:9" x14ac:dyDescent="0.35">
      <c r="A181" s="7">
        <v>5563</v>
      </c>
      <c r="B181" s="18">
        <v>44593</v>
      </c>
      <c r="C181" s="18">
        <v>44620</v>
      </c>
      <c r="D181" s="14">
        <v>0.183</v>
      </c>
      <c r="E181" s="10">
        <f t="shared" si="25"/>
        <v>0.27449999999999997</v>
      </c>
      <c r="F181" s="10">
        <f t="shared" si="26"/>
        <v>2.0418491295787433E-2</v>
      </c>
      <c r="G181" s="7">
        <f t="shared" si="27"/>
        <v>27</v>
      </c>
      <c r="H181" s="11">
        <f t="shared" si="28"/>
        <v>133006</v>
      </c>
      <c r="I181" s="12">
        <f t="shared" si="29"/>
        <v>2444.2036679587532</v>
      </c>
    </row>
    <row r="182" spans="1:9" x14ac:dyDescent="0.35">
      <c r="A182" s="7">
        <v>5563</v>
      </c>
      <c r="B182" s="8">
        <v>44621</v>
      </c>
      <c r="C182" s="18">
        <v>44651</v>
      </c>
      <c r="D182" s="14">
        <v>0.1847</v>
      </c>
      <c r="E182" s="10">
        <f t="shared" si="25"/>
        <v>0.27705000000000002</v>
      </c>
      <c r="F182" s="10">
        <f t="shared" si="26"/>
        <v>2.0588471944052777E-2</v>
      </c>
      <c r="G182" s="7">
        <f t="shared" si="27"/>
        <v>30</v>
      </c>
      <c r="H182" s="11">
        <f t="shared" si="28"/>
        <v>133006</v>
      </c>
      <c r="I182" s="12">
        <f t="shared" si="29"/>
        <v>2738.3902993906836</v>
      </c>
    </row>
    <row r="183" spans="1:9" x14ac:dyDescent="0.35">
      <c r="A183" s="7">
        <v>5563</v>
      </c>
      <c r="B183" s="18">
        <v>44652</v>
      </c>
      <c r="C183" s="18">
        <v>44681</v>
      </c>
      <c r="D183" s="14">
        <v>0.1905</v>
      </c>
      <c r="E183" s="10">
        <f t="shared" si="25"/>
        <v>0.28575</v>
      </c>
      <c r="F183" s="10">
        <f t="shared" si="26"/>
        <v>2.1166073665768392E-2</v>
      </c>
      <c r="G183" s="7">
        <f t="shared" si="27"/>
        <v>29</v>
      </c>
      <c r="H183" s="11">
        <f t="shared" si="28"/>
        <v>133006</v>
      </c>
      <c r="I183" s="12">
        <f t="shared" si="29"/>
        <v>2721.3743008562178</v>
      </c>
    </row>
    <row r="184" spans="1:9" x14ac:dyDescent="0.35">
      <c r="A184" s="7">
        <v>5563</v>
      </c>
      <c r="B184" s="8">
        <v>44682</v>
      </c>
      <c r="C184" s="18">
        <v>44712</v>
      </c>
      <c r="D184" s="14">
        <v>0.1971</v>
      </c>
      <c r="E184" s="10">
        <f t="shared" si="25"/>
        <v>0.29564999999999997</v>
      </c>
      <c r="F184" s="10">
        <f t="shared" si="26"/>
        <v>2.1819002655476094E-2</v>
      </c>
      <c r="G184" s="7">
        <f t="shared" si="27"/>
        <v>30</v>
      </c>
      <c r="H184" s="11">
        <f t="shared" si="28"/>
        <v>133006</v>
      </c>
      <c r="I184" s="12">
        <f t="shared" si="29"/>
        <v>2902.0582671942534</v>
      </c>
    </row>
    <row r="185" spans="1:9" x14ac:dyDescent="0.35">
      <c r="A185" s="7">
        <v>5563</v>
      </c>
      <c r="B185" s="18">
        <v>44713</v>
      </c>
      <c r="C185" s="18">
        <v>44742</v>
      </c>
      <c r="D185" s="9">
        <v>0.20399999999999999</v>
      </c>
      <c r="E185" s="10">
        <f t="shared" si="25"/>
        <v>0.30599999999999999</v>
      </c>
      <c r="F185" s="10">
        <f t="shared" si="26"/>
        <v>2.2496738540053407E-2</v>
      </c>
      <c r="G185" s="7">
        <f t="shared" si="27"/>
        <v>29</v>
      </c>
      <c r="H185" s="11">
        <f t="shared" si="28"/>
        <v>133006</v>
      </c>
      <c r="I185" s="12">
        <f t="shared" si="29"/>
        <v>2892.4611660497321</v>
      </c>
    </row>
    <row r="186" spans="1:9" x14ac:dyDescent="0.35">
      <c r="A186" s="7">
        <v>5563</v>
      </c>
      <c r="B186" s="8">
        <v>44743</v>
      </c>
      <c r="C186" s="18">
        <v>44773</v>
      </c>
      <c r="D186" s="9">
        <v>0.21279999999999999</v>
      </c>
      <c r="E186" s="10">
        <f t="shared" si="25"/>
        <v>0.31919999999999998</v>
      </c>
      <c r="F186" s="10">
        <f t="shared" si="26"/>
        <v>2.3353989277085985E-2</v>
      </c>
      <c r="G186" s="7">
        <f t="shared" si="27"/>
        <v>30</v>
      </c>
      <c r="H186" s="11">
        <f t="shared" si="28"/>
        <v>133006</v>
      </c>
      <c r="I186" s="12">
        <f t="shared" si="29"/>
        <v>3106.2206977880983</v>
      </c>
    </row>
    <row r="187" spans="1:9" x14ac:dyDescent="0.35">
      <c r="A187" s="7">
        <v>5563</v>
      </c>
      <c r="B187" s="18">
        <v>44774</v>
      </c>
      <c r="C187" s="18">
        <v>44804</v>
      </c>
      <c r="D187" s="9">
        <v>0.22209999999999999</v>
      </c>
      <c r="E187" s="10">
        <f t="shared" si="25"/>
        <v>0.33315</v>
      </c>
      <c r="F187" s="10">
        <f t="shared" si="26"/>
        <v>2.4251443652343774E-2</v>
      </c>
      <c r="G187" s="7">
        <f t="shared" si="27"/>
        <v>30</v>
      </c>
      <c r="H187" s="11">
        <f t="shared" si="28"/>
        <v>133006</v>
      </c>
      <c r="I187" s="12">
        <f t="shared" si="29"/>
        <v>3225.5875144236361</v>
      </c>
    </row>
    <row r="188" spans="1:9" x14ac:dyDescent="0.35">
      <c r="A188" s="7">
        <v>5563</v>
      </c>
      <c r="B188" s="8">
        <v>44805</v>
      </c>
      <c r="C188" s="18">
        <v>44834</v>
      </c>
      <c r="D188" s="9">
        <v>0.23499999999999999</v>
      </c>
      <c r="E188" s="10">
        <f t="shared" si="25"/>
        <v>0.35249999999999998</v>
      </c>
      <c r="F188" s="10">
        <f t="shared" si="26"/>
        <v>2.548215212897964E-2</v>
      </c>
      <c r="G188" s="7">
        <f t="shared" si="27"/>
        <v>29</v>
      </c>
      <c r="H188" s="11">
        <f t="shared" si="28"/>
        <v>133006</v>
      </c>
      <c r="I188" s="12">
        <f t="shared" si="29"/>
        <v>3276.3031551981635</v>
      </c>
    </row>
    <row r="189" spans="1:9" x14ac:dyDescent="0.35">
      <c r="A189" s="7">
        <v>5563</v>
      </c>
      <c r="B189" s="18">
        <v>44835</v>
      </c>
      <c r="C189" s="18">
        <v>44865</v>
      </c>
      <c r="D189" s="9">
        <v>0.24610000000000001</v>
      </c>
      <c r="E189" s="10">
        <f t="shared" si="25"/>
        <v>0.36915000000000003</v>
      </c>
      <c r="F189" s="10">
        <f t="shared" si="26"/>
        <v>2.6528282142108894E-2</v>
      </c>
      <c r="G189" s="7">
        <f t="shared" si="27"/>
        <v>30</v>
      </c>
      <c r="H189" s="11">
        <f t="shared" si="28"/>
        <v>133006</v>
      </c>
      <c r="I189" s="12">
        <f t="shared" si="29"/>
        <v>3528.4206945933356</v>
      </c>
    </row>
    <row r="190" spans="1:9" x14ac:dyDescent="0.35">
      <c r="A190" s="7">
        <v>5563</v>
      </c>
      <c r="B190" s="8">
        <v>44866</v>
      </c>
      <c r="C190" s="18">
        <v>44895</v>
      </c>
      <c r="D190" s="9">
        <v>0.25779999999999997</v>
      </c>
      <c r="E190" s="10">
        <f t="shared" si="25"/>
        <v>0.38669999999999993</v>
      </c>
      <c r="F190" s="10">
        <f t="shared" si="26"/>
        <v>2.7618410366888613E-2</v>
      </c>
      <c r="G190" s="7">
        <f t="shared" si="27"/>
        <v>29</v>
      </c>
      <c r="H190" s="11">
        <f t="shared" si="28"/>
        <v>133006</v>
      </c>
      <c r="I190" s="12">
        <f t="shared" si="29"/>
        <v>3550.9671462831075</v>
      </c>
    </row>
    <row r="191" spans="1:9" x14ac:dyDescent="0.35">
      <c r="A191" s="7">
        <v>5563</v>
      </c>
      <c r="B191" s="18">
        <v>44896</v>
      </c>
      <c r="C191" s="18">
        <v>44926</v>
      </c>
      <c r="D191" s="9">
        <v>0.27639999999999998</v>
      </c>
      <c r="E191" s="10">
        <f t="shared" si="25"/>
        <v>0.41459999999999997</v>
      </c>
      <c r="F191" s="10">
        <f t="shared" si="26"/>
        <v>2.9325672006971892E-2</v>
      </c>
      <c r="G191" s="7">
        <f t="shared" si="27"/>
        <v>30</v>
      </c>
      <c r="H191" s="11">
        <f t="shared" si="28"/>
        <v>133006</v>
      </c>
      <c r="I191" s="12">
        <f t="shared" si="29"/>
        <v>3900.4903309593037</v>
      </c>
    </row>
    <row r="192" spans="1:9" x14ac:dyDescent="0.35">
      <c r="A192" s="7">
        <v>5563</v>
      </c>
      <c r="B192" s="8">
        <v>44927</v>
      </c>
      <c r="C192" s="18">
        <v>44957</v>
      </c>
      <c r="D192" s="9">
        <v>0.28839999999999999</v>
      </c>
      <c r="E192" s="10">
        <f t="shared" si="25"/>
        <v>0.43259999999999998</v>
      </c>
      <c r="F192" s="10">
        <f t="shared" si="26"/>
        <v>3.041082430433617E-2</v>
      </c>
      <c r="G192" s="7">
        <f t="shared" si="27"/>
        <v>30</v>
      </c>
      <c r="H192" s="11">
        <f t="shared" si="28"/>
        <v>133006</v>
      </c>
      <c r="I192" s="12">
        <f t="shared" si="29"/>
        <v>4044.8220974225369</v>
      </c>
    </row>
    <row r="193" spans="1:9" x14ac:dyDescent="0.35">
      <c r="A193" s="7">
        <v>5563</v>
      </c>
      <c r="B193" s="18">
        <v>44958</v>
      </c>
      <c r="C193" s="18">
        <v>44985</v>
      </c>
      <c r="D193" s="9">
        <v>0.30180000000000001</v>
      </c>
      <c r="E193" s="10">
        <f t="shared" si="25"/>
        <v>0.45269999999999999</v>
      </c>
      <c r="F193" s="10">
        <f t="shared" si="26"/>
        <v>3.1607904974429113E-2</v>
      </c>
      <c r="G193" s="7">
        <f t="shared" si="27"/>
        <v>27</v>
      </c>
      <c r="H193" s="11">
        <f t="shared" si="28"/>
        <v>133006</v>
      </c>
      <c r="I193" s="12">
        <f t="shared" si="29"/>
        <v>3783.6369081260273</v>
      </c>
    </row>
    <row r="194" spans="1:9" x14ac:dyDescent="0.35">
      <c r="A194" s="7">
        <v>5563</v>
      </c>
      <c r="B194" s="8">
        <v>44986</v>
      </c>
      <c r="C194" s="18">
        <v>45016</v>
      </c>
      <c r="D194" s="9">
        <v>0.30840000000000001</v>
      </c>
      <c r="E194" s="10">
        <f t="shared" si="25"/>
        <v>0.46260000000000001</v>
      </c>
      <c r="F194" s="10">
        <f t="shared" si="26"/>
        <v>3.2191941393584944E-2</v>
      </c>
      <c r="G194" s="7">
        <f t="shared" si="27"/>
        <v>30</v>
      </c>
      <c r="H194" s="11">
        <f t="shared" si="28"/>
        <v>133006</v>
      </c>
      <c r="I194" s="12">
        <f t="shared" si="29"/>
        <v>4281.7213569951591</v>
      </c>
    </row>
    <row r="195" spans="1:9" x14ac:dyDescent="0.35">
      <c r="A195" s="7">
        <v>5563</v>
      </c>
      <c r="B195" s="18">
        <v>45017</v>
      </c>
      <c r="C195" s="18">
        <v>45036</v>
      </c>
      <c r="D195" s="9">
        <v>0.31390000000000001</v>
      </c>
      <c r="E195" s="10">
        <f t="shared" si="25"/>
        <v>0.47084999999999999</v>
      </c>
      <c r="F195" s="10">
        <f t="shared" si="26"/>
        <v>3.2675876808137438E-2</v>
      </c>
      <c r="G195" s="7">
        <f t="shared" si="27"/>
        <v>19</v>
      </c>
      <c r="H195" s="11">
        <f t="shared" si="28"/>
        <v>133006</v>
      </c>
      <c r="I195" s="12">
        <f t="shared" si="29"/>
        <v>2752.5221914706476</v>
      </c>
    </row>
    <row r="196" spans="1:9" x14ac:dyDescent="0.35">
      <c r="A196" s="21" t="s">
        <v>13</v>
      </c>
      <c r="B196" s="21"/>
      <c r="C196" s="21"/>
      <c r="D196" s="21"/>
      <c r="E196" s="21"/>
      <c r="F196" s="21"/>
      <c r="G196" s="21"/>
      <c r="H196" s="21"/>
      <c r="I196" s="19">
        <f>SUM(I167:I195)</f>
        <v>83610.406058841065</v>
      </c>
    </row>
    <row r="198" spans="1:9" x14ac:dyDescent="0.35">
      <c r="A198" s="1" t="s">
        <v>2</v>
      </c>
      <c r="B198" s="2">
        <v>33904</v>
      </c>
      <c r="C198" s="1"/>
      <c r="D198" s="1"/>
      <c r="E198" s="1" t="s">
        <v>3</v>
      </c>
      <c r="F198" s="1"/>
      <c r="G198" s="3">
        <v>44179</v>
      </c>
      <c r="H198" s="1"/>
      <c r="I198" s="4"/>
    </row>
    <row r="199" spans="1:9" ht="23" x14ac:dyDescent="0.35">
      <c r="A199" s="5" t="s">
        <v>4</v>
      </c>
      <c r="B199" s="5" t="s">
        <v>5</v>
      </c>
      <c r="C199" s="5" t="s">
        <v>6</v>
      </c>
      <c r="D199" s="5" t="s">
        <v>7</v>
      </c>
      <c r="E199" s="5" t="s">
        <v>8</v>
      </c>
      <c r="F199" s="5" t="s">
        <v>9</v>
      </c>
      <c r="G199" s="5" t="s">
        <v>10</v>
      </c>
      <c r="H199" s="5" t="s">
        <v>11</v>
      </c>
      <c r="I199" s="6" t="s">
        <v>12</v>
      </c>
    </row>
    <row r="200" spans="1:9" x14ac:dyDescent="0.35">
      <c r="A200" s="7">
        <v>5678</v>
      </c>
      <c r="B200" s="18">
        <v>44179</v>
      </c>
      <c r="C200" s="18">
        <v>44196</v>
      </c>
      <c r="D200" s="9">
        <v>0.17460000000000001</v>
      </c>
      <c r="E200" s="10">
        <f t="shared" ref="E200:E228" si="30">IF(B200="","",D200*1.5)</f>
        <v>0.26190000000000002</v>
      </c>
      <c r="F200" s="10">
        <f t="shared" ref="F200:F228" si="31">IF(E200="","", (POWER((1+E200),(1/12)))-1)</f>
        <v>1.9573983490916769E-2</v>
      </c>
      <c r="G200" s="7">
        <f t="shared" ref="G200:G228" si="32">IF(OR(B200="",C200=""),"Sin fechas",C200-B200)</f>
        <v>17</v>
      </c>
      <c r="H200" s="11">
        <f>$B$198</f>
        <v>33904</v>
      </c>
      <c r="I200" s="12">
        <f>IF(G200="","",(($B$198*F200)/30)*G200)</f>
        <v>376.0605905564239</v>
      </c>
    </row>
    <row r="201" spans="1:9" x14ac:dyDescent="0.35">
      <c r="A201" s="7">
        <v>5678</v>
      </c>
      <c r="B201" s="8">
        <v>44197</v>
      </c>
      <c r="C201" s="18">
        <v>44227</v>
      </c>
      <c r="D201" s="9">
        <v>0.17319999999999999</v>
      </c>
      <c r="E201" s="10">
        <f t="shared" si="30"/>
        <v>0.25979999999999998</v>
      </c>
      <c r="F201" s="10">
        <f t="shared" si="31"/>
        <v>1.9432481245112987E-2</v>
      </c>
      <c r="G201" s="7">
        <f t="shared" si="32"/>
        <v>30</v>
      </c>
      <c r="H201" s="11">
        <f t="shared" ref="H201:H228" si="33">$B$198</f>
        <v>33904</v>
      </c>
      <c r="I201" s="12">
        <f t="shared" ref="I201:I228" si="34">IF(G201="","",(($B$198*F201)/30)*G201)</f>
        <v>658.83884413431076</v>
      </c>
    </row>
    <row r="202" spans="1:9" x14ac:dyDescent="0.35">
      <c r="A202" s="7">
        <v>5678</v>
      </c>
      <c r="B202" s="18">
        <v>44228</v>
      </c>
      <c r="C202" s="18">
        <v>44255</v>
      </c>
      <c r="D202" s="9">
        <v>0.1754</v>
      </c>
      <c r="E202" s="10">
        <f t="shared" si="30"/>
        <v>0.2631</v>
      </c>
      <c r="F202" s="10">
        <f t="shared" si="31"/>
        <v>1.9654745030757592E-2</v>
      </c>
      <c r="G202" s="7">
        <f t="shared" si="32"/>
        <v>27</v>
      </c>
      <c r="H202" s="11">
        <f t="shared" si="33"/>
        <v>33904</v>
      </c>
      <c r="I202" s="12">
        <f t="shared" si="34"/>
        <v>599.73702797052488</v>
      </c>
    </row>
    <row r="203" spans="1:9" x14ac:dyDescent="0.35">
      <c r="A203" s="7">
        <v>5678</v>
      </c>
      <c r="B203" s="8">
        <v>44256</v>
      </c>
      <c r="C203" s="18">
        <v>44286</v>
      </c>
      <c r="D203" s="9">
        <v>0.1741</v>
      </c>
      <c r="E203" s="10">
        <f t="shared" si="30"/>
        <v>0.26114999999999999</v>
      </c>
      <c r="F203" s="10">
        <f t="shared" si="31"/>
        <v>1.9523471771100809E-2</v>
      </c>
      <c r="G203" s="7">
        <f t="shared" si="32"/>
        <v>30</v>
      </c>
      <c r="H203" s="11">
        <f t="shared" si="33"/>
        <v>33904</v>
      </c>
      <c r="I203" s="12">
        <f t="shared" si="34"/>
        <v>661.92378692740181</v>
      </c>
    </row>
    <row r="204" spans="1:9" x14ac:dyDescent="0.35">
      <c r="A204" s="7">
        <v>5678</v>
      </c>
      <c r="B204" s="18">
        <v>44287</v>
      </c>
      <c r="C204" s="18">
        <v>44316</v>
      </c>
      <c r="D204" s="9">
        <v>0.1731</v>
      </c>
      <c r="E204" s="10">
        <f t="shared" si="30"/>
        <v>0.25964999999999999</v>
      </c>
      <c r="F204" s="10">
        <f t="shared" si="31"/>
        <v>1.942236567004052E-2</v>
      </c>
      <c r="G204" s="7">
        <f t="shared" si="32"/>
        <v>29</v>
      </c>
      <c r="H204" s="11">
        <f t="shared" si="33"/>
        <v>33904</v>
      </c>
      <c r="I204" s="12">
        <f t="shared" si="34"/>
        <v>636.54602282115206</v>
      </c>
    </row>
    <row r="205" spans="1:9" x14ac:dyDescent="0.35">
      <c r="A205" s="7">
        <v>5678</v>
      </c>
      <c r="B205" s="8">
        <v>44317</v>
      </c>
      <c r="C205" s="18">
        <v>44347</v>
      </c>
      <c r="D205" s="9">
        <v>0.17219999999999999</v>
      </c>
      <c r="E205" s="10">
        <f t="shared" si="30"/>
        <v>0.25829999999999997</v>
      </c>
      <c r="F205" s="10">
        <f t="shared" si="31"/>
        <v>1.9331275772907164E-2</v>
      </c>
      <c r="G205" s="7">
        <f t="shared" si="32"/>
        <v>30</v>
      </c>
      <c r="H205" s="11">
        <f t="shared" si="33"/>
        <v>33904</v>
      </c>
      <c r="I205" s="12">
        <f t="shared" si="34"/>
        <v>655.40757380464447</v>
      </c>
    </row>
    <row r="206" spans="1:9" x14ac:dyDescent="0.35">
      <c r="A206" s="7">
        <v>5678</v>
      </c>
      <c r="B206" s="18">
        <v>44348</v>
      </c>
      <c r="C206" s="18">
        <v>44377</v>
      </c>
      <c r="D206" s="9">
        <v>0.1721</v>
      </c>
      <c r="E206" s="10">
        <f t="shared" si="30"/>
        <v>0.25814999999999999</v>
      </c>
      <c r="F206" s="10">
        <f t="shared" si="31"/>
        <v>1.9321149143988858E-2</v>
      </c>
      <c r="G206" s="7">
        <f t="shared" si="32"/>
        <v>29</v>
      </c>
      <c r="H206" s="11">
        <f t="shared" si="33"/>
        <v>33904</v>
      </c>
      <c r="I206" s="12">
        <f t="shared" si="34"/>
        <v>633.22876589187172</v>
      </c>
    </row>
    <row r="207" spans="1:9" x14ac:dyDescent="0.35">
      <c r="A207" s="7">
        <v>5678</v>
      </c>
      <c r="B207" s="8">
        <v>44378</v>
      </c>
      <c r="C207" s="18">
        <v>44408</v>
      </c>
      <c r="D207" s="9">
        <v>0.17180000000000001</v>
      </c>
      <c r="E207" s="10">
        <f t="shared" si="30"/>
        <v>0.25770000000000004</v>
      </c>
      <c r="F207" s="10">
        <f t="shared" si="31"/>
        <v>1.9290762615578938E-2</v>
      </c>
      <c r="G207" s="7">
        <f t="shared" si="32"/>
        <v>30</v>
      </c>
      <c r="H207" s="11">
        <f t="shared" si="33"/>
        <v>33904</v>
      </c>
      <c r="I207" s="12">
        <f t="shared" si="34"/>
        <v>654.03401571858831</v>
      </c>
    </row>
    <row r="208" spans="1:9" x14ac:dyDescent="0.35">
      <c r="A208" s="7">
        <v>5678</v>
      </c>
      <c r="B208" s="18">
        <v>44409</v>
      </c>
      <c r="C208" s="18">
        <v>44439</v>
      </c>
      <c r="D208" s="9">
        <v>0.1724</v>
      </c>
      <c r="E208" s="10">
        <f t="shared" si="30"/>
        <v>0.2586</v>
      </c>
      <c r="F208" s="10">
        <f t="shared" si="31"/>
        <v>1.9351525711433615E-2</v>
      </c>
      <c r="G208" s="7">
        <f t="shared" si="32"/>
        <v>30</v>
      </c>
      <c r="H208" s="11">
        <f t="shared" si="33"/>
        <v>33904</v>
      </c>
      <c r="I208" s="12">
        <f t="shared" si="34"/>
        <v>656.09412772044527</v>
      </c>
    </row>
    <row r="209" spans="1:9" x14ac:dyDescent="0.35">
      <c r="A209" s="7">
        <v>5678</v>
      </c>
      <c r="B209" s="8">
        <v>44440</v>
      </c>
      <c r="C209" s="18">
        <v>44469</v>
      </c>
      <c r="D209" s="9">
        <v>0.1719</v>
      </c>
      <c r="E209" s="10">
        <f t="shared" si="30"/>
        <v>0.25785000000000002</v>
      </c>
      <c r="F209" s="10">
        <f t="shared" si="31"/>
        <v>1.9300892565577765E-2</v>
      </c>
      <c r="G209" s="7">
        <f t="shared" si="32"/>
        <v>29</v>
      </c>
      <c r="H209" s="11">
        <f t="shared" si="33"/>
        <v>33904</v>
      </c>
      <c r="I209" s="12">
        <f t="shared" si="34"/>
        <v>632.56487949190364</v>
      </c>
    </row>
    <row r="210" spans="1:9" x14ac:dyDescent="0.35">
      <c r="A210" s="7">
        <v>5678</v>
      </c>
      <c r="B210" s="18">
        <v>44470</v>
      </c>
      <c r="C210" s="18">
        <v>44500</v>
      </c>
      <c r="D210" s="14">
        <v>0.17080000000000001</v>
      </c>
      <c r="E210" s="10">
        <f t="shared" si="30"/>
        <v>0.25619999999999998</v>
      </c>
      <c r="F210" s="10">
        <f t="shared" si="31"/>
        <v>1.9189402159464075E-2</v>
      </c>
      <c r="G210" s="7">
        <f t="shared" si="32"/>
        <v>30</v>
      </c>
      <c r="H210" s="11">
        <f t="shared" si="33"/>
        <v>33904</v>
      </c>
      <c r="I210" s="12">
        <f t="shared" si="34"/>
        <v>650.59749081447001</v>
      </c>
    </row>
    <row r="211" spans="1:9" x14ac:dyDescent="0.35">
      <c r="A211" s="7">
        <v>5678</v>
      </c>
      <c r="B211" s="8">
        <v>44501</v>
      </c>
      <c r="C211" s="18">
        <v>44530</v>
      </c>
      <c r="D211" s="14">
        <v>0.17269999999999999</v>
      </c>
      <c r="E211" s="10">
        <f t="shared" si="30"/>
        <v>0.25905</v>
      </c>
      <c r="F211" s="10">
        <f t="shared" si="31"/>
        <v>1.9381892324737526E-2</v>
      </c>
      <c r="G211" s="7">
        <f t="shared" si="32"/>
        <v>29</v>
      </c>
      <c r="H211" s="11">
        <f t="shared" si="33"/>
        <v>33904</v>
      </c>
      <c r="I211" s="12">
        <f t="shared" si="34"/>
        <v>635.21955479863766</v>
      </c>
    </row>
    <row r="212" spans="1:9" x14ac:dyDescent="0.35">
      <c r="A212" s="7">
        <v>5678</v>
      </c>
      <c r="B212" s="18">
        <v>44531</v>
      </c>
      <c r="C212" s="18">
        <v>44561</v>
      </c>
      <c r="D212" s="15">
        <v>0.17460000000000001</v>
      </c>
      <c r="E212" s="10">
        <f t="shared" si="30"/>
        <v>0.26190000000000002</v>
      </c>
      <c r="F212" s="10">
        <f t="shared" si="31"/>
        <v>1.9573983490916769E-2</v>
      </c>
      <c r="G212" s="7">
        <f t="shared" si="32"/>
        <v>30</v>
      </c>
      <c r="H212" s="11">
        <f t="shared" si="33"/>
        <v>33904</v>
      </c>
      <c r="I212" s="12">
        <f t="shared" si="34"/>
        <v>663.63633627604213</v>
      </c>
    </row>
    <row r="213" spans="1:9" x14ac:dyDescent="0.35">
      <c r="A213" s="7">
        <v>5678</v>
      </c>
      <c r="B213" s="8">
        <v>44562</v>
      </c>
      <c r="C213" s="18">
        <v>44592</v>
      </c>
      <c r="D213" s="14">
        <v>0.17660000000000001</v>
      </c>
      <c r="E213" s="10">
        <f t="shared" si="30"/>
        <v>0.26490000000000002</v>
      </c>
      <c r="F213" s="10">
        <f t="shared" si="31"/>
        <v>1.9775755563363528E-2</v>
      </c>
      <c r="G213" s="7">
        <f t="shared" si="32"/>
        <v>30</v>
      </c>
      <c r="H213" s="11">
        <f t="shared" si="33"/>
        <v>33904</v>
      </c>
      <c r="I213" s="12">
        <f t="shared" si="34"/>
        <v>670.47721662027709</v>
      </c>
    </row>
    <row r="214" spans="1:9" x14ac:dyDescent="0.35">
      <c r="A214" s="7">
        <v>5678</v>
      </c>
      <c r="B214" s="18">
        <v>44593</v>
      </c>
      <c r="C214" s="18">
        <v>44620</v>
      </c>
      <c r="D214" s="14">
        <v>0.183</v>
      </c>
      <c r="E214" s="10">
        <f t="shared" si="30"/>
        <v>0.27449999999999997</v>
      </c>
      <c r="F214" s="10">
        <f t="shared" si="31"/>
        <v>2.0418491295787433E-2</v>
      </c>
      <c r="G214" s="7">
        <f t="shared" si="32"/>
        <v>27</v>
      </c>
      <c r="H214" s="11">
        <f t="shared" si="33"/>
        <v>33904</v>
      </c>
      <c r="I214" s="12">
        <f t="shared" si="34"/>
        <v>623.04167600313951</v>
      </c>
    </row>
    <row r="215" spans="1:9" x14ac:dyDescent="0.35">
      <c r="A215" s="7">
        <v>5678</v>
      </c>
      <c r="B215" s="8">
        <v>44621</v>
      </c>
      <c r="C215" s="18">
        <v>44651</v>
      </c>
      <c r="D215" s="14">
        <v>0.1847</v>
      </c>
      <c r="E215" s="10">
        <f t="shared" si="30"/>
        <v>0.27705000000000002</v>
      </c>
      <c r="F215" s="10">
        <f t="shared" si="31"/>
        <v>2.0588471944052777E-2</v>
      </c>
      <c r="G215" s="7">
        <f t="shared" si="32"/>
        <v>30</v>
      </c>
      <c r="H215" s="11">
        <f t="shared" si="33"/>
        <v>33904</v>
      </c>
      <c r="I215" s="12">
        <f t="shared" si="34"/>
        <v>698.03155279116538</v>
      </c>
    </row>
    <row r="216" spans="1:9" x14ac:dyDescent="0.35">
      <c r="A216" s="7">
        <v>5678</v>
      </c>
      <c r="B216" s="18">
        <v>44652</v>
      </c>
      <c r="C216" s="18">
        <v>44681</v>
      </c>
      <c r="D216" s="14">
        <v>0.1905</v>
      </c>
      <c r="E216" s="10">
        <f t="shared" si="30"/>
        <v>0.28575</v>
      </c>
      <c r="F216" s="10">
        <f t="shared" si="31"/>
        <v>2.1166073665768392E-2</v>
      </c>
      <c r="G216" s="7">
        <f t="shared" si="32"/>
        <v>29</v>
      </c>
      <c r="H216" s="11">
        <f t="shared" si="33"/>
        <v>33904</v>
      </c>
      <c r="I216" s="12">
        <f t="shared" si="34"/>
        <v>693.69407617873787</v>
      </c>
    </row>
    <row r="217" spans="1:9" x14ac:dyDescent="0.35">
      <c r="A217" s="7">
        <v>5678</v>
      </c>
      <c r="B217" s="8">
        <v>44682</v>
      </c>
      <c r="C217" s="18">
        <v>44712</v>
      </c>
      <c r="D217" s="14">
        <v>0.1971</v>
      </c>
      <c r="E217" s="10">
        <f t="shared" si="30"/>
        <v>0.29564999999999997</v>
      </c>
      <c r="F217" s="10">
        <f t="shared" si="31"/>
        <v>2.1819002655476094E-2</v>
      </c>
      <c r="G217" s="7">
        <f t="shared" si="32"/>
        <v>30</v>
      </c>
      <c r="H217" s="11">
        <f t="shared" si="33"/>
        <v>33904</v>
      </c>
      <c r="I217" s="12">
        <f t="shared" si="34"/>
        <v>739.75146603126154</v>
      </c>
    </row>
    <row r="218" spans="1:9" x14ac:dyDescent="0.35">
      <c r="A218" s="7">
        <v>5678</v>
      </c>
      <c r="B218" s="18">
        <v>44713</v>
      </c>
      <c r="C218" s="18">
        <v>44742</v>
      </c>
      <c r="D218" s="9">
        <v>0.20399999999999999</v>
      </c>
      <c r="E218" s="10">
        <f t="shared" si="30"/>
        <v>0.30599999999999999</v>
      </c>
      <c r="F218" s="10">
        <f t="shared" si="31"/>
        <v>2.2496738540053407E-2</v>
      </c>
      <c r="G218" s="7">
        <f t="shared" si="32"/>
        <v>29</v>
      </c>
      <c r="H218" s="11">
        <f t="shared" si="33"/>
        <v>33904</v>
      </c>
      <c r="I218" s="12">
        <f t="shared" si="34"/>
        <v>737.30510934657161</v>
      </c>
    </row>
    <row r="219" spans="1:9" x14ac:dyDescent="0.35">
      <c r="A219" s="7">
        <v>5678</v>
      </c>
      <c r="B219" s="8">
        <v>44743</v>
      </c>
      <c r="C219" s="18">
        <v>44773</v>
      </c>
      <c r="D219" s="9">
        <v>0.21279999999999999</v>
      </c>
      <c r="E219" s="10">
        <f t="shared" si="30"/>
        <v>0.31919999999999998</v>
      </c>
      <c r="F219" s="10">
        <f t="shared" si="31"/>
        <v>2.3353989277085985E-2</v>
      </c>
      <c r="G219" s="7">
        <f t="shared" si="32"/>
        <v>30</v>
      </c>
      <c r="H219" s="11">
        <f t="shared" si="33"/>
        <v>33904</v>
      </c>
      <c r="I219" s="12">
        <f t="shared" si="34"/>
        <v>791.79365245032318</v>
      </c>
    </row>
    <row r="220" spans="1:9" x14ac:dyDescent="0.35">
      <c r="A220" s="7">
        <v>5678</v>
      </c>
      <c r="B220" s="18">
        <v>44774</v>
      </c>
      <c r="C220" s="18">
        <v>44804</v>
      </c>
      <c r="D220" s="9">
        <v>0.22209999999999999</v>
      </c>
      <c r="E220" s="10">
        <f t="shared" si="30"/>
        <v>0.33315</v>
      </c>
      <c r="F220" s="10">
        <f t="shared" si="31"/>
        <v>2.4251443652343774E-2</v>
      </c>
      <c r="G220" s="7">
        <f t="shared" si="32"/>
        <v>30</v>
      </c>
      <c r="H220" s="11">
        <f t="shared" si="33"/>
        <v>33904</v>
      </c>
      <c r="I220" s="12">
        <f t="shared" si="34"/>
        <v>822.22094558906326</v>
      </c>
    </row>
    <row r="221" spans="1:9" x14ac:dyDescent="0.35">
      <c r="A221" s="7">
        <v>5678</v>
      </c>
      <c r="B221" s="8">
        <v>44805</v>
      </c>
      <c r="C221" s="18">
        <v>44834</v>
      </c>
      <c r="D221" s="9">
        <v>0.23499999999999999</v>
      </c>
      <c r="E221" s="10">
        <f t="shared" si="30"/>
        <v>0.35249999999999998</v>
      </c>
      <c r="F221" s="10">
        <f t="shared" si="31"/>
        <v>2.548215212897964E-2</v>
      </c>
      <c r="G221" s="7">
        <f t="shared" si="32"/>
        <v>29</v>
      </c>
      <c r="H221" s="11">
        <f t="shared" si="33"/>
        <v>33904</v>
      </c>
      <c r="I221" s="12">
        <f t="shared" si="34"/>
        <v>835.14865625489495</v>
      </c>
    </row>
    <row r="222" spans="1:9" x14ac:dyDescent="0.35">
      <c r="A222" s="7">
        <v>5678</v>
      </c>
      <c r="B222" s="18">
        <v>44835</v>
      </c>
      <c r="C222" s="18">
        <v>44865</v>
      </c>
      <c r="D222" s="9">
        <v>0.24610000000000001</v>
      </c>
      <c r="E222" s="10">
        <f t="shared" si="30"/>
        <v>0.36915000000000003</v>
      </c>
      <c r="F222" s="10">
        <f t="shared" si="31"/>
        <v>2.6528282142108894E-2</v>
      </c>
      <c r="G222" s="7">
        <f t="shared" si="32"/>
        <v>30</v>
      </c>
      <c r="H222" s="11">
        <f t="shared" si="33"/>
        <v>33904</v>
      </c>
      <c r="I222" s="12">
        <f t="shared" si="34"/>
        <v>899.41487774605991</v>
      </c>
    </row>
    <row r="223" spans="1:9" x14ac:dyDescent="0.35">
      <c r="A223" s="7">
        <v>5678</v>
      </c>
      <c r="B223" s="8">
        <v>44866</v>
      </c>
      <c r="C223" s="18">
        <v>44895</v>
      </c>
      <c r="D223" s="9">
        <v>0.25779999999999997</v>
      </c>
      <c r="E223" s="10">
        <f t="shared" si="30"/>
        <v>0.38669999999999993</v>
      </c>
      <c r="F223" s="10">
        <f t="shared" si="31"/>
        <v>2.7618410366888613E-2</v>
      </c>
      <c r="G223" s="7">
        <f t="shared" si="32"/>
        <v>29</v>
      </c>
      <c r="H223" s="11">
        <f t="shared" si="33"/>
        <v>33904</v>
      </c>
      <c r="I223" s="12">
        <f t="shared" si="34"/>
        <v>905.16209890969185</v>
      </c>
    </row>
    <row r="224" spans="1:9" x14ac:dyDescent="0.35">
      <c r="A224" s="7">
        <v>5678</v>
      </c>
      <c r="B224" s="18">
        <v>44896</v>
      </c>
      <c r="C224" s="18">
        <v>44926</v>
      </c>
      <c r="D224" s="9">
        <v>0.27639999999999998</v>
      </c>
      <c r="E224" s="10">
        <f t="shared" si="30"/>
        <v>0.41459999999999997</v>
      </c>
      <c r="F224" s="10">
        <f t="shared" si="31"/>
        <v>2.9325672006971892E-2</v>
      </c>
      <c r="G224" s="7">
        <f t="shared" si="32"/>
        <v>30</v>
      </c>
      <c r="H224" s="11">
        <f t="shared" si="33"/>
        <v>33904</v>
      </c>
      <c r="I224" s="12">
        <f t="shared" si="34"/>
        <v>994.25758372437508</v>
      </c>
    </row>
    <row r="225" spans="1:9" x14ac:dyDescent="0.35">
      <c r="A225" s="7">
        <v>5678</v>
      </c>
      <c r="B225" s="8">
        <v>44927</v>
      </c>
      <c r="C225" s="18">
        <v>44957</v>
      </c>
      <c r="D225" s="9">
        <v>0.28839999999999999</v>
      </c>
      <c r="E225" s="10">
        <f t="shared" si="30"/>
        <v>0.43259999999999998</v>
      </c>
      <c r="F225" s="10">
        <f t="shared" si="31"/>
        <v>3.041082430433617E-2</v>
      </c>
      <c r="G225" s="7">
        <f t="shared" si="32"/>
        <v>30</v>
      </c>
      <c r="H225" s="11">
        <f t="shared" si="33"/>
        <v>33904</v>
      </c>
      <c r="I225" s="12">
        <f t="shared" si="34"/>
        <v>1031.0485872142135</v>
      </c>
    </row>
    <row r="226" spans="1:9" x14ac:dyDescent="0.35">
      <c r="A226" s="7">
        <v>5678</v>
      </c>
      <c r="B226" s="18">
        <v>44958</v>
      </c>
      <c r="C226" s="18">
        <v>44985</v>
      </c>
      <c r="D226" s="9">
        <v>0.30180000000000001</v>
      </c>
      <c r="E226" s="10">
        <f t="shared" si="30"/>
        <v>0.45269999999999999</v>
      </c>
      <c r="F226" s="10">
        <f t="shared" si="31"/>
        <v>3.1607904974429113E-2</v>
      </c>
      <c r="G226" s="7">
        <f t="shared" si="32"/>
        <v>27</v>
      </c>
      <c r="H226" s="11">
        <f t="shared" si="33"/>
        <v>33904</v>
      </c>
      <c r="I226" s="12">
        <f t="shared" si="34"/>
        <v>964.47096922774028</v>
      </c>
    </row>
    <row r="227" spans="1:9" x14ac:dyDescent="0.35">
      <c r="A227" s="7">
        <v>5678</v>
      </c>
      <c r="B227" s="8">
        <v>44986</v>
      </c>
      <c r="C227" s="18">
        <v>45016</v>
      </c>
      <c r="D227" s="9">
        <v>0.30840000000000001</v>
      </c>
      <c r="E227" s="10">
        <f t="shared" si="30"/>
        <v>0.46260000000000001</v>
      </c>
      <c r="F227" s="10">
        <f t="shared" si="31"/>
        <v>3.2191941393584944E-2</v>
      </c>
      <c r="G227" s="7">
        <f t="shared" si="32"/>
        <v>30</v>
      </c>
      <c r="H227" s="11">
        <f t="shared" si="33"/>
        <v>33904</v>
      </c>
      <c r="I227" s="12">
        <f t="shared" si="34"/>
        <v>1091.435581008104</v>
      </c>
    </row>
    <row r="228" spans="1:9" x14ac:dyDescent="0.35">
      <c r="A228" s="7">
        <v>5678</v>
      </c>
      <c r="B228" s="18">
        <v>45017</v>
      </c>
      <c r="C228" s="18">
        <v>45036</v>
      </c>
      <c r="D228" s="9">
        <v>0.31390000000000001</v>
      </c>
      <c r="E228" s="10">
        <f t="shared" si="30"/>
        <v>0.47084999999999999</v>
      </c>
      <c r="F228" s="10">
        <f t="shared" si="31"/>
        <v>3.2675876808137438E-2</v>
      </c>
      <c r="G228" s="7">
        <f t="shared" si="32"/>
        <v>19</v>
      </c>
      <c r="H228" s="11">
        <f t="shared" si="33"/>
        <v>33904</v>
      </c>
      <c r="I228" s="12">
        <f t="shared" si="34"/>
        <v>701.63385395862474</v>
      </c>
    </row>
    <row r="229" spans="1:9" x14ac:dyDescent="0.35">
      <c r="A229" s="21" t="s">
        <v>13</v>
      </c>
      <c r="B229" s="21"/>
      <c r="C229" s="21"/>
      <c r="D229" s="21"/>
      <c r="E229" s="21"/>
      <c r="F229" s="21"/>
      <c r="G229" s="21"/>
      <c r="H229" s="21"/>
      <c r="I229" s="19">
        <f>SUM(I200:I228)</f>
        <v>21312.776919980657</v>
      </c>
    </row>
    <row r="231" spans="1:9" x14ac:dyDescent="0.35">
      <c r="A231" s="1" t="s">
        <v>2</v>
      </c>
      <c r="B231" s="2">
        <v>460641</v>
      </c>
      <c r="C231" s="1"/>
      <c r="D231" s="1"/>
      <c r="E231" s="1" t="s">
        <v>3</v>
      </c>
      <c r="F231" s="1"/>
      <c r="G231" s="3">
        <v>44179</v>
      </c>
      <c r="H231" s="1"/>
      <c r="I231" s="4"/>
    </row>
    <row r="232" spans="1:9" ht="23" x14ac:dyDescent="0.35">
      <c r="A232" s="5" t="s">
        <v>4</v>
      </c>
      <c r="B232" s="5" t="s">
        <v>5</v>
      </c>
      <c r="C232" s="5" t="s">
        <v>6</v>
      </c>
      <c r="D232" s="5" t="s">
        <v>7</v>
      </c>
      <c r="E232" s="5" t="s">
        <v>8</v>
      </c>
      <c r="F232" s="5" t="s">
        <v>9</v>
      </c>
      <c r="G232" s="5" t="s">
        <v>10</v>
      </c>
      <c r="H232" s="5" t="s">
        <v>11</v>
      </c>
      <c r="I232" s="6" t="s">
        <v>12</v>
      </c>
    </row>
    <row r="233" spans="1:9" x14ac:dyDescent="0.35">
      <c r="A233" s="7">
        <v>6192</v>
      </c>
      <c r="B233" s="18">
        <v>44179</v>
      </c>
      <c r="C233" s="18">
        <v>44196</v>
      </c>
      <c r="D233" s="9">
        <v>0.17460000000000001</v>
      </c>
      <c r="E233" s="10">
        <f t="shared" ref="E233:E261" si="35">IF(B233="","",D233*1.5)</f>
        <v>0.26190000000000002</v>
      </c>
      <c r="F233" s="10">
        <f t="shared" ref="F233:F261" si="36">IF(E233="","", (POWER((1+E233),(1/12)))-1)</f>
        <v>1.9573983490916769E-2</v>
      </c>
      <c r="G233" s="7">
        <f t="shared" ref="G233:G261" si="37">IF(OR(B233="",C233=""),"Sin fechas",C233-B233)</f>
        <v>17</v>
      </c>
      <c r="H233" s="11">
        <f>$B$231</f>
        <v>460641</v>
      </c>
      <c r="I233" s="12">
        <f>IF(G233="","",(($B$231*F233)/30)*G233)</f>
        <v>5109.3949532356555</v>
      </c>
    </row>
    <row r="234" spans="1:9" x14ac:dyDescent="0.35">
      <c r="A234" s="7">
        <v>6192</v>
      </c>
      <c r="B234" s="8">
        <v>44197</v>
      </c>
      <c r="C234" s="18">
        <v>44227</v>
      </c>
      <c r="D234" s="9">
        <v>0.17319999999999999</v>
      </c>
      <c r="E234" s="10">
        <f t="shared" si="35"/>
        <v>0.25979999999999998</v>
      </c>
      <c r="F234" s="10">
        <f t="shared" si="36"/>
        <v>1.9432481245112987E-2</v>
      </c>
      <c r="G234" s="7">
        <f t="shared" si="37"/>
        <v>30</v>
      </c>
      <c r="H234" s="11">
        <f t="shared" ref="H234:H261" si="38">$B$231</f>
        <v>460641</v>
      </c>
      <c r="I234" s="12">
        <f t="shared" ref="I234:I261" si="39">IF(G234="","",(($B$231*F234)/30)*G234)</f>
        <v>8951.3975932300909</v>
      </c>
    </row>
    <row r="235" spans="1:9" x14ac:dyDescent="0.35">
      <c r="A235" s="7">
        <v>6192</v>
      </c>
      <c r="B235" s="18">
        <v>44228</v>
      </c>
      <c r="C235" s="18">
        <v>44255</v>
      </c>
      <c r="D235" s="9">
        <v>0.1754</v>
      </c>
      <c r="E235" s="10">
        <f t="shared" si="35"/>
        <v>0.2631</v>
      </c>
      <c r="F235" s="10">
        <f t="shared" si="36"/>
        <v>1.9654745030757592E-2</v>
      </c>
      <c r="G235" s="7">
        <f t="shared" si="37"/>
        <v>27</v>
      </c>
      <c r="H235" s="11">
        <f t="shared" si="38"/>
        <v>460641</v>
      </c>
      <c r="I235" s="12">
        <f t="shared" si="39"/>
        <v>8148.4032651418856</v>
      </c>
    </row>
    <row r="236" spans="1:9" x14ac:dyDescent="0.35">
      <c r="A236" s="7">
        <v>6192</v>
      </c>
      <c r="B236" s="8">
        <v>44256</v>
      </c>
      <c r="C236" s="18">
        <v>44286</v>
      </c>
      <c r="D236" s="9">
        <v>0.1741</v>
      </c>
      <c r="E236" s="10">
        <f t="shared" si="35"/>
        <v>0.26114999999999999</v>
      </c>
      <c r="F236" s="10">
        <f t="shared" si="36"/>
        <v>1.9523471771100809E-2</v>
      </c>
      <c r="G236" s="7">
        <f t="shared" si="37"/>
        <v>30</v>
      </c>
      <c r="H236" s="11">
        <f t="shared" si="38"/>
        <v>460641</v>
      </c>
      <c r="I236" s="12">
        <f t="shared" si="39"/>
        <v>8993.3115601116479</v>
      </c>
    </row>
    <row r="237" spans="1:9" x14ac:dyDescent="0.35">
      <c r="A237" s="7">
        <v>6192</v>
      </c>
      <c r="B237" s="18">
        <v>44287</v>
      </c>
      <c r="C237" s="18">
        <v>44316</v>
      </c>
      <c r="D237" s="9">
        <v>0.1731</v>
      </c>
      <c r="E237" s="10">
        <f t="shared" si="35"/>
        <v>0.25964999999999999</v>
      </c>
      <c r="F237" s="10">
        <f t="shared" si="36"/>
        <v>1.942236567004052E-2</v>
      </c>
      <c r="G237" s="7">
        <f t="shared" si="37"/>
        <v>29</v>
      </c>
      <c r="H237" s="11">
        <f t="shared" si="38"/>
        <v>460641</v>
      </c>
      <c r="I237" s="12">
        <f t="shared" si="39"/>
        <v>8648.5133464593619</v>
      </c>
    </row>
    <row r="238" spans="1:9" x14ac:dyDescent="0.35">
      <c r="A238" s="7">
        <v>6192</v>
      </c>
      <c r="B238" s="8">
        <v>44317</v>
      </c>
      <c r="C238" s="18">
        <v>44347</v>
      </c>
      <c r="D238" s="9">
        <v>0.17219999999999999</v>
      </c>
      <c r="E238" s="10">
        <f t="shared" si="35"/>
        <v>0.25829999999999997</v>
      </c>
      <c r="F238" s="10">
        <f t="shared" si="36"/>
        <v>1.9331275772907164E-2</v>
      </c>
      <c r="G238" s="7">
        <f t="shared" si="37"/>
        <v>30</v>
      </c>
      <c r="H238" s="11">
        <f t="shared" si="38"/>
        <v>460641</v>
      </c>
      <c r="I238" s="12">
        <f t="shared" si="39"/>
        <v>8904.7782033077292</v>
      </c>
    </row>
    <row r="239" spans="1:9" x14ac:dyDescent="0.35">
      <c r="A239" s="7">
        <v>6192</v>
      </c>
      <c r="B239" s="18">
        <v>44348</v>
      </c>
      <c r="C239" s="18">
        <v>44377</v>
      </c>
      <c r="D239" s="9">
        <v>0.1721</v>
      </c>
      <c r="E239" s="10">
        <f t="shared" si="35"/>
        <v>0.25814999999999999</v>
      </c>
      <c r="F239" s="10">
        <f t="shared" si="36"/>
        <v>1.9321149143988858E-2</v>
      </c>
      <c r="G239" s="7">
        <f t="shared" si="37"/>
        <v>29</v>
      </c>
      <c r="H239" s="11">
        <f t="shared" si="38"/>
        <v>460641</v>
      </c>
      <c r="I239" s="12">
        <f t="shared" si="39"/>
        <v>8603.4430140749664</v>
      </c>
    </row>
    <row r="240" spans="1:9" x14ac:dyDescent="0.35">
      <c r="A240" s="7">
        <v>6192</v>
      </c>
      <c r="B240" s="8">
        <v>44378</v>
      </c>
      <c r="C240" s="18">
        <v>44408</v>
      </c>
      <c r="D240" s="9">
        <v>0.17180000000000001</v>
      </c>
      <c r="E240" s="10">
        <f t="shared" si="35"/>
        <v>0.25770000000000004</v>
      </c>
      <c r="F240" s="10">
        <f t="shared" si="36"/>
        <v>1.9290762615578938E-2</v>
      </c>
      <c r="G240" s="7">
        <f t="shared" si="37"/>
        <v>30</v>
      </c>
      <c r="H240" s="11">
        <f t="shared" si="38"/>
        <v>460641</v>
      </c>
      <c r="I240" s="12">
        <f t="shared" si="39"/>
        <v>8886.1161820028974</v>
      </c>
    </row>
    <row r="241" spans="1:9" x14ac:dyDescent="0.35">
      <c r="A241" s="7">
        <v>6192</v>
      </c>
      <c r="B241" s="18">
        <v>44409</v>
      </c>
      <c r="C241" s="18">
        <v>44439</v>
      </c>
      <c r="D241" s="9">
        <v>0.1724</v>
      </c>
      <c r="E241" s="10">
        <f t="shared" si="35"/>
        <v>0.2586</v>
      </c>
      <c r="F241" s="10">
        <f t="shared" si="36"/>
        <v>1.9351525711433615E-2</v>
      </c>
      <c r="G241" s="7">
        <f t="shared" si="37"/>
        <v>30</v>
      </c>
      <c r="H241" s="11">
        <f t="shared" si="38"/>
        <v>460641</v>
      </c>
      <c r="I241" s="12">
        <f t="shared" si="39"/>
        <v>8914.1061552404917</v>
      </c>
    </row>
    <row r="242" spans="1:9" x14ac:dyDescent="0.35">
      <c r="A242" s="7">
        <v>6192</v>
      </c>
      <c r="B242" s="8">
        <v>44440</v>
      </c>
      <c r="C242" s="18">
        <v>44469</v>
      </c>
      <c r="D242" s="9">
        <v>0.1719</v>
      </c>
      <c r="E242" s="10">
        <f t="shared" si="35"/>
        <v>0.25785000000000002</v>
      </c>
      <c r="F242" s="10">
        <f t="shared" si="36"/>
        <v>1.9300892565577765E-2</v>
      </c>
      <c r="G242" s="7">
        <f t="shared" si="37"/>
        <v>29</v>
      </c>
      <c r="H242" s="11">
        <f t="shared" si="38"/>
        <v>460641</v>
      </c>
      <c r="I242" s="12">
        <f t="shared" si="39"/>
        <v>8594.4230372236307</v>
      </c>
    </row>
    <row r="243" spans="1:9" x14ac:dyDescent="0.35">
      <c r="A243" s="7">
        <v>6192</v>
      </c>
      <c r="B243" s="18">
        <v>44470</v>
      </c>
      <c r="C243" s="18">
        <v>44500</v>
      </c>
      <c r="D243" s="14">
        <v>0.17080000000000001</v>
      </c>
      <c r="E243" s="10">
        <f t="shared" si="35"/>
        <v>0.25619999999999998</v>
      </c>
      <c r="F243" s="10">
        <f t="shared" si="36"/>
        <v>1.9189402159464075E-2</v>
      </c>
      <c r="G243" s="7">
        <f t="shared" si="37"/>
        <v>30</v>
      </c>
      <c r="H243" s="11">
        <f t="shared" si="38"/>
        <v>460641</v>
      </c>
      <c r="I243" s="12">
        <f t="shared" si="39"/>
        <v>8839.4254001376903</v>
      </c>
    </row>
    <row r="244" spans="1:9" x14ac:dyDescent="0.35">
      <c r="A244" s="7">
        <v>6192</v>
      </c>
      <c r="B244" s="8">
        <v>44501</v>
      </c>
      <c r="C244" s="18">
        <v>44530</v>
      </c>
      <c r="D244" s="14">
        <v>0.17269999999999999</v>
      </c>
      <c r="E244" s="10">
        <f t="shared" si="35"/>
        <v>0.25905</v>
      </c>
      <c r="F244" s="10">
        <f t="shared" si="36"/>
        <v>1.9381892324737526E-2</v>
      </c>
      <c r="G244" s="7">
        <f t="shared" si="37"/>
        <v>29</v>
      </c>
      <c r="H244" s="11">
        <f t="shared" si="38"/>
        <v>460641</v>
      </c>
      <c r="I244" s="12">
        <f t="shared" si="39"/>
        <v>8630.4911202807707</v>
      </c>
    </row>
    <row r="245" spans="1:9" x14ac:dyDescent="0.35">
      <c r="A245" s="7">
        <v>6192</v>
      </c>
      <c r="B245" s="18">
        <v>44531</v>
      </c>
      <c r="C245" s="18">
        <v>44561</v>
      </c>
      <c r="D245" s="15">
        <v>0.17460000000000001</v>
      </c>
      <c r="E245" s="10">
        <f t="shared" si="35"/>
        <v>0.26190000000000002</v>
      </c>
      <c r="F245" s="10">
        <f t="shared" si="36"/>
        <v>1.9573983490916769E-2</v>
      </c>
      <c r="G245" s="7">
        <f t="shared" si="37"/>
        <v>30</v>
      </c>
      <c r="H245" s="11">
        <f t="shared" si="38"/>
        <v>460641</v>
      </c>
      <c r="I245" s="12">
        <f t="shared" si="39"/>
        <v>9016.5793292393919</v>
      </c>
    </row>
    <row r="246" spans="1:9" x14ac:dyDescent="0.35">
      <c r="A246" s="7">
        <v>6192</v>
      </c>
      <c r="B246" s="8">
        <v>44562</v>
      </c>
      <c r="C246" s="18">
        <v>44592</v>
      </c>
      <c r="D246" s="14">
        <v>0.17660000000000001</v>
      </c>
      <c r="E246" s="10">
        <f t="shared" si="35"/>
        <v>0.26490000000000002</v>
      </c>
      <c r="F246" s="10">
        <f t="shared" si="36"/>
        <v>1.9775755563363528E-2</v>
      </c>
      <c r="G246" s="7">
        <f t="shared" si="37"/>
        <v>30</v>
      </c>
      <c r="H246" s="11">
        <f t="shared" si="38"/>
        <v>460641</v>
      </c>
      <c r="I246" s="12">
        <f t="shared" si="39"/>
        <v>9109.5238184633399</v>
      </c>
    </row>
    <row r="247" spans="1:9" x14ac:dyDescent="0.35">
      <c r="A247" s="7">
        <v>6192</v>
      </c>
      <c r="B247" s="18">
        <v>44593</v>
      </c>
      <c r="C247" s="18">
        <v>44620</v>
      </c>
      <c r="D247" s="14">
        <v>0.183</v>
      </c>
      <c r="E247" s="10">
        <f t="shared" si="35"/>
        <v>0.27449999999999997</v>
      </c>
      <c r="F247" s="10">
        <f t="shared" si="36"/>
        <v>2.0418491295787433E-2</v>
      </c>
      <c r="G247" s="7">
        <f t="shared" si="37"/>
        <v>27</v>
      </c>
      <c r="H247" s="11">
        <f t="shared" si="38"/>
        <v>460641</v>
      </c>
      <c r="I247" s="12">
        <f t="shared" si="39"/>
        <v>8465.0348240845378</v>
      </c>
    </row>
    <row r="248" spans="1:9" x14ac:dyDescent="0.35">
      <c r="A248" s="7">
        <v>6192</v>
      </c>
      <c r="B248" s="8">
        <v>44621</v>
      </c>
      <c r="C248" s="18">
        <v>44651</v>
      </c>
      <c r="D248" s="14">
        <v>0.1847</v>
      </c>
      <c r="E248" s="10">
        <f t="shared" si="35"/>
        <v>0.27705000000000002</v>
      </c>
      <c r="F248" s="10">
        <f t="shared" si="36"/>
        <v>2.0588471944052777E-2</v>
      </c>
      <c r="G248" s="7">
        <f t="shared" si="37"/>
        <v>30</v>
      </c>
      <c r="H248" s="11">
        <f t="shared" si="38"/>
        <v>460641</v>
      </c>
      <c r="I248" s="12">
        <f t="shared" si="39"/>
        <v>9483.894304780415</v>
      </c>
    </row>
    <row r="249" spans="1:9" x14ac:dyDescent="0.35">
      <c r="A249" s="7">
        <v>6192</v>
      </c>
      <c r="B249" s="18">
        <v>44652</v>
      </c>
      <c r="C249" s="18">
        <v>44681</v>
      </c>
      <c r="D249" s="14">
        <v>0.1905</v>
      </c>
      <c r="E249" s="10">
        <f t="shared" si="35"/>
        <v>0.28575</v>
      </c>
      <c r="F249" s="10">
        <f t="shared" si="36"/>
        <v>2.1166073665768392E-2</v>
      </c>
      <c r="G249" s="7">
        <f t="shared" si="37"/>
        <v>29</v>
      </c>
      <c r="H249" s="11">
        <f t="shared" si="38"/>
        <v>460641</v>
      </c>
      <c r="I249" s="12">
        <f t="shared" si="39"/>
        <v>9424.9626281574456</v>
      </c>
    </row>
    <row r="250" spans="1:9" x14ac:dyDescent="0.35">
      <c r="A250" s="7">
        <v>6192</v>
      </c>
      <c r="B250" s="8">
        <v>44682</v>
      </c>
      <c r="C250" s="18">
        <v>44712</v>
      </c>
      <c r="D250" s="14">
        <v>0.1971</v>
      </c>
      <c r="E250" s="10">
        <f t="shared" si="35"/>
        <v>0.29564999999999997</v>
      </c>
      <c r="F250" s="10">
        <f t="shared" si="36"/>
        <v>2.1819002655476094E-2</v>
      </c>
      <c r="G250" s="7">
        <f t="shared" si="37"/>
        <v>30</v>
      </c>
      <c r="H250" s="11">
        <f t="shared" si="38"/>
        <v>460641</v>
      </c>
      <c r="I250" s="12">
        <f t="shared" si="39"/>
        <v>10050.727202221164</v>
      </c>
    </row>
    <row r="251" spans="1:9" x14ac:dyDescent="0.35">
      <c r="A251" s="7">
        <v>6192</v>
      </c>
      <c r="B251" s="18">
        <v>44713</v>
      </c>
      <c r="C251" s="18">
        <v>44742</v>
      </c>
      <c r="D251" s="9">
        <v>0.20399999999999999</v>
      </c>
      <c r="E251" s="10">
        <f t="shared" si="35"/>
        <v>0.30599999999999999</v>
      </c>
      <c r="F251" s="10">
        <f t="shared" si="36"/>
        <v>2.2496738540053407E-2</v>
      </c>
      <c r="G251" s="7">
        <f t="shared" si="37"/>
        <v>29</v>
      </c>
      <c r="H251" s="11">
        <f t="shared" si="38"/>
        <v>460641</v>
      </c>
      <c r="I251" s="12">
        <f t="shared" si="39"/>
        <v>10017.489466567784</v>
      </c>
    </row>
    <row r="252" spans="1:9" x14ac:dyDescent="0.35">
      <c r="A252" s="7">
        <v>6192</v>
      </c>
      <c r="B252" s="8">
        <v>44743</v>
      </c>
      <c r="C252" s="18">
        <v>44773</v>
      </c>
      <c r="D252" s="9">
        <v>0.21279999999999999</v>
      </c>
      <c r="E252" s="10">
        <f t="shared" si="35"/>
        <v>0.31919999999999998</v>
      </c>
      <c r="F252" s="10">
        <f t="shared" si="36"/>
        <v>2.3353989277085985E-2</v>
      </c>
      <c r="G252" s="7">
        <f t="shared" si="37"/>
        <v>30</v>
      </c>
      <c r="H252" s="11">
        <f t="shared" si="38"/>
        <v>460641</v>
      </c>
      <c r="I252" s="12">
        <f t="shared" si="39"/>
        <v>10757.804974586164</v>
      </c>
    </row>
    <row r="253" spans="1:9" x14ac:dyDescent="0.35">
      <c r="A253" s="7">
        <v>6192</v>
      </c>
      <c r="B253" s="18">
        <v>44774</v>
      </c>
      <c r="C253" s="18">
        <v>44804</v>
      </c>
      <c r="D253" s="9">
        <v>0.22209999999999999</v>
      </c>
      <c r="E253" s="10">
        <f t="shared" si="35"/>
        <v>0.33315</v>
      </c>
      <c r="F253" s="10">
        <f t="shared" si="36"/>
        <v>2.4251443652343774E-2</v>
      </c>
      <c r="G253" s="7">
        <f t="shared" si="37"/>
        <v>30</v>
      </c>
      <c r="H253" s="11">
        <f t="shared" si="38"/>
        <v>460641</v>
      </c>
      <c r="I253" s="12">
        <f t="shared" si="39"/>
        <v>11171.209255459289</v>
      </c>
    </row>
    <row r="254" spans="1:9" x14ac:dyDescent="0.35">
      <c r="A254" s="7">
        <v>6192</v>
      </c>
      <c r="B254" s="8">
        <v>44805</v>
      </c>
      <c r="C254" s="18">
        <v>44834</v>
      </c>
      <c r="D254" s="9">
        <v>0.23499999999999999</v>
      </c>
      <c r="E254" s="10">
        <f t="shared" si="35"/>
        <v>0.35249999999999998</v>
      </c>
      <c r="F254" s="10">
        <f t="shared" si="36"/>
        <v>2.548215212897964E-2</v>
      </c>
      <c r="G254" s="7">
        <f t="shared" si="37"/>
        <v>29</v>
      </c>
      <c r="H254" s="11">
        <f t="shared" si="38"/>
        <v>460641</v>
      </c>
      <c r="I254" s="12">
        <f t="shared" si="39"/>
        <v>11346.853237550466</v>
      </c>
    </row>
    <row r="255" spans="1:9" x14ac:dyDescent="0.35">
      <c r="A255" s="7">
        <v>6192</v>
      </c>
      <c r="B255" s="18">
        <v>44835</v>
      </c>
      <c r="C255" s="18">
        <v>44865</v>
      </c>
      <c r="D255" s="9">
        <v>0.24610000000000001</v>
      </c>
      <c r="E255" s="10">
        <f t="shared" si="35"/>
        <v>0.36915000000000003</v>
      </c>
      <c r="F255" s="10">
        <f t="shared" si="36"/>
        <v>2.6528282142108894E-2</v>
      </c>
      <c r="G255" s="7">
        <f t="shared" si="37"/>
        <v>30</v>
      </c>
      <c r="H255" s="11">
        <f t="shared" si="38"/>
        <v>460641</v>
      </c>
      <c r="I255" s="12">
        <f t="shared" si="39"/>
        <v>12220.014414223184</v>
      </c>
    </row>
    <row r="256" spans="1:9" x14ac:dyDescent="0.35">
      <c r="A256" s="7">
        <v>6192</v>
      </c>
      <c r="B256" s="8">
        <v>44866</v>
      </c>
      <c r="C256" s="18">
        <v>44895</v>
      </c>
      <c r="D256" s="9">
        <v>0.25779999999999997</v>
      </c>
      <c r="E256" s="10">
        <f t="shared" si="35"/>
        <v>0.38669999999999993</v>
      </c>
      <c r="F256" s="10">
        <f t="shared" si="36"/>
        <v>2.7618410366888613E-2</v>
      </c>
      <c r="G256" s="7">
        <f t="shared" si="37"/>
        <v>29</v>
      </c>
      <c r="H256" s="11">
        <f t="shared" si="38"/>
        <v>460641</v>
      </c>
      <c r="I256" s="12">
        <f t="shared" si="39"/>
        <v>12298.099764153474</v>
      </c>
    </row>
    <row r="257" spans="1:9" x14ac:dyDescent="0.35">
      <c r="A257" s="7">
        <v>6192</v>
      </c>
      <c r="B257" s="18">
        <v>44896</v>
      </c>
      <c r="C257" s="18">
        <v>44926</v>
      </c>
      <c r="D257" s="9">
        <v>0.27639999999999998</v>
      </c>
      <c r="E257" s="10">
        <f t="shared" si="35"/>
        <v>0.41459999999999997</v>
      </c>
      <c r="F257" s="10">
        <f t="shared" si="36"/>
        <v>2.9325672006971892E-2</v>
      </c>
      <c r="G257" s="7">
        <f t="shared" si="37"/>
        <v>30</v>
      </c>
      <c r="H257" s="11">
        <f t="shared" si="38"/>
        <v>460641</v>
      </c>
      <c r="I257" s="12">
        <f t="shared" si="39"/>
        <v>13508.606878963539</v>
      </c>
    </row>
    <row r="258" spans="1:9" x14ac:dyDescent="0.35">
      <c r="A258" s="7">
        <v>6192</v>
      </c>
      <c r="B258" s="8">
        <v>44927</v>
      </c>
      <c r="C258" s="18">
        <v>44957</v>
      </c>
      <c r="D258" s="9">
        <v>0.28839999999999999</v>
      </c>
      <c r="E258" s="10">
        <f t="shared" si="35"/>
        <v>0.43259999999999998</v>
      </c>
      <c r="F258" s="10">
        <f t="shared" si="36"/>
        <v>3.041082430433617E-2</v>
      </c>
      <c r="G258" s="7">
        <f t="shared" si="37"/>
        <v>30</v>
      </c>
      <c r="H258" s="11">
        <f t="shared" si="38"/>
        <v>460641</v>
      </c>
      <c r="I258" s="12">
        <f t="shared" si="39"/>
        <v>14008.472518373717</v>
      </c>
    </row>
    <row r="259" spans="1:9" x14ac:dyDescent="0.35">
      <c r="A259" s="7">
        <v>6192</v>
      </c>
      <c r="B259" s="18">
        <v>44958</v>
      </c>
      <c r="C259" s="18">
        <v>44985</v>
      </c>
      <c r="D259" s="9">
        <v>0.30180000000000001</v>
      </c>
      <c r="E259" s="10">
        <f t="shared" si="35"/>
        <v>0.45269999999999999</v>
      </c>
      <c r="F259" s="10">
        <f t="shared" si="36"/>
        <v>3.1607904974429113E-2</v>
      </c>
      <c r="G259" s="7">
        <f t="shared" si="37"/>
        <v>27</v>
      </c>
      <c r="H259" s="11">
        <f t="shared" si="38"/>
        <v>460641</v>
      </c>
      <c r="I259" s="12">
        <f t="shared" si="39"/>
        <v>13103.907259793401</v>
      </c>
    </row>
    <row r="260" spans="1:9" x14ac:dyDescent="0.35">
      <c r="A260" s="7">
        <v>6192</v>
      </c>
      <c r="B260" s="8">
        <v>44986</v>
      </c>
      <c r="C260" s="18">
        <v>45016</v>
      </c>
      <c r="D260" s="9">
        <v>0.30840000000000001</v>
      </c>
      <c r="E260" s="10">
        <f t="shared" si="35"/>
        <v>0.46260000000000001</v>
      </c>
      <c r="F260" s="10">
        <f t="shared" si="36"/>
        <v>3.2191941393584944E-2</v>
      </c>
      <c r="G260" s="7">
        <f t="shared" si="37"/>
        <v>30</v>
      </c>
      <c r="H260" s="11">
        <f t="shared" si="38"/>
        <v>460641</v>
      </c>
      <c r="I260" s="12">
        <f t="shared" si="39"/>
        <v>14828.928075482363</v>
      </c>
    </row>
    <row r="261" spans="1:9" x14ac:dyDescent="0.35">
      <c r="A261" s="7">
        <v>6192</v>
      </c>
      <c r="B261" s="18">
        <v>45017</v>
      </c>
      <c r="C261" s="18">
        <v>45036</v>
      </c>
      <c r="D261" s="9">
        <v>0.31390000000000001</v>
      </c>
      <c r="E261" s="10">
        <f t="shared" si="35"/>
        <v>0.47084999999999999</v>
      </c>
      <c r="F261" s="10">
        <f t="shared" si="36"/>
        <v>3.2675876808137438E-2</v>
      </c>
      <c r="G261" s="7">
        <f t="shared" si="37"/>
        <v>19</v>
      </c>
      <c r="H261" s="11">
        <f t="shared" si="38"/>
        <v>460641</v>
      </c>
      <c r="I261" s="12">
        <f t="shared" si="39"/>
        <v>9532.8374268922507</v>
      </c>
    </row>
    <row r="262" spans="1:9" x14ac:dyDescent="0.35">
      <c r="A262" s="21" t="s">
        <v>13</v>
      </c>
      <c r="B262" s="21"/>
      <c r="C262" s="21"/>
      <c r="D262" s="21"/>
      <c r="E262" s="21"/>
      <c r="F262" s="21"/>
      <c r="G262" s="21"/>
      <c r="H262" s="21"/>
      <c r="I262" s="19">
        <f>SUM(I233:I261)</f>
        <v>289568.74920943868</v>
      </c>
    </row>
    <row r="264" spans="1:9" x14ac:dyDescent="0.35">
      <c r="A264" s="1" t="s">
        <v>2</v>
      </c>
      <c r="B264" s="2">
        <v>224221</v>
      </c>
      <c r="C264" s="1"/>
      <c r="D264" s="1"/>
      <c r="E264" s="1" t="s">
        <v>3</v>
      </c>
      <c r="F264" s="1"/>
      <c r="G264" s="3">
        <v>44179</v>
      </c>
      <c r="H264" s="1"/>
      <c r="I264" s="4"/>
    </row>
    <row r="265" spans="1:9" ht="23" x14ac:dyDescent="0.35">
      <c r="A265" s="5" t="s">
        <v>4</v>
      </c>
      <c r="B265" s="5" t="s">
        <v>5</v>
      </c>
      <c r="C265" s="5" t="s">
        <v>6</v>
      </c>
      <c r="D265" s="5" t="s">
        <v>7</v>
      </c>
      <c r="E265" s="5" t="s">
        <v>8</v>
      </c>
      <c r="F265" s="5" t="s">
        <v>9</v>
      </c>
      <c r="G265" s="5" t="s">
        <v>10</v>
      </c>
      <c r="H265" s="5" t="s">
        <v>11</v>
      </c>
      <c r="I265" s="6" t="s">
        <v>12</v>
      </c>
    </row>
    <row r="266" spans="1:9" x14ac:dyDescent="0.35">
      <c r="A266" s="7">
        <v>7308</v>
      </c>
      <c r="B266" s="18">
        <v>44179</v>
      </c>
      <c r="C266" s="18">
        <v>44196</v>
      </c>
      <c r="D266" s="9">
        <v>0.17460000000000001</v>
      </c>
      <c r="E266" s="10">
        <f t="shared" ref="E266:E294" si="40">IF(B266="","",D266*1.5)</f>
        <v>0.26190000000000002</v>
      </c>
      <c r="F266" s="10">
        <f t="shared" ref="F266:F294" si="41">IF(E266="","", (POWER((1+E266),(1/12)))-1)</f>
        <v>1.9573983490916769E-2</v>
      </c>
      <c r="G266" s="7">
        <f t="shared" ref="G266:G294" si="42">IF(OR(B266="",C266=""),"Sin fechas",C266-B266)</f>
        <v>17</v>
      </c>
      <c r="H266" s="11">
        <f>$B$264</f>
        <v>224221</v>
      </c>
      <c r="I266" s="12">
        <f>IF(G266="","",(($B$264*F266)/30)*G266)</f>
        <v>2487.0422863128811</v>
      </c>
    </row>
    <row r="267" spans="1:9" x14ac:dyDescent="0.35">
      <c r="A267" s="7">
        <v>7308</v>
      </c>
      <c r="B267" s="8">
        <v>44197</v>
      </c>
      <c r="C267" s="18">
        <v>44227</v>
      </c>
      <c r="D267" s="9">
        <v>0.17319999999999999</v>
      </c>
      <c r="E267" s="10">
        <f t="shared" si="40"/>
        <v>0.25979999999999998</v>
      </c>
      <c r="F267" s="10">
        <f t="shared" si="41"/>
        <v>1.9432481245112987E-2</v>
      </c>
      <c r="G267" s="7">
        <f t="shared" si="42"/>
        <v>30</v>
      </c>
      <c r="H267" s="11">
        <f t="shared" ref="H267:H294" si="43">$B$264</f>
        <v>224221</v>
      </c>
      <c r="I267" s="12">
        <f t="shared" ref="I267:I294" si="44">IF(G267="","",(($B$264*F267)/30)*G267)</f>
        <v>4357.1703772604787</v>
      </c>
    </row>
    <row r="268" spans="1:9" x14ac:dyDescent="0.35">
      <c r="A268" s="7">
        <v>7308</v>
      </c>
      <c r="B268" s="18">
        <v>44228</v>
      </c>
      <c r="C268" s="18">
        <v>44255</v>
      </c>
      <c r="D268" s="9">
        <v>0.1754</v>
      </c>
      <c r="E268" s="10">
        <f t="shared" si="40"/>
        <v>0.2631</v>
      </c>
      <c r="F268" s="10">
        <f t="shared" si="41"/>
        <v>1.9654745030757592E-2</v>
      </c>
      <c r="G268" s="7">
        <f t="shared" si="42"/>
        <v>27</v>
      </c>
      <c r="H268" s="11">
        <f t="shared" si="43"/>
        <v>224221</v>
      </c>
      <c r="I268" s="12">
        <f t="shared" si="44"/>
        <v>3966.3059269873484</v>
      </c>
    </row>
    <row r="269" spans="1:9" x14ac:dyDescent="0.35">
      <c r="A269" s="7">
        <v>7308</v>
      </c>
      <c r="B269" s="8">
        <v>44256</v>
      </c>
      <c r="C269" s="18">
        <v>44286</v>
      </c>
      <c r="D269" s="9">
        <v>0.1741</v>
      </c>
      <c r="E269" s="10">
        <f t="shared" si="40"/>
        <v>0.26114999999999999</v>
      </c>
      <c r="F269" s="10">
        <f t="shared" si="41"/>
        <v>1.9523471771100809E-2</v>
      </c>
      <c r="G269" s="7">
        <f t="shared" si="42"/>
        <v>30</v>
      </c>
      <c r="H269" s="11">
        <f t="shared" si="43"/>
        <v>224221</v>
      </c>
      <c r="I269" s="12">
        <f t="shared" si="44"/>
        <v>4377.5723639879943</v>
      </c>
    </row>
    <row r="270" spans="1:9" x14ac:dyDescent="0.35">
      <c r="A270" s="7">
        <v>7308</v>
      </c>
      <c r="B270" s="18">
        <v>44287</v>
      </c>
      <c r="C270" s="18">
        <v>44316</v>
      </c>
      <c r="D270" s="9">
        <v>0.1731</v>
      </c>
      <c r="E270" s="10">
        <f t="shared" si="40"/>
        <v>0.25964999999999999</v>
      </c>
      <c r="F270" s="10">
        <f t="shared" si="41"/>
        <v>1.942236567004052E-2</v>
      </c>
      <c r="G270" s="7">
        <f t="shared" si="42"/>
        <v>29</v>
      </c>
      <c r="H270" s="11">
        <f t="shared" si="43"/>
        <v>224221</v>
      </c>
      <c r="I270" s="12">
        <f t="shared" si="44"/>
        <v>4209.7388444720837</v>
      </c>
    </row>
    <row r="271" spans="1:9" x14ac:dyDescent="0.35">
      <c r="A271" s="7">
        <v>7308</v>
      </c>
      <c r="B271" s="8">
        <v>44317</v>
      </c>
      <c r="C271" s="18">
        <v>44347</v>
      </c>
      <c r="D271" s="9">
        <v>0.17219999999999999</v>
      </c>
      <c r="E271" s="10">
        <f t="shared" si="40"/>
        <v>0.25829999999999997</v>
      </c>
      <c r="F271" s="10">
        <f t="shared" si="41"/>
        <v>1.9331275772907164E-2</v>
      </c>
      <c r="G271" s="7">
        <f t="shared" si="42"/>
        <v>30</v>
      </c>
      <c r="H271" s="11">
        <f t="shared" si="43"/>
        <v>224221</v>
      </c>
      <c r="I271" s="12">
        <f t="shared" si="44"/>
        <v>4334.4779850770174</v>
      </c>
    </row>
    <row r="272" spans="1:9" x14ac:dyDescent="0.35">
      <c r="A272" s="7">
        <v>7308</v>
      </c>
      <c r="B272" s="18">
        <v>44348</v>
      </c>
      <c r="C272" s="18">
        <v>44377</v>
      </c>
      <c r="D272" s="9">
        <v>0.1721</v>
      </c>
      <c r="E272" s="10">
        <f t="shared" si="40"/>
        <v>0.25814999999999999</v>
      </c>
      <c r="F272" s="10">
        <f t="shared" si="41"/>
        <v>1.9321149143988858E-2</v>
      </c>
      <c r="G272" s="7">
        <f t="shared" si="42"/>
        <v>29</v>
      </c>
      <c r="H272" s="11">
        <f t="shared" si="43"/>
        <v>224221</v>
      </c>
      <c r="I272" s="12">
        <f t="shared" si="44"/>
        <v>4187.8004694738474</v>
      </c>
    </row>
    <row r="273" spans="1:9" x14ac:dyDescent="0.35">
      <c r="A273" s="7">
        <v>7308</v>
      </c>
      <c r="B273" s="8">
        <v>44378</v>
      </c>
      <c r="C273" s="18">
        <v>44408</v>
      </c>
      <c r="D273" s="9">
        <v>0.17180000000000001</v>
      </c>
      <c r="E273" s="10">
        <f t="shared" si="40"/>
        <v>0.25770000000000004</v>
      </c>
      <c r="F273" s="10">
        <f t="shared" si="41"/>
        <v>1.9290762615578938E-2</v>
      </c>
      <c r="G273" s="7">
        <f t="shared" si="42"/>
        <v>30</v>
      </c>
      <c r="H273" s="11">
        <f t="shared" si="43"/>
        <v>224221</v>
      </c>
      <c r="I273" s="12">
        <f t="shared" si="44"/>
        <v>4325.3940844277249</v>
      </c>
    </row>
    <row r="274" spans="1:9" x14ac:dyDescent="0.35">
      <c r="A274" s="7">
        <v>7308</v>
      </c>
      <c r="B274" s="18">
        <v>44409</v>
      </c>
      <c r="C274" s="18">
        <v>44439</v>
      </c>
      <c r="D274" s="9">
        <v>0.1724</v>
      </c>
      <c r="E274" s="10">
        <f t="shared" si="40"/>
        <v>0.2586</v>
      </c>
      <c r="F274" s="10">
        <f t="shared" si="41"/>
        <v>1.9351525711433615E-2</v>
      </c>
      <c r="G274" s="7">
        <f t="shared" si="42"/>
        <v>30</v>
      </c>
      <c r="H274" s="11">
        <f t="shared" si="43"/>
        <v>224221</v>
      </c>
      <c r="I274" s="12">
        <f t="shared" si="44"/>
        <v>4339.0184465433567</v>
      </c>
    </row>
    <row r="275" spans="1:9" x14ac:dyDescent="0.35">
      <c r="A275" s="7">
        <v>7308</v>
      </c>
      <c r="B275" s="8">
        <v>44440</v>
      </c>
      <c r="C275" s="18">
        <v>44469</v>
      </c>
      <c r="D275" s="9">
        <v>0.1719</v>
      </c>
      <c r="E275" s="10">
        <f t="shared" si="40"/>
        <v>0.25785000000000002</v>
      </c>
      <c r="F275" s="10">
        <f t="shared" si="41"/>
        <v>1.9300892565577765E-2</v>
      </c>
      <c r="G275" s="7">
        <f t="shared" si="42"/>
        <v>29</v>
      </c>
      <c r="H275" s="11">
        <f t="shared" si="43"/>
        <v>224221</v>
      </c>
      <c r="I275" s="12">
        <f t="shared" si="44"/>
        <v>4183.4099175481979</v>
      </c>
    </row>
    <row r="276" spans="1:9" x14ac:dyDescent="0.35">
      <c r="A276" s="7">
        <v>7308</v>
      </c>
      <c r="B276" s="18">
        <v>44470</v>
      </c>
      <c r="C276" s="18">
        <v>44500</v>
      </c>
      <c r="D276" s="14">
        <v>0.17080000000000001</v>
      </c>
      <c r="E276" s="10">
        <f t="shared" si="40"/>
        <v>0.25619999999999998</v>
      </c>
      <c r="F276" s="10">
        <f t="shared" si="41"/>
        <v>1.9189402159464075E-2</v>
      </c>
      <c r="G276" s="7">
        <f t="shared" si="42"/>
        <v>30</v>
      </c>
      <c r="H276" s="11">
        <f t="shared" si="43"/>
        <v>224221</v>
      </c>
      <c r="I276" s="12">
        <f t="shared" si="44"/>
        <v>4302.6669415971946</v>
      </c>
    </row>
    <row r="277" spans="1:9" x14ac:dyDescent="0.35">
      <c r="A277" s="7">
        <v>7308</v>
      </c>
      <c r="B277" s="8">
        <v>44501</v>
      </c>
      <c r="C277" s="18">
        <v>44530</v>
      </c>
      <c r="D277" s="14">
        <v>0.17269999999999999</v>
      </c>
      <c r="E277" s="10">
        <f t="shared" si="40"/>
        <v>0.25905</v>
      </c>
      <c r="F277" s="10">
        <f t="shared" si="41"/>
        <v>1.9381892324737526E-2</v>
      </c>
      <c r="G277" s="7">
        <f t="shared" si="42"/>
        <v>29</v>
      </c>
      <c r="H277" s="11">
        <f t="shared" si="43"/>
        <v>224221</v>
      </c>
      <c r="I277" s="12">
        <f t="shared" si="44"/>
        <v>4200.9663696468069</v>
      </c>
    </row>
    <row r="278" spans="1:9" x14ac:dyDescent="0.35">
      <c r="A278" s="7">
        <v>7308</v>
      </c>
      <c r="B278" s="18">
        <v>44531</v>
      </c>
      <c r="C278" s="18">
        <v>44561</v>
      </c>
      <c r="D278" s="15">
        <v>0.17460000000000001</v>
      </c>
      <c r="E278" s="10">
        <f t="shared" si="40"/>
        <v>0.26190000000000002</v>
      </c>
      <c r="F278" s="10">
        <f t="shared" si="41"/>
        <v>1.9573983490916769E-2</v>
      </c>
      <c r="G278" s="7">
        <f t="shared" si="42"/>
        <v>30</v>
      </c>
      <c r="H278" s="11">
        <f t="shared" si="43"/>
        <v>224221</v>
      </c>
      <c r="I278" s="12">
        <f t="shared" si="44"/>
        <v>4388.8981523168486</v>
      </c>
    </row>
    <row r="279" spans="1:9" x14ac:dyDescent="0.35">
      <c r="A279" s="7">
        <v>7308</v>
      </c>
      <c r="B279" s="8">
        <v>44562</v>
      </c>
      <c r="C279" s="18">
        <v>44592</v>
      </c>
      <c r="D279" s="14">
        <v>0.17660000000000001</v>
      </c>
      <c r="E279" s="10">
        <f t="shared" si="40"/>
        <v>0.26490000000000002</v>
      </c>
      <c r="F279" s="10">
        <f t="shared" si="41"/>
        <v>1.9775755563363528E-2</v>
      </c>
      <c r="G279" s="7">
        <f t="shared" si="42"/>
        <v>30</v>
      </c>
      <c r="H279" s="11">
        <f t="shared" si="43"/>
        <v>224221</v>
      </c>
      <c r="I279" s="12">
        <f t="shared" si="44"/>
        <v>4434.1396881729333</v>
      </c>
    </row>
    <row r="280" spans="1:9" x14ac:dyDescent="0.35">
      <c r="A280" s="7">
        <v>7308</v>
      </c>
      <c r="B280" s="18">
        <v>44593</v>
      </c>
      <c r="C280" s="18">
        <v>44620</v>
      </c>
      <c r="D280" s="14">
        <v>0.183</v>
      </c>
      <c r="E280" s="10">
        <f t="shared" si="40"/>
        <v>0.27449999999999997</v>
      </c>
      <c r="F280" s="10">
        <f t="shared" si="41"/>
        <v>2.0418491295787433E-2</v>
      </c>
      <c r="G280" s="7">
        <f t="shared" si="42"/>
        <v>27</v>
      </c>
      <c r="H280" s="11">
        <f t="shared" si="43"/>
        <v>224221</v>
      </c>
      <c r="I280" s="12">
        <f t="shared" si="44"/>
        <v>4120.4290831494782</v>
      </c>
    </row>
    <row r="281" spans="1:9" x14ac:dyDescent="0.35">
      <c r="A281" s="7">
        <v>7308</v>
      </c>
      <c r="B281" s="8">
        <v>44621</v>
      </c>
      <c r="C281" s="18">
        <v>44651</v>
      </c>
      <c r="D281" s="14">
        <v>0.1847</v>
      </c>
      <c r="E281" s="10">
        <f t="shared" si="40"/>
        <v>0.27705000000000002</v>
      </c>
      <c r="F281" s="10">
        <f t="shared" si="41"/>
        <v>2.0588471944052777E-2</v>
      </c>
      <c r="G281" s="7">
        <f t="shared" si="42"/>
        <v>30</v>
      </c>
      <c r="H281" s="11">
        <f t="shared" si="43"/>
        <v>224221</v>
      </c>
      <c r="I281" s="12">
        <f t="shared" si="44"/>
        <v>4616.3677677674577</v>
      </c>
    </row>
    <row r="282" spans="1:9" x14ac:dyDescent="0.35">
      <c r="A282" s="7">
        <v>7308</v>
      </c>
      <c r="B282" s="18">
        <v>44652</v>
      </c>
      <c r="C282" s="18">
        <v>44681</v>
      </c>
      <c r="D282" s="14">
        <v>0.1905</v>
      </c>
      <c r="E282" s="10">
        <f t="shared" si="40"/>
        <v>0.28575</v>
      </c>
      <c r="F282" s="10">
        <f t="shared" si="41"/>
        <v>2.1166073665768392E-2</v>
      </c>
      <c r="G282" s="7">
        <f t="shared" si="42"/>
        <v>29</v>
      </c>
      <c r="H282" s="11">
        <f t="shared" si="43"/>
        <v>224221</v>
      </c>
      <c r="I282" s="12">
        <f t="shared" si="44"/>
        <v>4587.6822632985131</v>
      </c>
    </row>
    <row r="283" spans="1:9" x14ac:dyDescent="0.35">
      <c r="A283" s="7">
        <v>7308</v>
      </c>
      <c r="B283" s="8">
        <v>44682</v>
      </c>
      <c r="C283" s="18">
        <v>44712</v>
      </c>
      <c r="D283" s="14">
        <v>0.1971</v>
      </c>
      <c r="E283" s="10">
        <f t="shared" si="40"/>
        <v>0.29564999999999997</v>
      </c>
      <c r="F283" s="10">
        <f t="shared" si="41"/>
        <v>2.1819002655476094E-2</v>
      </c>
      <c r="G283" s="7">
        <f t="shared" si="42"/>
        <v>30</v>
      </c>
      <c r="H283" s="11">
        <f t="shared" si="43"/>
        <v>224221</v>
      </c>
      <c r="I283" s="12">
        <f t="shared" si="44"/>
        <v>4892.2785944135057</v>
      </c>
    </row>
    <row r="284" spans="1:9" x14ac:dyDescent="0.35">
      <c r="A284" s="7">
        <v>7308</v>
      </c>
      <c r="B284" s="18">
        <v>44713</v>
      </c>
      <c r="C284" s="18">
        <v>44742</v>
      </c>
      <c r="D284" s="9">
        <v>0.20399999999999999</v>
      </c>
      <c r="E284" s="10">
        <f t="shared" si="40"/>
        <v>0.30599999999999999</v>
      </c>
      <c r="F284" s="10">
        <f t="shared" si="41"/>
        <v>2.2496738540053407E-2</v>
      </c>
      <c r="G284" s="7">
        <f t="shared" si="42"/>
        <v>29</v>
      </c>
      <c r="H284" s="11">
        <f t="shared" si="43"/>
        <v>224221</v>
      </c>
      <c r="I284" s="12">
        <f t="shared" si="44"/>
        <v>4876.0998384496706</v>
      </c>
    </row>
    <row r="285" spans="1:9" x14ac:dyDescent="0.35">
      <c r="A285" s="7">
        <v>7308</v>
      </c>
      <c r="B285" s="8">
        <v>44743</v>
      </c>
      <c r="C285" s="18">
        <v>44773</v>
      </c>
      <c r="D285" s="9">
        <v>0.21279999999999999</v>
      </c>
      <c r="E285" s="10">
        <f t="shared" si="40"/>
        <v>0.31919999999999998</v>
      </c>
      <c r="F285" s="10">
        <f t="shared" si="41"/>
        <v>2.3353989277085985E-2</v>
      </c>
      <c r="G285" s="7">
        <f t="shared" si="42"/>
        <v>30</v>
      </c>
      <c r="H285" s="11">
        <f t="shared" si="43"/>
        <v>224221</v>
      </c>
      <c r="I285" s="12">
        <f t="shared" si="44"/>
        <v>5236.4548296974963</v>
      </c>
    </row>
    <row r="286" spans="1:9" x14ac:dyDescent="0.35">
      <c r="A286" s="7">
        <v>7308</v>
      </c>
      <c r="B286" s="18">
        <v>44774</v>
      </c>
      <c r="C286" s="18">
        <v>44804</v>
      </c>
      <c r="D286" s="9">
        <v>0.22209999999999999</v>
      </c>
      <c r="E286" s="10">
        <f t="shared" si="40"/>
        <v>0.33315</v>
      </c>
      <c r="F286" s="10">
        <f t="shared" si="41"/>
        <v>2.4251443652343774E-2</v>
      </c>
      <c r="G286" s="7">
        <f t="shared" si="42"/>
        <v>30</v>
      </c>
      <c r="H286" s="11">
        <f t="shared" si="43"/>
        <v>224221</v>
      </c>
      <c r="I286" s="12">
        <f t="shared" si="44"/>
        <v>5437.682947172173</v>
      </c>
    </row>
    <row r="287" spans="1:9" x14ac:dyDescent="0.35">
      <c r="A287" s="7">
        <v>7308</v>
      </c>
      <c r="B287" s="8">
        <v>44805</v>
      </c>
      <c r="C287" s="18">
        <v>44834</v>
      </c>
      <c r="D287" s="9">
        <v>0.23499999999999999</v>
      </c>
      <c r="E287" s="10">
        <f t="shared" si="40"/>
        <v>0.35249999999999998</v>
      </c>
      <c r="F287" s="10">
        <f t="shared" si="41"/>
        <v>2.548215212897964E-2</v>
      </c>
      <c r="G287" s="7">
        <f t="shared" si="42"/>
        <v>29</v>
      </c>
      <c r="H287" s="11">
        <f t="shared" si="43"/>
        <v>224221</v>
      </c>
      <c r="I287" s="12">
        <f t="shared" si="44"/>
        <v>5523.1791780948788</v>
      </c>
    </row>
    <row r="288" spans="1:9" x14ac:dyDescent="0.35">
      <c r="A288" s="7">
        <v>7308</v>
      </c>
      <c r="B288" s="18">
        <v>44835</v>
      </c>
      <c r="C288" s="18">
        <v>44865</v>
      </c>
      <c r="D288" s="9">
        <v>0.24610000000000001</v>
      </c>
      <c r="E288" s="10">
        <f t="shared" si="40"/>
        <v>0.36915000000000003</v>
      </c>
      <c r="F288" s="10">
        <f t="shared" si="41"/>
        <v>2.6528282142108894E-2</v>
      </c>
      <c r="G288" s="7">
        <f t="shared" si="42"/>
        <v>30</v>
      </c>
      <c r="H288" s="11">
        <f t="shared" si="43"/>
        <v>224221</v>
      </c>
      <c r="I288" s="12">
        <f t="shared" si="44"/>
        <v>5948.1979501857986</v>
      </c>
    </row>
    <row r="289" spans="1:9" x14ac:dyDescent="0.35">
      <c r="A289" s="7">
        <v>7308</v>
      </c>
      <c r="B289" s="8">
        <v>44866</v>
      </c>
      <c r="C289" s="18">
        <v>44895</v>
      </c>
      <c r="D289" s="9">
        <v>0.25779999999999997</v>
      </c>
      <c r="E289" s="10">
        <f t="shared" si="40"/>
        <v>0.38669999999999993</v>
      </c>
      <c r="F289" s="10">
        <f t="shared" si="41"/>
        <v>2.7618410366888613E-2</v>
      </c>
      <c r="G289" s="7">
        <f t="shared" si="42"/>
        <v>29</v>
      </c>
      <c r="H289" s="11">
        <f t="shared" si="43"/>
        <v>224221</v>
      </c>
      <c r="I289" s="12">
        <f t="shared" si="44"/>
        <v>5986.2066711783273</v>
      </c>
    </row>
    <row r="290" spans="1:9" x14ac:dyDescent="0.35">
      <c r="A290" s="7">
        <v>7308</v>
      </c>
      <c r="B290" s="18">
        <v>44896</v>
      </c>
      <c r="C290" s="18">
        <v>44926</v>
      </c>
      <c r="D290" s="9">
        <v>0.27639999999999998</v>
      </c>
      <c r="E290" s="10">
        <f t="shared" si="40"/>
        <v>0.41459999999999997</v>
      </c>
      <c r="F290" s="10">
        <f t="shared" si="41"/>
        <v>2.9325672006971892E-2</v>
      </c>
      <c r="G290" s="7">
        <f t="shared" si="42"/>
        <v>30</v>
      </c>
      <c r="H290" s="11">
        <f t="shared" si="43"/>
        <v>224221</v>
      </c>
      <c r="I290" s="12">
        <f t="shared" si="44"/>
        <v>6575.431503075245</v>
      </c>
    </row>
    <row r="291" spans="1:9" x14ac:dyDescent="0.35">
      <c r="A291" s="7">
        <v>7308</v>
      </c>
      <c r="B291" s="8">
        <v>44927</v>
      </c>
      <c r="C291" s="18">
        <v>44957</v>
      </c>
      <c r="D291" s="9">
        <v>0.28839999999999999</v>
      </c>
      <c r="E291" s="10">
        <f t="shared" si="40"/>
        <v>0.43259999999999998</v>
      </c>
      <c r="F291" s="10">
        <f t="shared" si="41"/>
        <v>3.041082430433617E-2</v>
      </c>
      <c r="G291" s="7">
        <f t="shared" si="42"/>
        <v>30</v>
      </c>
      <c r="H291" s="11">
        <f t="shared" si="43"/>
        <v>224221</v>
      </c>
      <c r="I291" s="12">
        <f t="shared" si="44"/>
        <v>6818.7454363425604</v>
      </c>
    </row>
    <row r="292" spans="1:9" x14ac:dyDescent="0.35">
      <c r="A292" s="7">
        <v>7308</v>
      </c>
      <c r="B292" s="18">
        <v>44958</v>
      </c>
      <c r="C292" s="18">
        <v>44985</v>
      </c>
      <c r="D292" s="9">
        <v>0.30180000000000001</v>
      </c>
      <c r="E292" s="10">
        <f t="shared" si="40"/>
        <v>0.45269999999999999</v>
      </c>
      <c r="F292" s="10">
        <f t="shared" si="41"/>
        <v>3.1607904974429113E-2</v>
      </c>
      <c r="G292" s="7">
        <f t="shared" si="42"/>
        <v>27</v>
      </c>
      <c r="H292" s="11">
        <f t="shared" si="43"/>
        <v>224221</v>
      </c>
      <c r="I292" s="12">
        <f t="shared" si="44"/>
        <v>6378.4404551443231</v>
      </c>
    </row>
    <row r="293" spans="1:9" x14ac:dyDescent="0.35">
      <c r="A293" s="7">
        <v>7308</v>
      </c>
      <c r="B293" s="8">
        <v>44986</v>
      </c>
      <c r="C293" s="18">
        <v>45016</v>
      </c>
      <c r="D293" s="9">
        <v>0.30840000000000001</v>
      </c>
      <c r="E293" s="10">
        <f t="shared" si="40"/>
        <v>0.46260000000000001</v>
      </c>
      <c r="F293" s="10">
        <f t="shared" si="41"/>
        <v>3.2191941393584944E-2</v>
      </c>
      <c r="G293" s="7">
        <f t="shared" si="42"/>
        <v>30</v>
      </c>
      <c r="H293" s="11">
        <f t="shared" si="43"/>
        <v>224221</v>
      </c>
      <c r="I293" s="12">
        <f t="shared" si="44"/>
        <v>7218.1092912110098</v>
      </c>
    </row>
    <row r="294" spans="1:9" x14ac:dyDescent="0.35">
      <c r="A294" s="7">
        <v>7308</v>
      </c>
      <c r="B294" s="18">
        <v>45017</v>
      </c>
      <c r="C294" s="18">
        <v>45036</v>
      </c>
      <c r="D294" s="9">
        <v>0.31390000000000001</v>
      </c>
      <c r="E294" s="10">
        <f t="shared" si="40"/>
        <v>0.47084999999999999</v>
      </c>
      <c r="F294" s="10">
        <f t="shared" si="41"/>
        <v>3.2675876808137438E-2</v>
      </c>
      <c r="G294" s="7">
        <f t="shared" si="42"/>
        <v>19</v>
      </c>
      <c r="H294" s="11">
        <f t="shared" si="43"/>
        <v>224221</v>
      </c>
      <c r="I294" s="12">
        <f t="shared" si="44"/>
        <v>4640.1912567383442</v>
      </c>
    </row>
    <row r="295" spans="1:9" x14ac:dyDescent="0.35">
      <c r="A295" s="21" t="s">
        <v>13</v>
      </c>
      <c r="B295" s="21"/>
      <c r="C295" s="21"/>
      <c r="D295" s="21"/>
      <c r="E295" s="21"/>
      <c r="F295" s="21"/>
      <c r="G295" s="21"/>
      <c r="H295" s="21"/>
      <c r="I295" s="19">
        <f>SUM(I266:I294)</f>
        <v>140950.09891974353</v>
      </c>
    </row>
    <row r="297" spans="1:9" x14ac:dyDescent="0.35">
      <c r="A297" s="1" t="s">
        <v>2</v>
      </c>
      <c r="B297" s="2">
        <v>93500</v>
      </c>
      <c r="C297" s="1"/>
      <c r="D297" s="1"/>
      <c r="E297" s="1" t="s">
        <v>3</v>
      </c>
      <c r="F297" s="1"/>
      <c r="G297" s="3">
        <v>44179</v>
      </c>
      <c r="H297" s="1"/>
      <c r="I297" s="4"/>
    </row>
    <row r="298" spans="1:9" ht="23" x14ac:dyDescent="0.35">
      <c r="A298" s="5" t="s">
        <v>4</v>
      </c>
      <c r="B298" s="5" t="s">
        <v>5</v>
      </c>
      <c r="C298" s="5" t="s">
        <v>6</v>
      </c>
      <c r="D298" s="5" t="s">
        <v>7</v>
      </c>
      <c r="E298" s="5" t="s">
        <v>8</v>
      </c>
      <c r="F298" s="5" t="s">
        <v>9</v>
      </c>
      <c r="G298" s="5" t="s">
        <v>10</v>
      </c>
      <c r="H298" s="5" t="s">
        <v>11</v>
      </c>
      <c r="I298" s="6" t="s">
        <v>12</v>
      </c>
    </row>
    <row r="299" spans="1:9" x14ac:dyDescent="0.35">
      <c r="A299" s="7">
        <v>8178</v>
      </c>
      <c r="B299" s="18">
        <v>44179</v>
      </c>
      <c r="C299" s="18">
        <v>44196</v>
      </c>
      <c r="D299" s="9">
        <v>0.17460000000000001</v>
      </c>
      <c r="E299" s="10">
        <f t="shared" ref="E299:E327" si="45">IF(B299="","",D299*1.5)</f>
        <v>0.26190000000000002</v>
      </c>
      <c r="F299" s="10">
        <f t="shared" ref="F299:F327" si="46">IF(E299="","", (POWER((1+E299),(1/12)))-1)</f>
        <v>1.9573983490916769E-2</v>
      </c>
      <c r="G299" s="7">
        <f t="shared" ref="G299:G327" si="47">IF(OR(B299="",C299=""),"Sin fechas",C299-B299)</f>
        <v>17</v>
      </c>
      <c r="H299" s="11">
        <f>$B$297</f>
        <v>93500</v>
      </c>
      <c r="I299" s="12">
        <f>IF(G299="","",(($B$297*F299)/30)*G299)</f>
        <v>1037.0948919604068</v>
      </c>
    </row>
    <row r="300" spans="1:9" x14ac:dyDescent="0.35">
      <c r="A300" s="7">
        <v>8178</v>
      </c>
      <c r="B300" s="8">
        <v>44197</v>
      </c>
      <c r="C300" s="18">
        <v>44227</v>
      </c>
      <c r="D300" s="9">
        <v>0.17319999999999999</v>
      </c>
      <c r="E300" s="10">
        <f t="shared" si="45"/>
        <v>0.25979999999999998</v>
      </c>
      <c r="F300" s="10">
        <f t="shared" si="46"/>
        <v>1.9432481245112987E-2</v>
      </c>
      <c r="G300" s="7">
        <f t="shared" si="47"/>
        <v>30</v>
      </c>
      <c r="H300" s="11">
        <f t="shared" ref="H300:H327" si="48">$B$297</f>
        <v>93500</v>
      </c>
      <c r="I300" s="12">
        <f t="shared" ref="I300:I327" si="49">IF(G300="","",(($B$297*F300)/30)*G300)</f>
        <v>1816.9369964180644</v>
      </c>
    </row>
    <row r="301" spans="1:9" x14ac:dyDescent="0.35">
      <c r="A301" s="7">
        <v>8178</v>
      </c>
      <c r="B301" s="18">
        <v>44228</v>
      </c>
      <c r="C301" s="18">
        <v>44255</v>
      </c>
      <c r="D301" s="9">
        <v>0.1754</v>
      </c>
      <c r="E301" s="10">
        <f t="shared" si="45"/>
        <v>0.2631</v>
      </c>
      <c r="F301" s="10">
        <f t="shared" si="46"/>
        <v>1.9654745030757592E-2</v>
      </c>
      <c r="G301" s="7">
        <f t="shared" si="47"/>
        <v>27</v>
      </c>
      <c r="H301" s="11">
        <f t="shared" si="48"/>
        <v>93500</v>
      </c>
      <c r="I301" s="12">
        <f t="shared" si="49"/>
        <v>1653.9467943382513</v>
      </c>
    </row>
    <row r="302" spans="1:9" x14ac:dyDescent="0.35">
      <c r="A302" s="7">
        <v>8178</v>
      </c>
      <c r="B302" s="8">
        <v>44256</v>
      </c>
      <c r="C302" s="18">
        <v>44286</v>
      </c>
      <c r="D302" s="9">
        <v>0.1741</v>
      </c>
      <c r="E302" s="10">
        <f t="shared" si="45"/>
        <v>0.26114999999999999</v>
      </c>
      <c r="F302" s="10">
        <f t="shared" si="46"/>
        <v>1.9523471771100809E-2</v>
      </c>
      <c r="G302" s="7">
        <f t="shared" si="47"/>
        <v>30</v>
      </c>
      <c r="H302" s="11">
        <f t="shared" si="48"/>
        <v>93500</v>
      </c>
      <c r="I302" s="12">
        <f t="shared" si="49"/>
        <v>1825.4446105979257</v>
      </c>
    </row>
    <row r="303" spans="1:9" x14ac:dyDescent="0.35">
      <c r="A303" s="7">
        <v>8178</v>
      </c>
      <c r="B303" s="18">
        <v>44287</v>
      </c>
      <c r="C303" s="18">
        <v>44316</v>
      </c>
      <c r="D303" s="9">
        <v>0.1731</v>
      </c>
      <c r="E303" s="10">
        <f t="shared" si="45"/>
        <v>0.25964999999999999</v>
      </c>
      <c r="F303" s="10">
        <f t="shared" si="46"/>
        <v>1.942236567004052E-2</v>
      </c>
      <c r="G303" s="7">
        <f t="shared" si="47"/>
        <v>29</v>
      </c>
      <c r="H303" s="11">
        <f t="shared" si="48"/>
        <v>93500</v>
      </c>
      <c r="I303" s="12">
        <f t="shared" si="49"/>
        <v>1755.4581504771622</v>
      </c>
    </row>
    <row r="304" spans="1:9" x14ac:dyDescent="0.35">
      <c r="A304" s="7">
        <v>8178</v>
      </c>
      <c r="B304" s="8">
        <v>44317</v>
      </c>
      <c r="C304" s="18">
        <v>44347</v>
      </c>
      <c r="D304" s="9">
        <v>0.17219999999999999</v>
      </c>
      <c r="E304" s="10">
        <f t="shared" si="45"/>
        <v>0.25829999999999997</v>
      </c>
      <c r="F304" s="10">
        <f t="shared" si="46"/>
        <v>1.9331275772907164E-2</v>
      </c>
      <c r="G304" s="7">
        <f t="shared" si="47"/>
        <v>30</v>
      </c>
      <c r="H304" s="11">
        <f t="shared" si="48"/>
        <v>93500</v>
      </c>
      <c r="I304" s="12">
        <f t="shared" si="49"/>
        <v>1807.4742847668199</v>
      </c>
    </row>
    <row r="305" spans="1:9" x14ac:dyDescent="0.35">
      <c r="A305" s="7">
        <v>8178</v>
      </c>
      <c r="B305" s="18">
        <v>44348</v>
      </c>
      <c r="C305" s="18">
        <v>44377</v>
      </c>
      <c r="D305" s="9">
        <v>0.1721</v>
      </c>
      <c r="E305" s="10">
        <f t="shared" si="45"/>
        <v>0.25814999999999999</v>
      </c>
      <c r="F305" s="10">
        <f t="shared" si="46"/>
        <v>1.9321149143988858E-2</v>
      </c>
      <c r="G305" s="7">
        <f t="shared" si="47"/>
        <v>29</v>
      </c>
      <c r="H305" s="11">
        <f t="shared" si="48"/>
        <v>93500</v>
      </c>
      <c r="I305" s="12">
        <f t="shared" si="49"/>
        <v>1746.3098634641931</v>
      </c>
    </row>
    <row r="306" spans="1:9" x14ac:dyDescent="0.35">
      <c r="A306" s="7">
        <v>8178</v>
      </c>
      <c r="B306" s="8">
        <v>44378</v>
      </c>
      <c r="C306" s="18">
        <v>44408</v>
      </c>
      <c r="D306" s="9">
        <v>0.17180000000000001</v>
      </c>
      <c r="E306" s="10">
        <f t="shared" si="45"/>
        <v>0.25770000000000004</v>
      </c>
      <c r="F306" s="10">
        <f t="shared" si="46"/>
        <v>1.9290762615578938E-2</v>
      </c>
      <c r="G306" s="7">
        <f t="shared" si="47"/>
        <v>30</v>
      </c>
      <c r="H306" s="11">
        <f t="shared" si="48"/>
        <v>93500</v>
      </c>
      <c r="I306" s="12">
        <f t="shared" si="49"/>
        <v>1803.6863045566306</v>
      </c>
    </row>
    <row r="307" spans="1:9" x14ac:dyDescent="0.35">
      <c r="A307" s="7">
        <v>8178</v>
      </c>
      <c r="B307" s="18">
        <v>44409</v>
      </c>
      <c r="C307" s="18">
        <v>44439</v>
      </c>
      <c r="D307" s="9">
        <v>0.1724</v>
      </c>
      <c r="E307" s="10">
        <f t="shared" si="45"/>
        <v>0.2586</v>
      </c>
      <c r="F307" s="10">
        <f t="shared" si="46"/>
        <v>1.9351525711433615E-2</v>
      </c>
      <c r="G307" s="7">
        <f t="shared" si="47"/>
        <v>30</v>
      </c>
      <c r="H307" s="11">
        <f t="shared" si="48"/>
        <v>93500</v>
      </c>
      <c r="I307" s="12">
        <f t="shared" si="49"/>
        <v>1809.3676540190429</v>
      </c>
    </row>
    <row r="308" spans="1:9" x14ac:dyDescent="0.35">
      <c r="A308" s="7">
        <v>8178</v>
      </c>
      <c r="B308" s="8">
        <v>44440</v>
      </c>
      <c r="C308" s="18">
        <v>44469</v>
      </c>
      <c r="D308" s="9">
        <v>0.1719</v>
      </c>
      <c r="E308" s="10">
        <f t="shared" si="45"/>
        <v>0.25785000000000002</v>
      </c>
      <c r="F308" s="10">
        <f t="shared" si="46"/>
        <v>1.9300892565577765E-2</v>
      </c>
      <c r="G308" s="7">
        <f t="shared" si="47"/>
        <v>29</v>
      </c>
      <c r="H308" s="11">
        <f t="shared" si="48"/>
        <v>93500</v>
      </c>
      <c r="I308" s="12">
        <f t="shared" si="49"/>
        <v>1744.4790063854703</v>
      </c>
    </row>
    <row r="309" spans="1:9" x14ac:dyDescent="0.35">
      <c r="A309" s="7">
        <v>8178</v>
      </c>
      <c r="B309" s="18">
        <v>44470</v>
      </c>
      <c r="C309" s="18">
        <v>44500</v>
      </c>
      <c r="D309" s="14">
        <v>0.17080000000000001</v>
      </c>
      <c r="E309" s="10">
        <f t="shared" si="45"/>
        <v>0.25619999999999998</v>
      </c>
      <c r="F309" s="10">
        <f t="shared" si="46"/>
        <v>1.9189402159464075E-2</v>
      </c>
      <c r="G309" s="7">
        <f t="shared" si="47"/>
        <v>30</v>
      </c>
      <c r="H309" s="11">
        <f t="shared" si="48"/>
        <v>93500</v>
      </c>
      <c r="I309" s="12">
        <f t="shared" si="49"/>
        <v>1794.2091019098909</v>
      </c>
    </row>
    <row r="310" spans="1:9" x14ac:dyDescent="0.35">
      <c r="A310" s="7">
        <v>8178</v>
      </c>
      <c r="B310" s="8">
        <v>44501</v>
      </c>
      <c r="C310" s="18">
        <v>44530</v>
      </c>
      <c r="D310" s="14">
        <v>0.17269999999999999</v>
      </c>
      <c r="E310" s="10">
        <f t="shared" si="45"/>
        <v>0.25905</v>
      </c>
      <c r="F310" s="10">
        <f t="shared" si="46"/>
        <v>1.9381892324737526E-2</v>
      </c>
      <c r="G310" s="7">
        <f t="shared" si="47"/>
        <v>29</v>
      </c>
      <c r="H310" s="11">
        <f t="shared" si="48"/>
        <v>93500</v>
      </c>
      <c r="I310" s="12">
        <f t="shared" si="49"/>
        <v>1751.8000346175268</v>
      </c>
    </row>
    <row r="311" spans="1:9" x14ac:dyDescent="0.35">
      <c r="A311" s="7">
        <v>8178</v>
      </c>
      <c r="B311" s="18">
        <v>44531</v>
      </c>
      <c r="C311" s="18">
        <v>44561</v>
      </c>
      <c r="D311" s="15">
        <v>0.17460000000000001</v>
      </c>
      <c r="E311" s="10">
        <f t="shared" si="45"/>
        <v>0.26190000000000002</v>
      </c>
      <c r="F311" s="10">
        <f t="shared" si="46"/>
        <v>1.9573983490916769E-2</v>
      </c>
      <c r="G311" s="7">
        <f t="shared" si="47"/>
        <v>30</v>
      </c>
      <c r="H311" s="11">
        <f t="shared" si="48"/>
        <v>93500</v>
      </c>
      <c r="I311" s="12">
        <f t="shared" si="49"/>
        <v>1830.1674564007178</v>
      </c>
    </row>
    <row r="312" spans="1:9" x14ac:dyDescent="0.35">
      <c r="A312" s="7">
        <v>8178</v>
      </c>
      <c r="B312" s="8">
        <v>44562</v>
      </c>
      <c r="C312" s="18">
        <v>44592</v>
      </c>
      <c r="D312" s="14">
        <v>0.17660000000000001</v>
      </c>
      <c r="E312" s="10">
        <f t="shared" si="45"/>
        <v>0.26490000000000002</v>
      </c>
      <c r="F312" s="10">
        <f t="shared" si="46"/>
        <v>1.9775755563363528E-2</v>
      </c>
      <c r="G312" s="7">
        <f t="shared" si="47"/>
        <v>30</v>
      </c>
      <c r="H312" s="11">
        <f t="shared" si="48"/>
        <v>93500</v>
      </c>
      <c r="I312" s="12">
        <f t="shared" si="49"/>
        <v>1849.0331451744898</v>
      </c>
    </row>
    <row r="313" spans="1:9" x14ac:dyDescent="0.35">
      <c r="A313" s="7">
        <v>8178</v>
      </c>
      <c r="B313" s="18">
        <v>44593</v>
      </c>
      <c r="C313" s="18">
        <v>44620</v>
      </c>
      <c r="D313" s="14">
        <v>0.183</v>
      </c>
      <c r="E313" s="10">
        <f t="shared" si="45"/>
        <v>0.27449999999999997</v>
      </c>
      <c r="F313" s="10">
        <f t="shared" si="46"/>
        <v>2.0418491295787433E-2</v>
      </c>
      <c r="G313" s="7">
        <f t="shared" si="47"/>
        <v>27</v>
      </c>
      <c r="H313" s="11">
        <f t="shared" si="48"/>
        <v>93500</v>
      </c>
      <c r="I313" s="12">
        <f t="shared" si="49"/>
        <v>1718.2160425405125</v>
      </c>
    </row>
    <row r="314" spans="1:9" x14ac:dyDescent="0.35">
      <c r="A314" s="7">
        <v>8178</v>
      </c>
      <c r="B314" s="8">
        <v>44621</v>
      </c>
      <c r="C314" s="18">
        <v>44651</v>
      </c>
      <c r="D314" s="14">
        <v>0.1847</v>
      </c>
      <c r="E314" s="10">
        <f t="shared" si="45"/>
        <v>0.27705000000000002</v>
      </c>
      <c r="F314" s="10">
        <f t="shared" si="46"/>
        <v>2.0588471944052777E-2</v>
      </c>
      <c r="G314" s="7">
        <f t="shared" si="47"/>
        <v>30</v>
      </c>
      <c r="H314" s="11">
        <f t="shared" si="48"/>
        <v>93500</v>
      </c>
      <c r="I314" s="12">
        <f t="shared" si="49"/>
        <v>1925.0221267689349</v>
      </c>
    </row>
    <row r="315" spans="1:9" x14ac:dyDescent="0.35">
      <c r="A315" s="7">
        <v>8178</v>
      </c>
      <c r="B315" s="18">
        <v>44652</v>
      </c>
      <c r="C315" s="18">
        <v>44681</v>
      </c>
      <c r="D315" s="14">
        <v>0.1905</v>
      </c>
      <c r="E315" s="10">
        <f t="shared" si="45"/>
        <v>0.28575</v>
      </c>
      <c r="F315" s="10">
        <f t="shared" si="46"/>
        <v>2.1166073665768392E-2</v>
      </c>
      <c r="G315" s="7">
        <f t="shared" si="47"/>
        <v>29</v>
      </c>
      <c r="H315" s="11">
        <f t="shared" si="48"/>
        <v>93500</v>
      </c>
      <c r="I315" s="12">
        <f t="shared" si="49"/>
        <v>1913.0602914910332</v>
      </c>
    </row>
    <row r="316" spans="1:9" x14ac:dyDescent="0.35">
      <c r="A316" s="7">
        <v>8178</v>
      </c>
      <c r="B316" s="8">
        <v>44682</v>
      </c>
      <c r="C316" s="18">
        <v>44712</v>
      </c>
      <c r="D316" s="14">
        <v>0.1971</v>
      </c>
      <c r="E316" s="10">
        <f t="shared" si="45"/>
        <v>0.29564999999999997</v>
      </c>
      <c r="F316" s="10">
        <f t="shared" si="46"/>
        <v>2.1819002655476094E-2</v>
      </c>
      <c r="G316" s="7">
        <f t="shared" si="47"/>
        <v>30</v>
      </c>
      <c r="H316" s="11">
        <f t="shared" si="48"/>
        <v>93500</v>
      </c>
      <c r="I316" s="12">
        <f t="shared" si="49"/>
        <v>2040.0767482870149</v>
      </c>
    </row>
    <row r="317" spans="1:9" x14ac:dyDescent="0.35">
      <c r="A317" s="7">
        <v>8178</v>
      </c>
      <c r="B317" s="18">
        <v>44713</v>
      </c>
      <c r="C317" s="18">
        <v>44742</v>
      </c>
      <c r="D317" s="9">
        <v>0.20399999999999999</v>
      </c>
      <c r="E317" s="10">
        <f t="shared" si="45"/>
        <v>0.30599999999999999</v>
      </c>
      <c r="F317" s="10">
        <f t="shared" si="46"/>
        <v>2.2496738540053407E-2</v>
      </c>
      <c r="G317" s="7">
        <f t="shared" si="47"/>
        <v>29</v>
      </c>
      <c r="H317" s="11">
        <f t="shared" si="48"/>
        <v>93500</v>
      </c>
      <c r="I317" s="12">
        <f t="shared" si="49"/>
        <v>2033.330218378494</v>
      </c>
    </row>
    <row r="318" spans="1:9" x14ac:dyDescent="0.35">
      <c r="A318" s="7">
        <v>8178</v>
      </c>
      <c r="B318" s="8">
        <v>44743</v>
      </c>
      <c r="C318" s="18">
        <v>44773</v>
      </c>
      <c r="D318" s="9">
        <v>0.21279999999999999</v>
      </c>
      <c r="E318" s="10">
        <f t="shared" si="45"/>
        <v>0.31919999999999998</v>
      </c>
      <c r="F318" s="10">
        <f t="shared" si="46"/>
        <v>2.3353989277085985E-2</v>
      </c>
      <c r="G318" s="7">
        <f t="shared" si="47"/>
        <v>30</v>
      </c>
      <c r="H318" s="11">
        <f t="shared" si="48"/>
        <v>93500</v>
      </c>
      <c r="I318" s="12">
        <f t="shared" si="49"/>
        <v>2183.5979974075394</v>
      </c>
    </row>
    <row r="319" spans="1:9" x14ac:dyDescent="0.35">
      <c r="A319" s="7">
        <v>8178</v>
      </c>
      <c r="B319" s="18">
        <v>44774</v>
      </c>
      <c r="C319" s="18">
        <v>44804</v>
      </c>
      <c r="D319" s="9">
        <v>0.22209999999999999</v>
      </c>
      <c r="E319" s="10">
        <f t="shared" si="45"/>
        <v>0.33315</v>
      </c>
      <c r="F319" s="10">
        <f t="shared" si="46"/>
        <v>2.4251443652343774E-2</v>
      </c>
      <c r="G319" s="7">
        <f t="shared" si="47"/>
        <v>30</v>
      </c>
      <c r="H319" s="11">
        <f t="shared" si="48"/>
        <v>93500</v>
      </c>
      <c r="I319" s="12">
        <f t="shared" si="49"/>
        <v>2267.5099814941427</v>
      </c>
    </row>
    <row r="320" spans="1:9" x14ac:dyDescent="0.35">
      <c r="A320" s="7">
        <v>8178</v>
      </c>
      <c r="B320" s="8">
        <v>44805</v>
      </c>
      <c r="C320" s="18">
        <v>44834</v>
      </c>
      <c r="D320" s="9">
        <v>0.23499999999999999</v>
      </c>
      <c r="E320" s="10">
        <f t="shared" si="45"/>
        <v>0.35249999999999998</v>
      </c>
      <c r="F320" s="10">
        <f t="shared" si="46"/>
        <v>2.548215212897964E-2</v>
      </c>
      <c r="G320" s="7">
        <f t="shared" si="47"/>
        <v>29</v>
      </c>
      <c r="H320" s="11">
        <f t="shared" si="48"/>
        <v>93500</v>
      </c>
      <c r="I320" s="12">
        <f t="shared" si="49"/>
        <v>2303.1618499242768</v>
      </c>
    </row>
    <row r="321" spans="1:9" x14ac:dyDescent="0.35">
      <c r="A321" s="7">
        <v>8178</v>
      </c>
      <c r="B321" s="18">
        <v>44835</v>
      </c>
      <c r="C321" s="18">
        <v>44865</v>
      </c>
      <c r="D321" s="9">
        <v>0.24610000000000001</v>
      </c>
      <c r="E321" s="10">
        <f t="shared" si="45"/>
        <v>0.36915000000000003</v>
      </c>
      <c r="F321" s="10">
        <f t="shared" si="46"/>
        <v>2.6528282142108894E-2</v>
      </c>
      <c r="G321" s="7">
        <f t="shared" si="47"/>
        <v>30</v>
      </c>
      <c r="H321" s="11">
        <f t="shared" si="48"/>
        <v>93500</v>
      </c>
      <c r="I321" s="12">
        <f t="shared" si="49"/>
        <v>2480.3943802871818</v>
      </c>
    </row>
    <row r="322" spans="1:9" x14ac:dyDescent="0.35">
      <c r="A322" s="7">
        <v>8178</v>
      </c>
      <c r="B322" s="8">
        <v>44866</v>
      </c>
      <c r="C322" s="18">
        <v>44895</v>
      </c>
      <c r="D322" s="9">
        <v>0.25779999999999997</v>
      </c>
      <c r="E322" s="10">
        <f t="shared" si="45"/>
        <v>0.38669999999999993</v>
      </c>
      <c r="F322" s="10">
        <f t="shared" si="46"/>
        <v>2.7618410366888613E-2</v>
      </c>
      <c r="G322" s="7">
        <f t="shared" si="47"/>
        <v>29</v>
      </c>
      <c r="H322" s="11">
        <f t="shared" si="48"/>
        <v>93500</v>
      </c>
      <c r="I322" s="12">
        <f t="shared" si="49"/>
        <v>2496.2439903272825</v>
      </c>
    </row>
    <row r="323" spans="1:9" x14ac:dyDescent="0.35">
      <c r="A323" s="7">
        <v>8178</v>
      </c>
      <c r="B323" s="18">
        <v>44896</v>
      </c>
      <c r="C323" s="18">
        <v>44926</v>
      </c>
      <c r="D323" s="9">
        <v>0.27639999999999998</v>
      </c>
      <c r="E323" s="10">
        <f t="shared" si="45"/>
        <v>0.41459999999999997</v>
      </c>
      <c r="F323" s="10">
        <f t="shared" si="46"/>
        <v>2.9325672006971892E-2</v>
      </c>
      <c r="G323" s="7">
        <f t="shared" si="47"/>
        <v>30</v>
      </c>
      <c r="H323" s="11">
        <f t="shared" si="48"/>
        <v>93500</v>
      </c>
      <c r="I323" s="12">
        <f t="shared" si="49"/>
        <v>2741.950332651872</v>
      </c>
    </row>
    <row r="324" spans="1:9" x14ac:dyDescent="0.35">
      <c r="A324" s="7">
        <v>8178</v>
      </c>
      <c r="B324" s="8">
        <v>44927</v>
      </c>
      <c r="C324" s="18">
        <v>44957</v>
      </c>
      <c r="D324" s="9">
        <v>0.28839999999999999</v>
      </c>
      <c r="E324" s="10">
        <f t="shared" si="45"/>
        <v>0.43259999999999998</v>
      </c>
      <c r="F324" s="10">
        <f t="shared" si="46"/>
        <v>3.041082430433617E-2</v>
      </c>
      <c r="G324" s="7">
        <f t="shared" si="47"/>
        <v>30</v>
      </c>
      <c r="H324" s="11">
        <f t="shared" si="48"/>
        <v>93500</v>
      </c>
      <c r="I324" s="12">
        <f t="shared" si="49"/>
        <v>2843.4120724554318</v>
      </c>
    </row>
    <row r="325" spans="1:9" x14ac:dyDescent="0.35">
      <c r="A325" s="7">
        <v>8178</v>
      </c>
      <c r="B325" s="18">
        <v>44958</v>
      </c>
      <c r="C325" s="18">
        <v>44985</v>
      </c>
      <c r="D325" s="9">
        <v>0.30180000000000001</v>
      </c>
      <c r="E325" s="10">
        <f t="shared" si="45"/>
        <v>0.45269999999999999</v>
      </c>
      <c r="F325" s="10">
        <f t="shared" si="46"/>
        <v>3.1607904974429113E-2</v>
      </c>
      <c r="G325" s="7">
        <f t="shared" si="47"/>
        <v>27</v>
      </c>
      <c r="H325" s="11">
        <f t="shared" si="48"/>
        <v>93500</v>
      </c>
      <c r="I325" s="12">
        <f t="shared" si="49"/>
        <v>2659.8052035982096</v>
      </c>
    </row>
    <row r="326" spans="1:9" x14ac:dyDescent="0.35">
      <c r="A326" s="7">
        <v>8178</v>
      </c>
      <c r="B326" s="8">
        <v>44986</v>
      </c>
      <c r="C326" s="18">
        <v>45016</v>
      </c>
      <c r="D326" s="9">
        <v>0.30840000000000001</v>
      </c>
      <c r="E326" s="10">
        <f t="shared" si="45"/>
        <v>0.46260000000000001</v>
      </c>
      <c r="F326" s="10">
        <f t="shared" si="46"/>
        <v>3.2191941393584944E-2</v>
      </c>
      <c r="G326" s="7">
        <f t="shared" si="47"/>
        <v>30</v>
      </c>
      <c r="H326" s="11">
        <f t="shared" si="48"/>
        <v>93500</v>
      </c>
      <c r="I326" s="12">
        <f t="shared" si="49"/>
        <v>3009.9465203001923</v>
      </c>
    </row>
    <row r="327" spans="1:9" x14ac:dyDescent="0.35">
      <c r="A327" s="7">
        <v>8178</v>
      </c>
      <c r="B327" s="18">
        <v>45017</v>
      </c>
      <c r="C327" s="18">
        <v>45036</v>
      </c>
      <c r="D327" s="9">
        <v>0.31390000000000001</v>
      </c>
      <c r="E327" s="10">
        <f t="shared" si="45"/>
        <v>0.47084999999999999</v>
      </c>
      <c r="F327" s="10">
        <f t="shared" si="46"/>
        <v>3.2675876808137438E-2</v>
      </c>
      <c r="G327" s="7">
        <f t="shared" si="47"/>
        <v>19</v>
      </c>
      <c r="H327" s="11">
        <f t="shared" si="48"/>
        <v>93500</v>
      </c>
      <c r="I327" s="12">
        <f t="shared" si="49"/>
        <v>1934.9565049885384</v>
      </c>
    </row>
    <row r="328" spans="1:9" x14ac:dyDescent="0.35">
      <c r="A328" s="21" t="s">
        <v>13</v>
      </c>
      <c r="B328" s="21"/>
      <c r="C328" s="21"/>
      <c r="D328" s="21"/>
      <c r="E328" s="21"/>
      <c r="F328" s="21"/>
      <c r="G328" s="21"/>
      <c r="H328" s="21"/>
      <c r="I328" s="19">
        <f>SUM(I299:I327)</f>
        <v>58776.092555987241</v>
      </c>
    </row>
    <row r="330" spans="1:9" x14ac:dyDescent="0.35">
      <c r="A330" s="1" t="s">
        <v>2</v>
      </c>
      <c r="B330" s="2">
        <v>133006</v>
      </c>
      <c r="C330" s="1"/>
      <c r="D330" s="1"/>
      <c r="E330" s="1" t="s">
        <v>3</v>
      </c>
      <c r="F330" s="1"/>
      <c r="G330" s="3">
        <v>44211</v>
      </c>
      <c r="H330" s="1"/>
      <c r="I330" s="4"/>
    </row>
    <row r="331" spans="1:9" ht="23" x14ac:dyDescent="0.35">
      <c r="A331" s="5" t="s">
        <v>4</v>
      </c>
      <c r="B331" s="5" t="s">
        <v>5</v>
      </c>
      <c r="C331" s="5" t="s">
        <v>6</v>
      </c>
      <c r="D331" s="5" t="s">
        <v>7</v>
      </c>
      <c r="E331" s="5" t="s">
        <v>8</v>
      </c>
      <c r="F331" s="5" t="s">
        <v>9</v>
      </c>
      <c r="G331" s="5" t="s">
        <v>10</v>
      </c>
      <c r="H331" s="5" t="s">
        <v>11</v>
      </c>
      <c r="I331" s="6" t="s">
        <v>12</v>
      </c>
    </row>
    <row r="332" spans="1:9" x14ac:dyDescent="0.35">
      <c r="A332" s="7">
        <v>12106</v>
      </c>
      <c r="B332" s="8">
        <v>44211</v>
      </c>
      <c r="C332" s="18">
        <v>44227</v>
      </c>
      <c r="D332" s="9">
        <v>0.17319999999999999</v>
      </c>
      <c r="E332" s="10">
        <f t="shared" ref="E332:E359" si="50">IF(B332="","",D332*1.5)</f>
        <v>0.25979999999999998</v>
      </c>
      <c r="F332" s="10">
        <f t="shared" ref="F332:F359" si="51">IF(E332="","", (POWER((1+E332),(1/12)))-1)</f>
        <v>1.9432481245112987E-2</v>
      </c>
      <c r="G332" s="7">
        <f t="shared" ref="G332:G359" si="52">IF(OR(B332="",C332=""),"Sin fechas",C332-B332)</f>
        <v>16</v>
      </c>
      <c r="H332" s="11">
        <f>$B$330</f>
        <v>133006</v>
      </c>
      <c r="I332" s="12">
        <f>IF(G332="","",(($B$330*F332)/30)*G332)</f>
        <v>1378.4728535933323</v>
      </c>
    </row>
    <row r="333" spans="1:9" x14ac:dyDescent="0.35">
      <c r="A333" s="7">
        <v>12106</v>
      </c>
      <c r="B333" s="18">
        <v>44228</v>
      </c>
      <c r="C333" s="18">
        <v>44255</v>
      </c>
      <c r="D333" s="9">
        <v>0.1754</v>
      </c>
      <c r="E333" s="10">
        <f t="shared" si="50"/>
        <v>0.2631</v>
      </c>
      <c r="F333" s="10">
        <f t="shared" si="51"/>
        <v>1.9654745030757592E-2</v>
      </c>
      <c r="G333" s="7">
        <f t="shared" si="52"/>
        <v>27</v>
      </c>
      <c r="H333" s="11">
        <f t="shared" ref="H333:H359" si="53">$B$330</f>
        <v>133006</v>
      </c>
      <c r="I333" s="12">
        <f t="shared" ref="I333:I359" si="54">IF(G333="","",(($B$330*F333)/30)*G333)</f>
        <v>2352.7791158048499</v>
      </c>
    </row>
    <row r="334" spans="1:9" x14ac:dyDescent="0.35">
      <c r="A334" s="7">
        <v>12106</v>
      </c>
      <c r="B334" s="8">
        <v>44256</v>
      </c>
      <c r="C334" s="18">
        <v>44286</v>
      </c>
      <c r="D334" s="9">
        <v>0.1741</v>
      </c>
      <c r="E334" s="10">
        <f t="shared" si="50"/>
        <v>0.26114999999999999</v>
      </c>
      <c r="F334" s="10">
        <f t="shared" si="51"/>
        <v>1.9523471771100809E-2</v>
      </c>
      <c r="G334" s="7">
        <f t="shared" si="52"/>
        <v>30</v>
      </c>
      <c r="H334" s="11">
        <f t="shared" si="53"/>
        <v>133006</v>
      </c>
      <c r="I334" s="12">
        <f t="shared" si="54"/>
        <v>2596.7388863870342</v>
      </c>
    </row>
    <row r="335" spans="1:9" x14ac:dyDescent="0.35">
      <c r="A335" s="7">
        <v>12106</v>
      </c>
      <c r="B335" s="18">
        <v>44287</v>
      </c>
      <c r="C335" s="18">
        <v>44316</v>
      </c>
      <c r="D335" s="9">
        <v>0.1731</v>
      </c>
      <c r="E335" s="10">
        <f t="shared" si="50"/>
        <v>0.25964999999999999</v>
      </c>
      <c r="F335" s="10">
        <f t="shared" si="51"/>
        <v>1.942236567004052E-2</v>
      </c>
      <c r="G335" s="7">
        <f t="shared" si="52"/>
        <v>29</v>
      </c>
      <c r="H335" s="11">
        <f t="shared" si="53"/>
        <v>133006</v>
      </c>
      <c r="I335" s="12">
        <f t="shared" si="54"/>
        <v>2497.1814626990954</v>
      </c>
    </row>
    <row r="336" spans="1:9" x14ac:dyDescent="0.35">
      <c r="A336" s="7">
        <v>12106</v>
      </c>
      <c r="B336" s="8">
        <v>44317</v>
      </c>
      <c r="C336" s="18">
        <v>44347</v>
      </c>
      <c r="D336" s="9">
        <v>0.17219999999999999</v>
      </c>
      <c r="E336" s="10">
        <f t="shared" si="50"/>
        <v>0.25829999999999997</v>
      </c>
      <c r="F336" s="10">
        <f t="shared" si="51"/>
        <v>1.9331275772907164E-2</v>
      </c>
      <c r="G336" s="7">
        <f t="shared" si="52"/>
        <v>30</v>
      </c>
      <c r="H336" s="11">
        <f t="shared" si="53"/>
        <v>133006</v>
      </c>
      <c r="I336" s="12">
        <f t="shared" si="54"/>
        <v>2571.1756654512901</v>
      </c>
    </row>
    <row r="337" spans="1:9" x14ac:dyDescent="0.35">
      <c r="A337" s="7">
        <v>12106</v>
      </c>
      <c r="B337" s="18">
        <v>44348</v>
      </c>
      <c r="C337" s="18">
        <v>44377</v>
      </c>
      <c r="D337" s="9">
        <v>0.1721</v>
      </c>
      <c r="E337" s="10">
        <f t="shared" si="50"/>
        <v>0.25814999999999999</v>
      </c>
      <c r="F337" s="10">
        <f t="shared" si="51"/>
        <v>1.9321149143988858E-2</v>
      </c>
      <c r="G337" s="7">
        <f t="shared" si="52"/>
        <v>29</v>
      </c>
      <c r="H337" s="11">
        <f t="shared" si="53"/>
        <v>133006</v>
      </c>
      <c r="I337" s="12">
        <f t="shared" si="54"/>
        <v>2484.1678042772028</v>
      </c>
    </row>
    <row r="338" spans="1:9" x14ac:dyDescent="0.35">
      <c r="A338" s="7">
        <v>12106</v>
      </c>
      <c r="B338" s="8">
        <v>44378</v>
      </c>
      <c r="C338" s="18">
        <v>44408</v>
      </c>
      <c r="D338" s="9">
        <v>0.17180000000000001</v>
      </c>
      <c r="E338" s="10">
        <f t="shared" si="50"/>
        <v>0.25770000000000004</v>
      </c>
      <c r="F338" s="10">
        <f t="shared" si="51"/>
        <v>1.9290762615578938E-2</v>
      </c>
      <c r="G338" s="7">
        <f t="shared" si="52"/>
        <v>30</v>
      </c>
      <c r="H338" s="11">
        <f t="shared" si="53"/>
        <v>133006</v>
      </c>
      <c r="I338" s="12">
        <f t="shared" si="54"/>
        <v>2565.7871724476922</v>
      </c>
    </row>
    <row r="339" spans="1:9" x14ac:dyDescent="0.35">
      <c r="A339" s="7">
        <v>12106</v>
      </c>
      <c r="B339" s="18">
        <v>44409</v>
      </c>
      <c r="C339" s="18">
        <v>44439</v>
      </c>
      <c r="D339" s="9">
        <v>0.1724</v>
      </c>
      <c r="E339" s="10">
        <f t="shared" si="50"/>
        <v>0.2586</v>
      </c>
      <c r="F339" s="10">
        <f t="shared" si="51"/>
        <v>1.9351525711433615E-2</v>
      </c>
      <c r="G339" s="7">
        <f t="shared" si="52"/>
        <v>30</v>
      </c>
      <c r="H339" s="11">
        <f t="shared" si="53"/>
        <v>133006</v>
      </c>
      <c r="I339" s="12">
        <f t="shared" si="54"/>
        <v>2573.8690287749396</v>
      </c>
    </row>
    <row r="340" spans="1:9" x14ac:dyDescent="0.35">
      <c r="A340" s="7">
        <v>12106</v>
      </c>
      <c r="B340" s="8">
        <v>44440</v>
      </c>
      <c r="C340" s="18">
        <v>44469</v>
      </c>
      <c r="D340" s="9">
        <v>0.1719</v>
      </c>
      <c r="E340" s="10">
        <f t="shared" si="50"/>
        <v>0.25785000000000002</v>
      </c>
      <c r="F340" s="10">
        <f t="shared" si="51"/>
        <v>1.9300892565577765E-2</v>
      </c>
      <c r="G340" s="7">
        <f t="shared" si="52"/>
        <v>29</v>
      </c>
      <c r="H340" s="11">
        <f t="shared" si="53"/>
        <v>133006</v>
      </c>
      <c r="I340" s="12">
        <f t="shared" si="54"/>
        <v>2481.5633660246622</v>
      </c>
    </row>
    <row r="341" spans="1:9" x14ac:dyDescent="0.35">
      <c r="A341" s="7">
        <v>12106</v>
      </c>
      <c r="B341" s="18">
        <v>44470</v>
      </c>
      <c r="C341" s="18">
        <v>44500</v>
      </c>
      <c r="D341" s="14">
        <v>0.17080000000000001</v>
      </c>
      <c r="E341" s="10">
        <f t="shared" si="50"/>
        <v>0.25619999999999998</v>
      </c>
      <c r="F341" s="10">
        <f t="shared" si="51"/>
        <v>1.9189402159464075E-2</v>
      </c>
      <c r="G341" s="7">
        <f t="shared" si="52"/>
        <v>30</v>
      </c>
      <c r="H341" s="11">
        <f t="shared" si="53"/>
        <v>133006</v>
      </c>
      <c r="I341" s="12">
        <f t="shared" si="54"/>
        <v>2552.3056236216789</v>
      </c>
    </row>
    <row r="342" spans="1:9" x14ac:dyDescent="0.35">
      <c r="A342" s="7">
        <v>12106</v>
      </c>
      <c r="B342" s="8">
        <v>44501</v>
      </c>
      <c r="C342" s="18">
        <v>44530</v>
      </c>
      <c r="D342" s="14">
        <v>0.17269999999999999</v>
      </c>
      <c r="E342" s="10">
        <f t="shared" si="50"/>
        <v>0.25905</v>
      </c>
      <c r="F342" s="10">
        <f t="shared" si="51"/>
        <v>1.9381892324737526E-2</v>
      </c>
      <c r="G342" s="7">
        <f t="shared" si="52"/>
        <v>29</v>
      </c>
      <c r="H342" s="11">
        <f t="shared" si="53"/>
        <v>133006</v>
      </c>
      <c r="I342" s="12">
        <f t="shared" si="54"/>
        <v>2491.9777048592382</v>
      </c>
    </row>
    <row r="343" spans="1:9" x14ac:dyDescent="0.35">
      <c r="A343" s="7">
        <v>12106</v>
      </c>
      <c r="B343" s="18">
        <v>44531</v>
      </c>
      <c r="C343" s="18">
        <v>44561</v>
      </c>
      <c r="D343" s="15">
        <v>0.17460000000000001</v>
      </c>
      <c r="E343" s="10">
        <f t="shared" si="50"/>
        <v>0.26190000000000002</v>
      </c>
      <c r="F343" s="10">
        <f t="shared" si="51"/>
        <v>1.9573983490916769E-2</v>
      </c>
      <c r="G343" s="7">
        <f t="shared" si="52"/>
        <v>30</v>
      </c>
      <c r="H343" s="11">
        <f t="shared" si="53"/>
        <v>133006</v>
      </c>
      <c r="I343" s="12">
        <f t="shared" si="54"/>
        <v>2603.4572481928758</v>
      </c>
    </row>
    <row r="344" spans="1:9" x14ac:dyDescent="0.35">
      <c r="A344" s="7">
        <v>12106</v>
      </c>
      <c r="B344" s="8">
        <v>44562</v>
      </c>
      <c r="C344" s="18">
        <v>44592</v>
      </c>
      <c r="D344" s="14">
        <v>0.17660000000000001</v>
      </c>
      <c r="E344" s="10">
        <f t="shared" si="50"/>
        <v>0.26490000000000002</v>
      </c>
      <c r="F344" s="10">
        <f t="shared" si="51"/>
        <v>1.9775755563363528E-2</v>
      </c>
      <c r="G344" s="7">
        <f t="shared" si="52"/>
        <v>30</v>
      </c>
      <c r="H344" s="11">
        <f t="shared" si="53"/>
        <v>133006</v>
      </c>
      <c r="I344" s="12">
        <f t="shared" si="54"/>
        <v>2630.2941444607295</v>
      </c>
    </row>
    <row r="345" spans="1:9" x14ac:dyDescent="0.35">
      <c r="A345" s="7">
        <v>12106</v>
      </c>
      <c r="B345" s="18">
        <v>44593</v>
      </c>
      <c r="C345" s="18">
        <v>44620</v>
      </c>
      <c r="D345" s="14">
        <v>0.183</v>
      </c>
      <c r="E345" s="10">
        <f t="shared" si="50"/>
        <v>0.27449999999999997</v>
      </c>
      <c r="F345" s="10">
        <f t="shared" si="51"/>
        <v>2.0418491295787433E-2</v>
      </c>
      <c r="G345" s="7">
        <f t="shared" si="52"/>
        <v>27</v>
      </c>
      <c r="H345" s="11">
        <f t="shared" si="53"/>
        <v>133006</v>
      </c>
      <c r="I345" s="12">
        <f t="shared" si="54"/>
        <v>2444.2036679587532</v>
      </c>
    </row>
    <row r="346" spans="1:9" x14ac:dyDescent="0.35">
      <c r="A346" s="7">
        <v>12106</v>
      </c>
      <c r="B346" s="8">
        <v>44621</v>
      </c>
      <c r="C346" s="18">
        <v>44651</v>
      </c>
      <c r="D346" s="14">
        <v>0.1847</v>
      </c>
      <c r="E346" s="10">
        <f t="shared" si="50"/>
        <v>0.27705000000000002</v>
      </c>
      <c r="F346" s="10">
        <f t="shared" si="51"/>
        <v>2.0588471944052777E-2</v>
      </c>
      <c r="G346" s="7">
        <f t="shared" si="52"/>
        <v>30</v>
      </c>
      <c r="H346" s="11">
        <f t="shared" si="53"/>
        <v>133006</v>
      </c>
      <c r="I346" s="12">
        <f t="shared" si="54"/>
        <v>2738.3902993906836</v>
      </c>
    </row>
    <row r="347" spans="1:9" x14ac:dyDescent="0.35">
      <c r="A347" s="7">
        <v>12106</v>
      </c>
      <c r="B347" s="18">
        <v>44652</v>
      </c>
      <c r="C347" s="18">
        <v>44681</v>
      </c>
      <c r="D347" s="14">
        <v>0.1905</v>
      </c>
      <c r="E347" s="10">
        <f t="shared" si="50"/>
        <v>0.28575</v>
      </c>
      <c r="F347" s="10">
        <f t="shared" si="51"/>
        <v>2.1166073665768392E-2</v>
      </c>
      <c r="G347" s="7">
        <f t="shared" si="52"/>
        <v>29</v>
      </c>
      <c r="H347" s="11">
        <f t="shared" si="53"/>
        <v>133006</v>
      </c>
      <c r="I347" s="12">
        <f t="shared" si="54"/>
        <v>2721.3743008562178</v>
      </c>
    </row>
    <row r="348" spans="1:9" x14ac:dyDescent="0.35">
      <c r="A348" s="7">
        <v>12106</v>
      </c>
      <c r="B348" s="8">
        <v>44682</v>
      </c>
      <c r="C348" s="18">
        <v>44712</v>
      </c>
      <c r="D348" s="14">
        <v>0.1971</v>
      </c>
      <c r="E348" s="10">
        <f t="shared" si="50"/>
        <v>0.29564999999999997</v>
      </c>
      <c r="F348" s="10">
        <f t="shared" si="51"/>
        <v>2.1819002655476094E-2</v>
      </c>
      <c r="G348" s="7">
        <f t="shared" si="52"/>
        <v>30</v>
      </c>
      <c r="H348" s="11">
        <f t="shared" si="53"/>
        <v>133006</v>
      </c>
      <c r="I348" s="12">
        <f t="shared" si="54"/>
        <v>2902.0582671942534</v>
      </c>
    </row>
    <row r="349" spans="1:9" x14ac:dyDescent="0.35">
      <c r="A349" s="7">
        <v>12106</v>
      </c>
      <c r="B349" s="18">
        <v>44713</v>
      </c>
      <c r="C349" s="18">
        <v>44742</v>
      </c>
      <c r="D349" s="9">
        <v>0.20399999999999999</v>
      </c>
      <c r="E349" s="10">
        <f t="shared" si="50"/>
        <v>0.30599999999999999</v>
      </c>
      <c r="F349" s="10">
        <f t="shared" si="51"/>
        <v>2.2496738540053407E-2</v>
      </c>
      <c r="G349" s="7">
        <f t="shared" si="52"/>
        <v>29</v>
      </c>
      <c r="H349" s="11">
        <f t="shared" si="53"/>
        <v>133006</v>
      </c>
      <c r="I349" s="12">
        <f t="shared" si="54"/>
        <v>2892.4611660497321</v>
      </c>
    </row>
    <row r="350" spans="1:9" x14ac:dyDescent="0.35">
      <c r="A350" s="7">
        <v>12106</v>
      </c>
      <c r="B350" s="8">
        <v>44743</v>
      </c>
      <c r="C350" s="18">
        <v>44773</v>
      </c>
      <c r="D350" s="9">
        <v>0.21279999999999999</v>
      </c>
      <c r="E350" s="10">
        <f t="shared" si="50"/>
        <v>0.31919999999999998</v>
      </c>
      <c r="F350" s="10">
        <f t="shared" si="51"/>
        <v>2.3353989277085985E-2</v>
      </c>
      <c r="G350" s="7">
        <f t="shared" si="52"/>
        <v>30</v>
      </c>
      <c r="H350" s="11">
        <f t="shared" si="53"/>
        <v>133006</v>
      </c>
      <c r="I350" s="12">
        <f t="shared" si="54"/>
        <v>3106.2206977880983</v>
      </c>
    </row>
    <row r="351" spans="1:9" x14ac:dyDescent="0.35">
      <c r="A351" s="7">
        <v>12106</v>
      </c>
      <c r="B351" s="18">
        <v>44774</v>
      </c>
      <c r="C351" s="18">
        <v>44804</v>
      </c>
      <c r="D351" s="9">
        <v>0.22209999999999999</v>
      </c>
      <c r="E351" s="10">
        <f t="shared" si="50"/>
        <v>0.33315</v>
      </c>
      <c r="F351" s="10">
        <f t="shared" si="51"/>
        <v>2.4251443652343774E-2</v>
      </c>
      <c r="G351" s="7">
        <f t="shared" si="52"/>
        <v>30</v>
      </c>
      <c r="H351" s="11">
        <f t="shared" si="53"/>
        <v>133006</v>
      </c>
      <c r="I351" s="12">
        <f t="shared" si="54"/>
        <v>3225.5875144236361</v>
      </c>
    </row>
    <row r="352" spans="1:9" x14ac:dyDescent="0.35">
      <c r="A352" s="7">
        <v>12106</v>
      </c>
      <c r="B352" s="8">
        <v>44805</v>
      </c>
      <c r="C352" s="18">
        <v>44834</v>
      </c>
      <c r="D352" s="9">
        <v>0.23499999999999999</v>
      </c>
      <c r="E352" s="10">
        <f t="shared" si="50"/>
        <v>0.35249999999999998</v>
      </c>
      <c r="F352" s="10">
        <f t="shared" si="51"/>
        <v>2.548215212897964E-2</v>
      </c>
      <c r="G352" s="7">
        <f t="shared" si="52"/>
        <v>29</v>
      </c>
      <c r="H352" s="11">
        <f t="shared" si="53"/>
        <v>133006</v>
      </c>
      <c r="I352" s="12">
        <f t="shared" si="54"/>
        <v>3276.3031551981635</v>
      </c>
    </row>
    <row r="353" spans="1:9" x14ac:dyDescent="0.35">
      <c r="A353" s="7">
        <v>12106</v>
      </c>
      <c r="B353" s="18">
        <v>44835</v>
      </c>
      <c r="C353" s="18">
        <v>44865</v>
      </c>
      <c r="D353" s="9">
        <v>0.24610000000000001</v>
      </c>
      <c r="E353" s="10">
        <f t="shared" si="50"/>
        <v>0.36915000000000003</v>
      </c>
      <c r="F353" s="10">
        <f t="shared" si="51"/>
        <v>2.6528282142108894E-2</v>
      </c>
      <c r="G353" s="7">
        <f t="shared" si="52"/>
        <v>30</v>
      </c>
      <c r="H353" s="11">
        <f t="shared" si="53"/>
        <v>133006</v>
      </c>
      <c r="I353" s="12">
        <f t="shared" si="54"/>
        <v>3528.4206945933356</v>
      </c>
    </row>
    <row r="354" spans="1:9" x14ac:dyDescent="0.35">
      <c r="A354" s="7">
        <v>12106</v>
      </c>
      <c r="B354" s="8">
        <v>44866</v>
      </c>
      <c r="C354" s="18">
        <v>44895</v>
      </c>
      <c r="D354" s="9">
        <v>0.25779999999999997</v>
      </c>
      <c r="E354" s="10">
        <f t="shared" si="50"/>
        <v>0.38669999999999993</v>
      </c>
      <c r="F354" s="10">
        <f t="shared" si="51"/>
        <v>2.7618410366888613E-2</v>
      </c>
      <c r="G354" s="7">
        <f t="shared" si="52"/>
        <v>29</v>
      </c>
      <c r="H354" s="11">
        <f t="shared" si="53"/>
        <v>133006</v>
      </c>
      <c r="I354" s="12">
        <f t="shared" si="54"/>
        <v>3550.9671462831075</v>
      </c>
    </row>
    <row r="355" spans="1:9" x14ac:dyDescent="0.35">
      <c r="A355" s="7">
        <v>12106</v>
      </c>
      <c r="B355" s="18">
        <v>44896</v>
      </c>
      <c r="C355" s="18">
        <v>44926</v>
      </c>
      <c r="D355" s="9">
        <v>0.27639999999999998</v>
      </c>
      <c r="E355" s="10">
        <f t="shared" si="50"/>
        <v>0.41459999999999997</v>
      </c>
      <c r="F355" s="10">
        <f t="shared" si="51"/>
        <v>2.9325672006971892E-2</v>
      </c>
      <c r="G355" s="7">
        <f t="shared" si="52"/>
        <v>30</v>
      </c>
      <c r="H355" s="11">
        <f t="shared" si="53"/>
        <v>133006</v>
      </c>
      <c r="I355" s="12">
        <f t="shared" si="54"/>
        <v>3900.4903309593037</v>
      </c>
    </row>
    <row r="356" spans="1:9" x14ac:dyDescent="0.35">
      <c r="A356" s="7">
        <v>12106</v>
      </c>
      <c r="B356" s="8">
        <v>44927</v>
      </c>
      <c r="C356" s="18">
        <v>44957</v>
      </c>
      <c r="D356" s="9">
        <v>0.28839999999999999</v>
      </c>
      <c r="E356" s="10">
        <f t="shared" si="50"/>
        <v>0.43259999999999998</v>
      </c>
      <c r="F356" s="10">
        <f t="shared" si="51"/>
        <v>3.041082430433617E-2</v>
      </c>
      <c r="G356" s="7">
        <f t="shared" si="52"/>
        <v>30</v>
      </c>
      <c r="H356" s="11">
        <f t="shared" si="53"/>
        <v>133006</v>
      </c>
      <c r="I356" s="12">
        <f t="shared" si="54"/>
        <v>4044.8220974225369</v>
      </c>
    </row>
    <row r="357" spans="1:9" x14ac:dyDescent="0.35">
      <c r="A357" s="7">
        <v>12106</v>
      </c>
      <c r="B357" s="18">
        <v>44958</v>
      </c>
      <c r="C357" s="18">
        <v>44985</v>
      </c>
      <c r="D357" s="9">
        <v>0.30180000000000001</v>
      </c>
      <c r="E357" s="10">
        <f t="shared" si="50"/>
        <v>0.45269999999999999</v>
      </c>
      <c r="F357" s="10">
        <f t="shared" si="51"/>
        <v>3.1607904974429113E-2</v>
      </c>
      <c r="G357" s="7">
        <f t="shared" si="52"/>
        <v>27</v>
      </c>
      <c r="H357" s="11">
        <f t="shared" si="53"/>
        <v>133006</v>
      </c>
      <c r="I357" s="12">
        <f t="shared" si="54"/>
        <v>3783.6369081260273</v>
      </c>
    </row>
    <row r="358" spans="1:9" x14ac:dyDescent="0.35">
      <c r="A358" s="7">
        <v>12106</v>
      </c>
      <c r="B358" s="8">
        <v>44986</v>
      </c>
      <c r="C358" s="18">
        <v>45016</v>
      </c>
      <c r="D358" s="9">
        <v>0.30840000000000001</v>
      </c>
      <c r="E358" s="10">
        <f t="shared" si="50"/>
        <v>0.46260000000000001</v>
      </c>
      <c r="F358" s="10">
        <f t="shared" si="51"/>
        <v>3.2191941393584944E-2</v>
      </c>
      <c r="G358" s="7">
        <f t="shared" si="52"/>
        <v>30</v>
      </c>
      <c r="H358" s="11">
        <f t="shared" si="53"/>
        <v>133006</v>
      </c>
      <c r="I358" s="12">
        <f t="shared" si="54"/>
        <v>4281.7213569951591</v>
      </c>
    </row>
    <row r="359" spans="1:9" x14ac:dyDescent="0.35">
      <c r="A359" s="7">
        <v>12106</v>
      </c>
      <c r="B359" s="18">
        <v>45017</v>
      </c>
      <c r="C359" s="18">
        <v>45036</v>
      </c>
      <c r="D359" s="9">
        <v>0.31390000000000001</v>
      </c>
      <c r="E359" s="10">
        <f t="shared" si="50"/>
        <v>0.47084999999999999</v>
      </c>
      <c r="F359" s="10">
        <f t="shared" si="51"/>
        <v>3.2675876808137438E-2</v>
      </c>
      <c r="G359" s="7">
        <f t="shared" si="52"/>
        <v>19</v>
      </c>
      <c r="H359" s="11">
        <f t="shared" si="53"/>
        <v>133006</v>
      </c>
      <c r="I359" s="12">
        <f t="shared" si="54"/>
        <v>2752.5221914706476</v>
      </c>
    </row>
    <row r="360" spans="1:9" x14ac:dyDescent="0.35">
      <c r="A360" s="21" t="s">
        <v>13</v>
      </c>
      <c r="B360" s="21"/>
      <c r="C360" s="21"/>
      <c r="D360" s="21"/>
      <c r="E360" s="21"/>
      <c r="F360" s="21"/>
      <c r="G360" s="21"/>
      <c r="H360" s="21"/>
      <c r="I360" s="19">
        <f>SUM(I332:I359)</f>
        <v>80928.94987130427</v>
      </c>
    </row>
    <row r="362" spans="1:9" x14ac:dyDescent="0.35">
      <c r="A362" s="1" t="s">
        <v>2</v>
      </c>
      <c r="B362" s="2">
        <v>1832247</v>
      </c>
      <c r="C362" s="1"/>
      <c r="D362" s="1"/>
      <c r="E362" s="1" t="s">
        <v>3</v>
      </c>
      <c r="F362" s="1"/>
      <c r="G362" s="3">
        <v>44211</v>
      </c>
      <c r="H362" s="1"/>
      <c r="I362" s="4"/>
    </row>
    <row r="363" spans="1:9" ht="23" x14ac:dyDescent="0.35">
      <c r="A363" s="5" t="s">
        <v>4</v>
      </c>
      <c r="B363" s="5" t="s">
        <v>5</v>
      </c>
      <c r="C363" s="5" t="s">
        <v>6</v>
      </c>
      <c r="D363" s="5" t="s">
        <v>7</v>
      </c>
      <c r="E363" s="5" t="s">
        <v>8</v>
      </c>
      <c r="F363" s="5" t="s">
        <v>9</v>
      </c>
      <c r="G363" s="5" t="s">
        <v>10</v>
      </c>
      <c r="H363" s="5" t="s">
        <v>11</v>
      </c>
      <c r="I363" s="6" t="s">
        <v>12</v>
      </c>
    </row>
    <row r="364" spans="1:9" x14ac:dyDescent="0.35">
      <c r="A364" s="7">
        <v>15933</v>
      </c>
      <c r="B364" s="8">
        <v>44211</v>
      </c>
      <c r="C364" s="18">
        <v>44227</v>
      </c>
      <c r="D364" s="9">
        <v>0.17319999999999999</v>
      </c>
      <c r="E364" s="10">
        <f t="shared" ref="E364:E391" si="55">IF(B364="","",D364*1.5)</f>
        <v>0.25979999999999998</v>
      </c>
      <c r="F364" s="10">
        <f t="shared" ref="F364:F391" si="56">IF(E364="","", (POWER((1+E364),(1/12)))-1)</f>
        <v>1.9432481245112987E-2</v>
      </c>
      <c r="G364" s="7">
        <f t="shared" ref="G364:G391" si="57">IF(OR(B364="",C364=""),"Sin fechas",C364-B364)</f>
        <v>16</v>
      </c>
      <c r="H364" s="11">
        <f>$B$362</f>
        <v>1832247</v>
      </c>
      <c r="I364" s="12">
        <f>IF(G364="","",(($B$362*F364)/30)*G364)</f>
        <v>18989.389580754421</v>
      </c>
    </row>
    <row r="365" spans="1:9" x14ac:dyDescent="0.35">
      <c r="A365" s="7">
        <v>15933</v>
      </c>
      <c r="B365" s="18">
        <v>44228</v>
      </c>
      <c r="C365" s="18">
        <v>44255</v>
      </c>
      <c r="D365" s="9">
        <v>0.1754</v>
      </c>
      <c r="E365" s="10">
        <f t="shared" si="55"/>
        <v>0.2631</v>
      </c>
      <c r="F365" s="10">
        <f t="shared" si="56"/>
        <v>1.9654745030757592E-2</v>
      </c>
      <c r="G365" s="7">
        <f t="shared" si="57"/>
        <v>27</v>
      </c>
      <c r="H365" s="11">
        <f t="shared" ref="H365:H391" si="58">$B$362</f>
        <v>1832247</v>
      </c>
      <c r="I365" s="12">
        <f t="shared" ref="I365:I391" si="59">IF(G365="","",(($B$362*F365)/30)*G365)</f>
        <v>32411.112856533455</v>
      </c>
    </row>
    <row r="366" spans="1:9" x14ac:dyDescent="0.35">
      <c r="A366" s="7">
        <v>15933</v>
      </c>
      <c r="B366" s="8">
        <v>44256</v>
      </c>
      <c r="C366" s="18">
        <v>44286</v>
      </c>
      <c r="D366" s="9">
        <v>0.1741</v>
      </c>
      <c r="E366" s="10">
        <f t="shared" si="55"/>
        <v>0.26114999999999999</v>
      </c>
      <c r="F366" s="10">
        <f t="shared" si="56"/>
        <v>1.9523471771100809E-2</v>
      </c>
      <c r="G366" s="7">
        <f t="shared" si="57"/>
        <v>30</v>
      </c>
      <c r="H366" s="11">
        <f t="shared" si="58"/>
        <v>1832247</v>
      </c>
      <c r="I366" s="12">
        <f t="shared" si="59"/>
        <v>35771.822582184141</v>
      </c>
    </row>
    <row r="367" spans="1:9" x14ac:dyDescent="0.35">
      <c r="A367" s="7">
        <v>15933</v>
      </c>
      <c r="B367" s="18">
        <v>44287</v>
      </c>
      <c r="C367" s="18">
        <v>44316</v>
      </c>
      <c r="D367" s="9">
        <v>0.1731</v>
      </c>
      <c r="E367" s="10">
        <f t="shared" si="55"/>
        <v>0.25964999999999999</v>
      </c>
      <c r="F367" s="10">
        <f t="shared" si="56"/>
        <v>1.942236567004052E-2</v>
      </c>
      <c r="G367" s="7">
        <f t="shared" si="57"/>
        <v>29</v>
      </c>
      <c r="H367" s="11">
        <f t="shared" si="58"/>
        <v>1832247</v>
      </c>
      <c r="I367" s="12">
        <f t="shared" si="59"/>
        <v>34400.352190773578</v>
      </c>
    </row>
    <row r="368" spans="1:9" x14ac:dyDescent="0.35">
      <c r="A368" s="7">
        <v>15933</v>
      </c>
      <c r="B368" s="8">
        <v>44317</v>
      </c>
      <c r="C368" s="18">
        <v>44347</v>
      </c>
      <c r="D368" s="9">
        <v>0.17219999999999999</v>
      </c>
      <c r="E368" s="10">
        <f t="shared" si="55"/>
        <v>0.25829999999999997</v>
      </c>
      <c r="F368" s="10">
        <f t="shared" si="56"/>
        <v>1.9331275772907164E-2</v>
      </c>
      <c r="G368" s="7">
        <f t="shared" si="57"/>
        <v>30</v>
      </c>
      <c r="H368" s="11">
        <f t="shared" si="58"/>
        <v>1832247</v>
      </c>
      <c r="I368" s="12">
        <f t="shared" si="59"/>
        <v>35419.672041081831</v>
      </c>
    </row>
    <row r="369" spans="1:9" x14ac:dyDescent="0.35">
      <c r="A369" s="7">
        <v>15933</v>
      </c>
      <c r="B369" s="18">
        <v>44348</v>
      </c>
      <c r="C369" s="18">
        <v>44377</v>
      </c>
      <c r="D369" s="9">
        <v>0.1721</v>
      </c>
      <c r="E369" s="10">
        <f t="shared" si="55"/>
        <v>0.25814999999999999</v>
      </c>
      <c r="F369" s="10">
        <f t="shared" si="56"/>
        <v>1.9321149143988858E-2</v>
      </c>
      <c r="G369" s="7">
        <f t="shared" si="57"/>
        <v>29</v>
      </c>
      <c r="H369" s="11">
        <f t="shared" si="58"/>
        <v>1832247</v>
      </c>
      <c r="I369" s="12">
        <f t="shared" si="59"/>
        <v>34221.080303771945</v>
      </c>
    </row>
    <row r="370" spans="1:9" x14ac:dyDescent="0.35">
      <c r="A370" s="7">
        <v>15933</v>
      </c>
      <c r="B370" s="8">
        <v>44378</v>
      </c>
      <c r="C370" s="18">
        <v>44408</v>
      </c>
      <c r="D370" s="9">
        <v>0.17180000000000001</v>
      </c>
      <c r="E370" s="10">
        <f t="shared" si="55"/>
        <v>0.25770000000000004</v>
      </c>
      <c r="F370" s="10">
        <f t="shared" si="56"/>
        <v>1.9290762615578938E-2</v>
      </c>
      <c r="G370" s="7">
        <f t="shared" si="57"/>
        <v>30</v>
      </c>
      <c r="H370" s="11">
        <f t="shared" si="58"/>
        <v>1832247</v>
      </c>
      <c r="I370" s="12">
        <f t="shared" si="59"/>
        <v>35345.441930106659</v>
      </c>
    </row>
    <row r="371" spans="1:9" x14ac:dyDescent="0.35">
      <c r="A371" s="7">
        <v>15933</v>
      </c>
      <c r="B371" s="18">
        <v>44409</v>
      </c>
      <c r="C371" s="18">
        <v>44439</v>
      </c>
      <c r="D371" s="9">
        <v>0.1724</v>
      </c>
      <c r="E371" s="10">
        <f t="shared" si="55"/>
        <v>0.2586</v>
      </c>
      <c r="F371" s="10">
        <f t="shared" si="56"/>
        <v>1.9351525711433615E-2</v>
      </c>
      <c r="G371" s="7">
        <f t="shared" si="57"/>
        <v>30</v>
      </c>
      <c r="H371" s="11">
        <f t="shared" si="58"/>
        <v>1832247</v>
      </c>
      <c r="I371" s="12">
        <f t="shared" si="59"/>
        <v>35456.774930197105</v>
      </c>
    </row>
    <row r="372" spans="1:9" x14ac:dyDescent="0.35">
      <c r="A372" s="7">
        <v>15933</v>
      </c>
      <c r="B372" s="8">
        <v>44440</v>
      </c>
      <c r="C372" s="18">
        <v>44469</v>
      </c>
      <c r="D372" s="9">
        <v>0.1719</v>
      </c>
      <c r="E372" s="10">
        <f t="shared" si="55"/>
        <v>0.25785000000000002</v>
      </c>
      <c r="F372" s="10">
        <f t="shared" si="56"/>
        <v>1.9300892565577765E-2</v>
      </c>
      <c r="G372" s="7">
        <f t="shared" si="57"/>
        <v>29</v>
      </c>
      <c r="H372" s="11">
        <f t="shared" si="58"/>
        <v>1832247</v>
      </c>
      <c r="I372" s="12">
        <f t="shared" si="59"/>
        <v>34185.202417248758</v>
      </c>
    </row>
    <row r="373" spans="1:9" x14ac:dyDescent="0.35">
      <c r="A373" s="7">
        <v>15933</v>
      </c>
      <c r="B373" s="18">
        <v>44470</v>
      </c>
      <c r="C373" s="18">
        <v>44500</v>
      </c>
      <c r="D373" s="14">
        <v>0.17080000000000001</v>
      </c>
      <c r="E373" s="10">
        <f t="shared" si="55"/>
        <v>0.25619999999999998</v>
      </c>
      <c r="F373" s="10">
        <f t="shared" si="56"/>
        <v>1.9189402159464075E-2</v>
      </c>
      <c r="G373" s="7">
        <f t="shared" si="57"/>
        <v>30</v>
      </c>
      <c r="H373" s="11">
        <f t="shared" si="58"/>
        <v>1832247</v>
      </c>
      <c r="I373" s="12">
        <f t="shared" si="59"/>
        <v>35159.724538471572</v>
      </c>
    </row>
    <row r="374" spans="1:9" x14ac:dyDescent="0.35">
      <c r="A374" s="7">
        <v>15933</v>
      </c>
      <c r="B374" s="8">
        <v>44501</v>
      </c>
      <c r="C374" s="18">
        <v>44530</v>
      </c>
      <c r="D374" s="14">
        <v>0.17269999999999999</v>
      </c>
      <c r="E374" s="10">
        <f t="shared" si="55"/>
        <v>0.25905</v>
      </c>
      <c r="F374" s="10">
        <f t="shared" si="56"/>
        <v>1.9381892324737526E-2</v>
      </c>
      <c r="G374" s="7">
        <f t="shared" si="57"/>
        <v>29</v>
      </c>
      <c r="H374" s="11">
        <f t="shared" si="58"/>
        <v>1832247</v>
      </c>
      <c r="I374" s="12">
        <f t="shared" si="59"/>
        <v>34328.666930779247</v>
      </c>
    </row>
    <row r="375" spans="1:9" x14ac:dyDescent="0.35">
      <c r="A375" s="7">
        <v>15933</v>
      </c>
      <c r="B375" s="18">
        <v>44531</v>
      </c>
      <c r="C375" s="18">
        <v>44561</v>
      </c>
      <c r="D375" s="15">
        <v>0.17460000000000001</v>
      </c>
      <c r="E375" s="10">
        <f t="shared" si="55"/>
        <v>0.26190000000000002</v>
      </c>
      <c r="F375" s="10">
        <f t="shared" si="56"/>
        <v>1.9573983490916769E-2</v>
      </c>
      <c r="G375" s="7">
        <f t="shared" si="57"/>
        <v>30</v>
      </c>
      <c r="H375" s="11">
        <f t="shared" si="58"/>
        <v>1832247</v>
      </c>
      <c r="I375" s="12">
        <f t="shared" si="59"/>
        <v>35864.372529281776</v>
      </c>
    </row>
    <row r="376" spans="1:9" x14ac:dyDescent="0.35">
      <c r="A376" s="7">
        <v>15933</v>
      </c>
      <c r="B376" s="8">
        <v>44562</v>
      </c>
      <c r="C376" s="18">
        <v>44592</v>
      </c>
      <c r="D376" s="14">
        <v>0.17660000000000001</v>
      </c>
      <c r="E376" s="10">
        <f t="shared" si="55"/>
        <v>0.26490000000000002</v>
      </c>
      <c r="F376" s="10">
        <f t="shared" si="56"/>
        <v>1.9775755563363528E-2</v>
      </c>
      <c r="G376" s="7">
        <f t="shared" si="57"/>
        <v>30</v>
      </c>
      <c r="H376" s="11">
        <f t="shared" si="58"/>
        <v>1832247</v>
      </c>
      <c r="I376" s="12">
        <f t="shared" si="59"/>
        <v>36234.068803706134</v>
      </c>
    </row>
    <row r="377" spans="1:9" x14ac:dyDescent="0.35">
      <c r="A377" s="7">
        <v>15933</v>
      </c>
      <c r="B377" s="18">
        <v>44593</v>
      </c>
      <c r="C377" s="18">
        <v>44620</v>
      </c>
      <c r="D377" s="14">
        <v>0.183</v>
      </c>
      <c r="E377" s="10">
        <f t="shared" si="55"/>
        <v>0.27449999999999997</v>
      </c>
      <c r="F377" s="10">
        <f t="shared" si="56"/>
        <v>2.0418491295787433E-2</v>
      </c>
      <c r="G377" s="7">
        <f t="shared" si="57"/>
        <v>27</v>
      </c>
      <c r="H377" s="11">
        <f t="shared" si="58"/>
        <v>1832247</v>
      </c>
      <c r="I377" s="12">
        <f t="shared" si="59"/>
        <v>33670.547479109373</v>
      </c>
    </row>
    <row r="378" spans="1:9" x14ac:dyDescent="0.35">
      <c r="A378" s="7">
        <v>15933</v>
      </c>
      <c r="B378" s="8">
        <v>44621</v>
      </c>
      <c r="C378" s="18">
        <v>44651</v>
      </c>
      <c r="D378" s="14">
        <v>0.1847</v>
      </c>
      <c r="E378" s="10">
        <f t="shared" si="55"/>
        <v>0.27705000000000002</v>
      </c>
      <c r="F378" s="10">
        <f t="shared" si="56"/>
        <v>2.0588471944052777E-2</v>
      </c>
      <c r="G378" s="7">
        <f t="shared" si="57"/>
        <v>30</v>
      </c>
      <c r="H378" s="11">
        <f t="shared" si="58"/>
        <v>1832247</v>
      </c>
      <c r="I378" s="12">
        <f t="shared" si="59"/>
        <v>37723.165954074866</v>
      </c>
    </row>
    <row r="379" spans="1:9" x14ac:dyDescent="0.35">
      <c r="A379" s="7">
        <v>15933</v>
      </c>
      <c r="B379" s="18">
        <v>44652</v>
      </c>
      <c r="C379" s="18">
        <v>44681</v>
      </c>
      <c r="D379" s="14">
        <v>0.1905</v>
      </c>
      <c r="E379" s="10">
        <f t="shared" si="55"/>
        <v>0.28575</v>
      </c>
      <c r="F379" s="10">
        <f t="shared" si="56"/>
        <v>2.1166073665768392E-2</v>
      </c>
      <c r="G379" s="7">
        <f t="shared" si="57"/>
        <v>29</v>
      </c>
      <c r="H379" s="11">
        <f t="shared" si="58"/>
        <v>1832247</v>
      </c>
      <c r="I379" s="12">
        <f t="shared" si="59"/>
        <v>37488.759143353702</v>
      </c>
    </row>
    <row r="380" spans="1:9" x14ac:dyDescent="0.35">
      <c r="A380" s="7">
        <v>15933</v>
      </c>
      <c r="B380" s="8">
        <v>44682</v>
      </c>
      <c r="C380" s="18">
        <v>44712</v>
      </c>
      <c r="D380" s="14">
        <v>0.1971</v>
      </c>
      <c r="E380" s="10">
        <f t="shared" si="55"/>
        <v>0.29564999999999997</v>
      </c>
      <c r="F380" s="10">
        <f t="shared" si="56"/>
        <v>2.1819002655476094E-2</v>
      </c>
      <c r="G380" s="7">
        <f t="shared" si="57"/>
        <v>30</v>
      </c>
      <c r="H380" s="11">
        <f t="shared" si="58"/>
        <v>1832247</v>
      </c>
      <c r="I380" s="12">
        <f t="shared" si="59"/>
        <v>39977.802158488106</v>
      </c>
    </row>
    <row r="381" spans="1:9" x14ac:dyDescent="0.35">
      <c r="A381" s="7">
        <v>15933</v>
      </c>
      <c r="B381" s="18">
        <v>44713</v>
      </c>
      <c r="C381" s="18">
        <v>44742</v>
      </c>
      <c r="D381" s="9">
        <v>0.20399999999999999</v>
      </c>
      <c r="E381" s="10">
        <f t="shared" si="55"/>
        <v>0.30599999999999999</v>
      </c>
      <c r="F381" s="10">
        <f t="shared" si="56"/>
        <v>2.2496738540053407E-2</v>
      </c>
      <c r="G381" s="7">
        <f t="shared" si="57"/>
        <v>29</v>
      </c>
      <c r="H381" s="11">
        <f t="shared" si="58"/>
        <v>1832247</v>
      </c>
      <c r="I381" s="12">
        <f t="shared" si="59"/>
        <v>39845.595643137327</v>
      </c>
    </row>
    <row r="382" spans="1:9" x14ac:dyDescent="0.35">
      <c r="A382" s="7">
        <v>15933</v>
      </c>
      <c r="B382" s="8">
        <v>44743</v>
      </c>
      <c r="C382" s="18">
        <v>44773</v>
      </c>
      <c r="D382" s="9">
        <v>0.21279999999999999</v>
      </c>
      <c r="E382" s="10">
        <f t="shared" si="55"/>
        <v>0.31919999999999998</v>
      </c>
      <c r="F382" s="10">
        <f t="shared" si="56"/>
        <v>2.3353989277085985E-2</v>
      </c>
      <c r="G382" s="7">
        <f t="shared" si="57"/>
        <v>30</v>
      </c>
      <c r="H382" s="11">
        <f t="shared" si="58"/>
        <v>1832247</v>
      </c>
      <c r="I382" s="12">
        <f t="shared" si="59"/>
        <v>42790.276790972966</v>
      </c>
    </row>
    <row r="383" spans="1:9" x14ac:dyDescent="0.35">
      <c r="A383" s="7">
        <v>15933</v>
      </c>
      <c r="B383" s="18">
        <v>44774</v>
      </c>
      <c r="C383" s="18">
        <v>44804</v>
      </c>
      <c r="D383" s="9">
        <v>0.22209999999999999</v>
      </c>
      <c r="E383" s="10">
        <f t="shared" si="55"/>
        <v>0.33315</v>
      </c>
      <c r="F383" s="10">
        <f t="shared" si="56"/>
        <v>2.4251443652343774E-2</v>
      </c>
      <c r="G383" s="7">
        <f t="shared" si="57"/>
        <v>30</v>
      </c>
      <c r="H383" s="11">
        <f t="shared" si="58"/>
        <v>1832247</v>
      </c>
      <c r="I383" s="12">
        <f t="shared" si="59"/>
        <v>44434.634877675926</v>
      </c>
    </row>
    <row r="384" spans="1:9" x14ac:dyDescent="0.35">
      <c r="A384" s="7">
        <v>15933</v>
      </c>
      <c r="B384" s="8">
        <v>44805</v>
      </c>
      <c r="C384" s="18">
        <v>44834</v>
      </c>
      <c r="D384" s="9">
        <v>0.23499999999999999</v>
      </c>
      <c r="E384" s="10">
        <f t="shared" si="55"/>
        <v>0.35249999999999998</v>
      </c>
      <c r="F384" s="10">
        <f t="shared" si="56"/>
        <v>2.548215212897964E-2</v>
      </c>
      <c r="G384" s="7">
        <f t="shared" si="57"/>
        <v>29</v>
      </c>
      <c r="H384" s="11">
        <f t="shared" si="58"/>
        <v>1832247</v>
      </c>
      <c r="I384" s="12">
        <f t="shared" si="59"/>
        <v>45133.276898804346</v>
      </c>
    </row>
    <row r="385" spans="1:9" x14ac:dyDescent="0.35">
      <c r="A385" s="7">
        <v>15933</v>
      </c>
      <c r="B385" s="18">
        <v>44835</v>
      </c>
      <c r="C385" s="18">
        <v>44865</v>
      </c>
      <c r="D385" s="9">
        <v>0.24610000000000001</v>
      </c>
      <c r="E385" s="10">
        <f t="shared" si="55"/>
        <v>0.36915000000000003</v>
      </c>
      <c r="F385" s="10">
        <f t="shared" si="56"/>
        <v>2.6528282142108894E-2</v>
      </c>
      <c r="G385" s="7">
        <f t="shared" si="57"/>
        <v>30</v>
      </c>
      <c r="H385" s="11">
        <f t="shared" si="58"/>
        <v>1832247</v>
      </c>
      <c r="I385" s="12">
        <f t="shared" si="59"/>
        <v>48606.365370032596</v>
      </c>
    </row>
    <row r="386" spans="1:9" x14ac:dyDescent="0.35">
      <c r="A386" s="7">
        <v>15933</v>
      </c>
      <c r="B386" s="8">
        <v>44866</v>
      </c>
      <c r="C386" s="18">
        <v>44895</v>
      </c>
      <c r="D386" s="9">
        <v>0.25779999999999997</v>
      </c>
      <c r="E386" s="10">
        <f t="shared" si="55"/>
        <v>0.38669999999999993</v>
      </c>
      <c r="F386" s="10">
        <f t="shared" si="56"/>
        <v>2.7618410366888613E-2</v>
      </c>
      <c r="G386" s="7">
        <f t="shared" si="57"/>
        <v>29</v>
      </c>
      <c r="H386" s="11">
        <f t="shared" si="58"/>
        <v>1832247</v>
      </c>
      <c r="I386" s="12">
        <f t="shared" si="59"/>
        <v>48916.957888183875</v>
      </c>
    </row>
    <row r="387" spans="1:9" x14ac:dyDescent="0.35">
      <c r="A387" s="7">
        <v>15933</v>
      </c>
      <c r="B387" s="18">
        <v>44896</v>
      </c>
      <c r="C387" s="18">
        <v>44926</v>
      </c>
      <c r="D387" s="9">
        <v>0.27639999999999998</v>
      </c>
      <c r="E387" s="10">
        <f t="shared" si="55"/>
        <v>0.41459999999999997</v>
      </c>
      <c r="F387" s="10">
        <f t="shared" si="56"/>
        <v>2.9325672006971892E-2</v>
      </c>
      <c r="G387" s="7">
        <f t="shared" si="57"/>
        <v>30</v>
      </c>
      <c r="H387" s="11">
        <f t="shared" si="58"/>
        <v>1832247</v>
      </c>
      <c r="I387" s="12">
        <f t="shared" si="59"/>
        <v>53731.87455775823</v>
      </c>
    </row>
    <row r="388" spans="1:9" x14ac:dyDescent="0.35">
      <c r="A388" s="7">
        <v>15933</v>
      </c>
      <c r="B388" s="8">
        <v>44927</v>
      </c>
      <c r="C388" s="18">
        <v>44957</v>
      </c>
      <c r="D388" s="9">
        <v>0.28839999999999999</v>
      </c>
      <c r="E388" s="10">
        <f t="shared" si="55"/>
        <v>0.43259999999999998</v>
      </c>
      <c r="F388" s="10">
        <f t="shared" si="56"/>
        <v>3.041082430433617E-2</v>
      </c>
      <c r="G388" s="7">
        <f t="shared" si="57"/>
        <v>30</v>
      </c>
      <c r="H388" s="11">
        <f t="shared" si="58"/>
        <v>1832247</v>
      </c>
      <c r="I388" s="12">
        <f t="shared" si="59"/>
        <v>55720.141599147035</v>
      </c>
    </row>
    <row r="389" spans="1:9" x14ac:dyDescent="0.35">
      <c r="A389" s="7">
        <v>15933</v>
      </c>
      <c r="B389" s="18">
        <v>44958</v>
      </c>
      <c r="C389" s="18">
        <v>44985</v>
      </c>
      <c r="D389" s="9">
        <v>0.30180000000000001</v>
      </c>
      <c r="E389" s="10">
        <f t="shared" si="55"/>
        <v>0.45269999999999999</v>
      </c>
      <c r="F389" s="10">
        <f t="shared" si="56"/>
        <v>3.1607904974429113E-2</v>
      </c>
      <c r="G389" s="7">
        <f t="shared" si="57"/>
        <v>27</v>
      </c>
      <c r="H389" s="11">
        <f t="shared" si="58"/>
        <v>1832247</v>
      </c>
      <c r="I389" s="12">
        <f t="shared" si="59"/>
        <v>52122.14015911454</v>
      </c>
    </row>
    <row r="390" spans="1:9" x14ac:dyDescent="0.35">
      <c r="A390" s="7">
        <v>15933</v>
      </c>
      <c r="B390" s="8">
        <v>44986</v>
      </c>
      <c r="C390" s="18">
        <v>45016</v>
      </c>
      <c r="D390" s="9">
        <v>0.30840000000000001</v>
      </c>
      <c r="E390" s="10">
        <f t="shared" si="55"/>
        <v>0.46260000000000001</v>
      </c>
      <c r="F390" s="10">
        <f t="shared" si="56"/>
        <v>3.2191941393584944E-2</v>
      </c>
      <c r="G390" s="7">
        <f t="shared" si="57"/>
        <v>30</v>
      </c>
      <c r="H390" s="11">
        <f t="shared" si="58"/>
        <v>1832247</v>
      </c>
      <c r="I390" s="12">
        <f t="shared" si="59"/>
        <v>58983.588042571835</v>
      </c>
    </row>
    <row r="391" spans="1:9" x14ac:dyDescent="0.35">
      <c r="A391" s="7">
        <v>15933</v>
      </c>
      <c r="B391" s="18">
        <v>45017</v>
      </c>
      <c r="C391" s="18">
        <v>45036</v>
      </c>
      <c r="D391" s="9">
        <v>0.31390000000000001</v>
      </c>
      <c r="E391" s="10">
        <f t="shared" si="55"/>
        <v>0.47084999999999999</v>
      </c>
      <c r="F391" s="10">
        <f t="shared" si="56"/>
        <v>3.2675876808137438E-2</v>
      </c>
      <c r="G391" s="7">
        <f t="shared" si="57"/>
        <v>19</v>
      </c>
      <c r="H391" s="11">
        <f t="shared" si="58"/>
        <v>1832247</v>
      </c>
      <c r="I391" s="12">
        <f t="shared" si="59"/>
        <v>37917.84226091695</v>
      </c>
    </row>
    <row r="392" spans="1:9" x14ac:dyDescent="0.35">
      <c r="A392" s="21" t="s">
        <v>13</v>
      </c>
      <c r="B392" s="21"/>
      <c r="C392" s="21"/>
      <c r="D392" s="21"/>
      <c r="E392" s="21"/>
      <c r="F392" s="21"/>
      <c r="G392" s="21"/>
      <c r="H392" s="21"/>
      <c r="I392" s="19">
        <f>SUM(I364:I391)</f>
        <v>1114850.6504582323</v>
      </c>
    </row>
    <row r="394" spans="1:9" x14ac:dyDescent="0.35">
      <c r="A394" s="1" t="s">
        <v>2</v>
      </c>
      <c r="B394" s="2">
        <v>249802</v>
      </c>
      <c r="C394" s="1"/>
      <c r="D394" s="1"/>
      <c r="E394" s="1" t="s">
        <v>3</v>
      </c>
      <c r="F394" s="1"/>
      <c r="G394" s="3">
        <v>44211</v>
      </c>
      <c r="H394" s="1"/>
      <c r="I394" s="4"/>
    </row>
    <row r="395" spans="1:9" ht="23" x14ac:dyDescent="0.35">
      <c r="A395" s="5" t="s">
        <v>4</v>
      </c>
      <c r="B395" s="5" t="s">
        <v>5</v>
      </c>
      <c r="C395" s="5" t="s">
        <v>6</v>
      </c>
      <c r="D395" s="5" t="s">
        <v>7</v>
      </c>
      <c r="E395" s="5" t="s">
        <v>8</v>
      </c>
      <c r="F395" s="5" t="s">
        <v>9</v>
      </c>
      <c r="G395" s="5" t="s">
        <v>10</v>
      </c>
      <c r="H395" s="5" t="s">
        <v>11</v>
      </c>
      <c r="I395" s="6" t="s">
        <v>12</v>
      </c>
    </row>
    <row r="396" spans="1:9" x14ac:dyDescent="0.35">
      <c r="A396" s="7">
        <v>15943</v>
      </c>
      <c r="B396" s="8">
        <v>44211</v>
      </c>
      <c r="C396" s="18">
        <v>44227</v>
      </c>
      <c r="D396" s="9">
        <v>0.17319999999999999</v>
      </c>
      <c r="E396" s="10">
        <f t="shared" ref="E396:E423" si="60">IF(B396="","",D396*1.5)</f>
        <v>0.25979999999999998</v>
      </c>
      <c r="F396" s="10">
        <f t="shared" ref="F396:F423" si="61">IF(E396="","", (POWER((1+E396),(1/12)))-1)</f>
        <v>1.9432481245112987E-2</v>
      </c>
      <c r="G396" s="7">
        <f t="shared" ref="G396:G423" si="62">IF(OR(B396="",C396=""),"Sin fechas",C396-B396)</f>
        <v>16</v>
      </c>
      <c r="H396" s="11">
        <f>$B$394</f>
        <v>249802</v>
      </c>
      <c r="I396" s="12">
        <f>IF(G396="","",(($B$394*F396)/30)*G396)</f>
        <v>2588.9454293289145</v>
      </c>
    </row>
    <row r="397" spans="1:9" x14ac:dyDescent="0.35">
      <c r="A397" s="7">
        <v>15943</v>
      </c>
      <c r="B397" s="18">
        <v>44228</v>
      </c>
      <c r="C397" s="18">
        <v>44255</v>
      </c>
      <c r="D397" s="9">
        <v>0.1754</v>
      </c>
      <c r="E397" s="10">
        <f t="shared" si="60"/>
        <v>0.2631</v>
      </c>
      <c r="F397" s="10">
        <f t="shared" si="61"/>
        <v>1.9654745030757592E-2</v>
      </c>
      <c r="G397" s="7">
        <f t="shared" si="62"/>
        <v>27</v>
      </c>
      <c r="H397" s="11">
        <f t="shared" ref="H397:H423" si="63">$B$394</f>
        <v>249802</v>
      </c>
      <c r="I397" s="12">
        <f t="shared" ref="I397:I423" si="64">IF(G397="","",(($B$394*F397)/30)*G397)</f>
        <v>4418.8151563559768</v>
      </c>
    </row>
    <row r="398" spans="1:9" x14ac:dyDescent="0.35">
      <c r="A398" s="7">
        <v>15943</v>
      </c>
      <c r="B398" s="8">
        <v>44256</v>
      </c>
      <c r="C398" s="18">
        <v>44286</v>
      </c>
      <c r="D398" s="9">
        <v>0.1741</v>
      </c>
      <c r="E398" s="10">
        <f t="shared" si="60"/>
        <v>0.26114999999999999</v>
      </c>
      <c r="F398" s="10">
        <f t="shared" si="61"/>
        <v>1.9523471771100809E-2</v>
      </c>
      <c r="G398" s="7">
        <f t="shared" si="62"/>
        <v>30</v>
      </c>
      <c r="H398" s="11">
        <f t="shared" si="63"/>
        <v>249802</v>
      </c>
      <c r="I398" s="12">
        <f t="shared" si="64"/>
        <v>4877.0022953645239</v>
      </c>
    </row>
    <row r="399" spans="1:9" x14ac:dyDescent="0.35">
      <c r="A399" s="7">
        <v>15943</v>
      </c>
      <c r="B399" s="18">
        <v>44287</v>
      </c>
      <c r="C399" s="18">
        <v>44316</v>
      </c>
      <c r="D399" s="9">
        <v>0.1731</v>
      </c>
      <c r="E399" s="10">
        <f t="shared" si="60"/>
        <v>0.25964999999999999</v>
      </c>
      <c r="F399" s="10">
        <f t="shared" si="61"/>
        <v>1.942236567004052E-2</v>
      </c>
      <c r="G399" s="7">
        <f t="shared" si="62"/>
        <v>29</v>
      </c>
      <c r="H399" s="11">
        <f t="shared" si="63"/>
        <v>249802</v>
      </c>
      <c r="I399" s="12">
        <f t="shared" si="64"/>
        <v>4690.0209294705464</v>
      </c>
    </row>
    <row r="400" spans="1:9" x14ac:dyDescent="0.35">
      <c r="A400" s="7">
        <v>15943</v>
      </c>
      <c r="B400" s="8">
        <v>44317</v>
      </c>
      <c r="C400" s="18">
        <v>44347</v>
      </c>
      <c r="D400" s="9">
        <v>0.17219999999999999</v>
      </c>
      <c r="E400" s="10">
        <f t="shared" si="60"/>
        <v>0.25829999999999997</v>
      </c>
      <c r="F400" s="10">
        <f t="shared" si="61"/>
        <v>1.9331275772907164E-2</v>
      </c>
      <c r="G400" s="7">
        <f t="shared" si="62"/>
        <v>30</v>
      </c>
      <c r="H400" s="11">
        <f t="shared" si="63"/>
        <v>249802</v>
      </c>
      <c r="I400" s="12">
        <f t="shared" si="64"/>
        <v>4828.9913506237554</v>
      </c>
    </row>
    <row r="401" spans="1:9" x14ac:dyDescent="0.35">
      <c r="A401" s="7">
        <v>15943</v>
      </c>
      <c r="B401" s="18">
        <v>44348</v>
      </c>
      <c r="C401" s="18">
        <v>44377</v>
      </c>
      <c r="D401" s="9">
        <v>0.1721</v>
      </c>
      <c r="E401" s="10">
        <f t="shared" si="60"/>
        <v>0.25814999999999999</v>
      </c>
      <c r="F401" s="10">
        <f t="shared" si="61"/>
        <v>1.9321149143988858E-2</v>
      </c>
      <c r="G401" s="7">
        <f t="shared" si="62"/>
        <v>29</v>
      </c>
      <c r="H401" s="11">
        <f t="shared" si="63"/>
        <v>249802</v>
      </c>
      <c r="I401" s="12">
        <f t="shared" si="64"/>
        <v>4665.5796418511482</v>
      </c>
    </row>
    <row r="402" spans="1:9" x14ac:dyDescent="0.35">
      <c r="A402" s="7">
        <v>15943</v>
      </c>
      <c r="B402" s="8">
        <v>44378</v>
      </c>
      <c r="C402" s="18">
        <v>44408</v>
      </c>
      <c r="D402" s="9">
        <v>0.17180000000000001</v>
      </c>
      <c r="E402" s="10">
        <f t="shared" si="60"/>
        <v>0.25770000000000004</v>
      </c>
      <c r="F402" s="10">
        <f t="shared" si="61"/>
        <v>1.9290762615578938E-2</v>
      </c>
      <c r="G402" s="7">
        <f t="shared" si="62"/>
        <v>30</v>
      </c>
      <c r="H402" s="11">
        <f t="shared" si="63"/>
        <v>249802</v>
      </c>
      <c r="I402" s="12">
        <f t="shared" si="64"/>
        <v>4818.8710828968497</v>
      </c>
    </row>
    <row r="403" spans="1:9" x14ac:dyDescent="0.35">
      <c r="A403" s="7">
        <v>15943</v>
      </c>
      <c r="B403" s="18">
        <v>44409</v>
      </c>
      <c r="C403" s="18">
        <v>44439</v>
      </c>
      <c r="D403" s="9">
        <v>0.1724</v>
      </c>
      <c r="E403" s="10">
        <f t="shared" si="60"/>
        <v>0.2586</v>
      </c>
      <c r="F403" s="10">
        <f t="shared" si="61"/>
        <v>1.9351525711433615E-2</v>
      </c>
      <c r="G403" s="7">
        <f t="shared" si="62"/>
        <v>30</v>
      </c>
      <c r="H403" s="11">
        <f t="shared" si="63"/>
        <v>249802</v>
      </c>
      <c r="I403" s="12">
        <f t="shared" si="64"/>
        <v>4834.0498257675399</v>
      </c>
    </row>
    <row r="404" spans="1:9" x14ac:dyDescent="0.35">
      <c r="A404" s="7">
        <v>15943</v>
      </c>
      <c r="B404" s="8">
        <v>44440</v>
      </c>
      <c r="C404" s="18">
        <v>44469</v>
      </c>
      <c r="D404" s="9">
        <v>0.1719</v>
      </c>
      <c r="E404" s="10">
        <f t="shared" si="60"/>
        <v>0.25785000000000002</v>
      </c>
      <c r="F404" s="10">
        <f t="shared" si="61"/>
        <v>1.9300892565577765E-2</v>
      </c>
      <c r="G404" s="7">
        <f t="shared" si="62"/>
        <v>29</v>
      </c>
      <c r="H404" s="11">
        <f t="shared" si="63"/>
        <v>249802</v>
      </c>
      <c r="I404" s="12">
        <f t="shared" si="64"/>
        <v>4660.688179177575</v>
      </c>
    </row>
    <row r="405" spans="1:9" x14ac:dyDescent="0.35">
      <c r="A405" s="7">
        <v>15943</v>
      </c>
      <c r="B405" s="18">
        <v>44470</v>
      </c>
      <c r="C405" s="18">
        <v>44500</v>
      </c>
      <c r="D405" s="14">
        <v>0.17080000000000001</v>
      </c>
      <c r="E405" s="10">
        <f t="shared" si="60"/>
        <v>0.25619999999999998</v>
      </c>
      <c r="F405" s="10">
        <f t="shared" si="61"/>
        <v>1.9189402159464075E-2</v>
      </c>
      <c r="G405" s="7">
        <f t="shared" si="62"/>
        <v>30</v>
      </c>
      <c r="H405" s="11">
        <f t="shared" si="63"/>
        <v>249802</v>
      </c>
      <c r="I405" s="12">
        <f t="shared" si="64"/>
        <v>4793.5510382384446</v>
      </c>
    </row>
    <row r="406" spans="1:9" x14ac:dyDescent="0.35">
      <c r="A406" s="7">
        <v>15943</v>
      </c>
      <c r="B406" s="8">
        <v>44501</v>
      </c>
      <c r="C406" s="18">
        <v>44530</v>
      </c>
      <c r="D406" s="14">
        <v>0.17269999999999999</v>
      </c>
      <c r="E406" s="10">
        <f t="shared" si="60"/>
        <v>0.25905</v>
      </c>
      <c r="F406" s="10">
        <f t="shared" si="61"/>
        <v>1.9381892324737526E-2</v>
      </c>
      <c r="G406" s="7">
        <f t="shared" si="62"/>
        <v>29</v>
      </c>
      <c r="H406" s="11">
        <f t="shared" si="63"/>
        <v>249802</v>
      </c>
      <c r="I406" s="12">
        <f t="shared" si="64"/>
        <v>4680.2476176206137</v>
      </c>
    </row>
    <row r="407" spans="1:9" x14ac:dyDescent="0.35">
      <c r="A407" s="7">
        <v>15943</v>
      </c>
      <c r="B407" s="18">
        <v>44531</v>
      </c>
      <c r="C407" s="18">
        <v>44561</v>
      </c>
      <c r="D407" s="15">
        <v>0.17460000000000001</v>
      </c>
      <c r="E407" s="10">
        <f t="shared" si="60"/>
        <v>0.26190000000000002</v>
      </c>
      <c r="F407" s="10">
        <f t="shared" si="61"/>
        <v>1.9573983490916769E-2</v>
      </c>
      <c r="G407" s="7">
        <f t="shared" si="62"/>
        <v>30</v>
      </c>
      <c r="H407" s="11">
        <f t="shared" si="63"/>
        <v>249802</v>
      </c>
      <c r="I407" s="12">
        <f t="shared" si="64"/>
        <v>4889.6202239979903</v>
      </c>
    </row>
    <row r="408" spans="1:9" x14ac:dyDescent="0.35">
      <c r="A408" s="7">
        <v>15943</v>
      </c>
      <c r="B408" s="8">
        <v>44562</v>
      </c>
      <c r="C408" s="18">
        <v>44592</v>
      </c>
      <c r="D408" s="14">
        <v>0.17660000000000001</v>
      </c>
      <c r="E408" s="10">
        <f t="shared" si="60"/>
        <v>0.26490000000000002</v>
      </c>
      <c r="F408" s="10">
        <f t="shared" si="61"/>
        <v>1.9775755563363528E-2</v>
      </c>
      <c r="G408" s="7">
        <f t="shared" si="62"/>
        <v>30</v>
      </c>
      <c r="H408" s="11">
        <f t="shared" si="63"/>
        <v>249802</v>
      </c>
      <c r="I408" s="12">
        <f t="shared" si="64"/>
        <v>4940.0232912393358</v>
      </c>
    </row>
    <row r="409" spans="1:9" x14ac:dyDescent="0.35">
      <c r="A409" s="7">
        <v>15943</v>
      </c>
      <c r="B409" s="18">
        <v>44593</v>
      </c>
      <c r="C409" s="18">
        <v>44620</v>
      </c>
      <c r="D409" s="14">
        <v>0.183</v>
      </c>
      <c r="E409" s="10">
        <f t="shared" si="60"/>
        <v>0.27449999999999997</v>
      </c>
      <c r="F409" s="10">
        <f t="shared" si="61"/>
        <v>2.0418491295787433E-2</v>
      </c>
      <c r="G409" s="7">
        <f t="shared" si="62"/>
        <v>27</v>
      </c>
      <c r="H409" s="11">
        <f t="shared" si="63"/>
        <v>249802</v>
      </c>
      <c r="I409" s="12">
        <f t="shared" si="64"/>
        <v>4590.5219664032629</v>
      </c>
    </row>
    <row r="410" spans="1:9" x14ac:dyDescent="0.35">
      <c r="A410" s="7">
        <v>15943</v>
      </c>
      <c r="B410" s="8">
        <v>44621</v>
      </c>
      <c r="C410" s="18">
        <v>44651</v>
      </c>
      <c r="D410" s="14">
        <v>0.1847</v>
      </c>
      <c r="E410" s="10">
        <f t="shared" si="60"/>
        <v>0.27705000000000002</v>
      </c>
      <c r="F410" s="10">
        <f t="shared" si="61"/>
        <v>2.0588471944052777E-2</v>
      </c>
      <c r="G410" s="7">
        <f t="shared" si="62"/>
        <v>30</v>
      </c>
      <c r="H410" s="11">
        <f t="shared" si="63"/>
        <v>249802</v>
      </c>
      <c r="I410" s="12">
        <f t="shared" si="64"/>
        <v>5143.0414685682717</v>
      </c>
    </row>
    <row r="411" spans="1:9" x14ac:dyDescent="0.35">
      <c r="A411" s="7">
        <v>15943</v>
      </c>
      <c r="B411" s="18">
        <v>44652</v>
      </c>
      <c r="C411" s="18">
        <v>44681</v>
      </c>
      <c r="D411" s="14">
        <v>0.1905</v>
      </c>
      <c r="E411" s="10">
        <f t="shared" si="60"/>
        <v>0.28575</v>
      </c>
      <c r="F411" s="10">
        <f t="shared" si="61"/>
        <v>2.1166073665768392E-2</v>
      </c>
      <c r="G411" s="7">
        <f t="shared" si="62"/>
        <v>29</v>
      </c>
      <c r="H411" s="11">
        <f t="shared" si="63"/>
        <v>249802</v>
      </c>
      <c r="I411" s="12">
        <f t="shared" si="64"/>
        <v>5111.0832827277336</v>
      </c>
    </row>
    <row r="412" spans="1:9" x14ac:dyDescent="0.35">
      <c r="A412" s="7">
        <v>15943</v>
      </c>
      <c r="B412" s="8">
        <v>44682</v>
      </c>
      <c r="C412" s="18">
        <v>44712</v>
      </c>
      <c r="D412" s="14">
        <v>0.1971</v>
      </c>
      <c r="E412" s="10">
        <f t="shared" si="60"/>
        <v>0.29564999999999997</v>
      </c>
      <c r="F412" s="10">
        <f t="shared" si="61"/>
        <v>2.1819002655476094E-2</v>
      </c>
      <c r="G412" s="7">
        <f t="shared" si="62"/>
        <v>30</v>
      </c>
      <c r="H412" s="11">
        <f t="shared" si="63"/>
        <v>249802</v>
      </c>
      <c r="I412" s="12">
        <f t="shared" si="64"/>
        <v>5450.4305013432395</v>
      </c>
    </row>
    <row r="413" spans="1:9" x14ac:dyDescent="0.35">
      <c r="A413" s="7">
        <v>15943</v>
      </c>
      <c r="B413" s="18">
        <v>44713</v>
      </c>
      <c r="C413" s="18">
        <v>44742</v>
      </c>
      <c r="D413" s="9">
        <v>0.20399999999999999</v>
      </c>
      <c r="E413" s="10">
        <f t="shared" si="60"/>
        <v>0.30599999999999999</v>
      </c>
      <c r="F413" s="10">
        <f t="shared" si="61"/>
        <v>2.2496738540053407E-2</v>
      </c>
      <c r="G413" s="7">
        <f t="shared" si="62"/>
        <v>29</v>
      </c>
      <c r="H413" s="11">
        <f t="shared" si="63"/>
        <v>249802</v>
      </c>
      <c r="I413" s="12">
        <f t="shared" si="64"/>
        <v>5432.4059380896733</v>
      </c>
    </row>
    <row r="414" spans="1:9" x14ac:dyDescent="0.35">
      <c r="A414" s="7">
        <v>15943</v>
      </c>
      <c r="B414" s="8">
        <v>44743</v>
      </c>
      <c r="C414" s="18">
        <v>44773</v>
      </c>
      <c r="D414" s="9">
        <v>0.21279999999999999</v>
      </c>
      <c r="E414" s="10">
        <f t="shared" si="60"/>
        <v>0.31919999999999998</v>
      </c>
      <c r="F414" s="10">
        <f t="shared" si="61"/>
        <v>2.3353989277085985E-2</v>
      </c>
      <c r="G414" s="7">
        <f t="shared" si="62"/>
        <v>30</v>
      </c>
      <c r="H414" s="11">
        <f t="shared" si="63"/>
        <v>249802</v>
      </c>
      <c r="I414" s="12">
        <f t="shared" si="64"/>
        <v>5833.8732293946332</v>
      </c>
    </row>
    <row r="415" spans="1:9" x14ac:dyDescent="0.35">
      <c r="A415" s="7">
        <v>15943</v>
      </c>
      <c r="B415" s="18">
        <v>44774</v>
      </c>
      <c r="C415" s="18">
        <v>44804</v>
      </c>
      <c r="D415" s="9">
        <v>0.22209999999999999</v>
      </c>
      <c r="E415" s="10">
        <f t="shared" si="60"/>
        <v>0.33315</v>
      </c>
      <c r="F415" s="10">
        <f t="shared" si="61"/>
        <v>2.4251443652343774E-2</v>
      </c>
      <c r="G415" s="7">
        <f t="shared" si="62"/>
        <v>30</v>
      </c>
      <c r="H415" s="11">
        <f t="shared" si="63"/>
        <v>249802</v>
      </c>
      <c r="I415" s="12">
        <f t="shared" si="64"/>
        <v>6058.0591272427791</v>
      </c>
    </row>
    <row r="416" spans="1:9" x14ac:dyDescent="0.35">
      <c r="A416" s="7">
        <v>15943</v>
      </c>
      <c r="B416" s="8">
        <v>44805</v>
      </c>
      <c r="C416" s="18">
        <v>44834</v>
      </c>
      <c r="D416" s="9">
        <v>0.23499999999999999</v>
      </c>
      <c r="E416" s="10">
        <f t="shared" si="60"/>
        <v>0.35249999999999998</v>
      </c>
      <c r="F416" s="10">
        <f t="shared" si="61"/>
        <v>2.548215212897964E-2</v>
      </c>
      <c r="G416" s="7">
        <f t="shared" si="62"/>
        <v>29</v>
      </c>
      <c r="H416" s="11">
        <f t="shared" si="63"/>
        <v>249802</v>
      </c>
      <c r="I416" s="12">
        <f t="shared" si="64"/>
        <v>6153.3094805859255</v>
      </c>
    </row>
    <row r="417" spans="1:9" x14ac:dyDescent="0.35">
      <c r="A417" s="7">
        <v>15943</v>
      </c>
      <c r="B417" s="18">
        <v>44835</v>
      </c>
      <c r="C417" s="18">
        <v>44865</v>
      </c>
      <c r="D417" s="9">
        <v>0.24610000000000001</v>
      </c>
      <c r="E417" s="10">
        <f t="shared" si="60"/>
        <v>0.36915000000000003</v>
      </c>
      <c r="F417" s="10">
        <f t="shared" si="61"/>
        <v>2.6528282142108894E-2</v>
      </c>
      <c r="G417" s="7">
        <f t="shared" si="62"/>
        <v>30</v>
      </c>
      <c r="H417" s="11">
        <f t="shared" si="63"/>
        <v>249802</v>
      </c>
      <c r="I417" s="12">
        <f t="shared" si="64"/>
        <v>6626.8179356630862</v>
      </c>
    </row>
    <row r="418" spans="1:9" x14ac:dyDescent="0.35">
      <c r="A418" s="7">
        <v>15943</v>
      </c>
      <c r="B418" s="8">
        <v>44866</v>
      </c>
      <c r="C418" s="18">
        <v>44895</v>
      </c>
      <c r="D418" s="9">
        <v>0.25779999999999997</v>
      </c>
      <c r="E418" s="10">
        <f t="shared" si="60"/>
        <v>0.38669999999999993</v>
      </c>
      <c r="F418" s="10">
        <f t="shared" si="61"/>
        <v>2.7618410366888613E-2</v>
      </c>
      <c r="G418" s="7">
        <f t="shared" si="62"/>
        <v>29</v>
      </c>
      <c r="H418" s="11">
        <f t="shared" si="63"/>
        <v>249802</v>
      </c>
      <c r="I418" s="12">
        <f t="shared" si="64"/>
        <v>6669.1630082538595</v>
      </c>
    </row>
    <row r="419" spans="1:9" x14ac:dyDescent="0.35">
      <c r="A419" s="7">
        <v>15943</v>
      </c>
      <c r="B419" s="18">
        <v>44896</v>
      </c>
      <c r="C419" s="18">
        <v>44926</v>
      </c>
      <c r="D419" s="9">
        <v>0.27639999999999998</v>
      </c>
      <c r="E419" s="10">
        <f t="shared" si="60"/>
        <v>0.41459999999999997</v>
      </c>
      <c r="F419" s="10">
        <f t="shared" si="61"/>
        <v>2.9325672006971892E-2</v>
      </c>
      <c r="G419" s="7">
        <f t="shared" si="62"/>
        <v>30</v>
      </c>
      <c r="H419" s="11">
        <f t="shared" si="63"/>
        <v>249802</v>
      </c>
      <c r="I419" s="12">
        <f t="shared" si="64"/>
        <v>7325.6115186855923</v>
      </c>
    </row>
    <row r="420" spans="1:9" x14ac:dyDescent="0.35">
      <c r="A420" s="7">
        <v>15943</v>
      </c>
      <c r="B420" s="8">
        <v>44927</v>
      </c>
      <c r="C420" s="18">
        <v>44957</v>
      </c>
      <c r="D420" s="9">
        <v>0.28839999999999999</v>
      </c>
      <c r="E420" s="10">
        <f t="shared" si="60"/>
        <v>0.43259999999999998</v>
      </c>
      <c r="F420" s="10">
        <f t="shared" si="61"/>
        <v>3.041082430433617E-2</v>
      </c>
      <c r="G420" s="7">
        <f t="shared" si="62"/>
        <v>30</v>
      </c>
      <c r="H420" s="11">
        <f t="shared" si="63"/>
        <v>249802</v>
      </c>
      <c r="I420" s="12">
        <f t="shared" si="64"/>
        <v>7596.684732871784</v>
      </c>
    </row>
    <row r="421" spans="1:9" x14ac:dyDescent="0.35">
      <c r="A421" s="7">
        <v>15943</v>
      </c>
      <c r="B421" s="18">
        <v>44958</v>
      </c>
      <c r="C421" s="18">
        <v>44985</v>
      </c>
      <c r="D421" s="9">
        <v>0.30180000000000001</v>
      </c>
      <c r="E421" s="10">
        <f t="shared" si="60"/>
        <v>0.45269999999999999</v>
      </c>
      <c r="F421" s="10">
        <f t="shared" si="61"/>
        <v>3.1607904974429113E-2</v>
      </c>
      <c r="G421" s="7">
        <f t="shared" si="62"/>
        <v>27</v>
      </c>
      <c r="H421" s="11">
        <f t="shared" si="63"/>
        <v>249802</v>
      </c>
      <c r="I421" s="12">
        <f t="shared" si="64"/>
        <v>7106.1460905801077</v>
      </c>
    </row>
    <row r="422" spans="1:9" x14ac:dyDescent="0.35">
      <c r="A422" s="7">
        <v>15943</v>
      </c>
      <c r="B422" s="8">
        <v>44986</v>
      </c>
      <c r="C422" s="18">
        <v>45016</v>
      </c>
      <c r="D422" s="9">
        <v>0.30840000000000001</v>
      </c>
      <c r="E422" s="10">
        <f t="shared" si="60"/>
        <v>0.46260000000000001</v>
      </c>
      <c r="F422" s="10">
        <f t="shared" si="61"/>
        <v>3.2191941393584944E-2</v>
      </c>
      <c r="G422" s="7">
        <f t="shared" si="62"/>
        <v>30</v>
      </c>
      <c r="H422" s="11">
        <f t="shared" si="63"/>
        <v>249802</v>
      </c>
      <c r="I422" s="12">
        <f t="shared" si="64"/>
        <v>8041.6113440003064</v>
      </c>
    </row>
    <row r="423" spans="1:9" x14ac:dyDescent="0.35">
      <c r="A423" s="7">
        <v>15943</v>
      </c>
      <c r="B423" s="18">
        <v>45017</v>
      </c>
      <c r="C423" s="18">
        <v>45036</v>
      </c>
      <c r="D423" s="9">
        <v>0.31390000000000001</v>
      </c>
      <c r="E423" s="10">
        <f t="shared" si="60"/>
        <v>0.47084999999999999</v>
      </c>
      <c r="F423" s="10">
        <f t="shared" si="61"/>
        <v>3.2675876808137438E-2</v>
      </c>
      <c r="G423" s="7">
        <f t="shared" si="62"/>
        <v>19</v>
      </c>
      <c r="H423" s="11">
        <f t="shared" si="63"/>
        <v>249802</v>
      </c>
      <c r="I423" s="12">
        <f t="shared" si="64"/>
        <v>5169.582939670021</v>
      </c>
    </row>
    <row r="424" spans="1:9" x14ac:dyDescent="0.35">
      <c r="A424" s="21" t="s">
        <v>13</v>
      </c>
      <c r="B424" s="21"/>
      <c r="C424" s="21"/>
      <c r="D424" s="21"/>
      <c r="E424" s="21"/>
      <c r="F424" s="21"/>
      <c r="G424" s="21"/>
      <c r="H424" s="21"/>
      <c r="I424" s="19">
        <f>SUM(I396:I423)</f>
        <v>151994.74862601352</v>
      </c>
    </row>
    <row r="426" spans="1:9" x14ac:dyDescent="0.35">
      <c r="A426" s="1" t="s">
        <v>2</v>
      </c>
      <c r="B426" s="2">
        <v>476054</v>
      </c>
      <c r="C426" s="1"/>
      <c r="D426" s="1"/>
      <c r="E426" s="1" t="s">
        <v>3</v>
      </c>
      <c r="F426" s="1"/>
      <c r="G426" s="3">
        <v>44211</v>
      </c>
      <c r="H426" s="1"/>
      <c r="I426" s="4"/>
    </row>
    <row r="427" spans="1:9" ht="23" x14ac:dyDescent="0.35">
      <c r="A427" s="5" t="s">
        <v>4</v>
      </c>
      <c r="B427" s="5" t="s">
        <v>5</v>
      </c>
      <c r="C427" s="5" t="s">
        <v>6</v>
      </c>
      <c r="D427" s="5" t="s">
        <v>7</v>
      </c>
      <c r="E427" s="5" t="s">
        <v>8</v>
      </c>
      <c r="F427" s="5" t="s">
        <v>9</v>
      </c>
      <c r="G427" s="5" t="s">
        <v>10</v>
      </c>
      <c r="H427" s="5" t="s">
        <v>11</v>
      </c>
      <c r="I427" s="6" t="s">
        <v>12</v>
      </c>
    </row>
    <row r="428" spans="1:9" x14ac:dyDescent="0.35">
      <c r="A428" s="7">
        <v>16345</v>
      </c>
      <c r="B428" s="8">
        <v>44211</v>
      </c>
      <c r="C428" s="18">
        <v>44227</v>
      </c>
      <c r="D428" s="9">
        <v>0.17319999999999999</v>
      </c>
      <c r="E428" s="10">
        <f t="shared" ref="E428:E455" si="65">IF(B428="","",D428*1.5)</f>
        <v>0.25979999999999998</v>
      </c>
      <c r="F428" s="10">
        <f t="shared" ref="F428:F455" si="66">IF(E428="","", (POWER((1+E428),(1/12)))-1)</f>
        <v>1.9432481245112987E-2</v>
      </c>
      <c r="G428" s="7">
        <f t="shared" ref="G428:G455" si="67">IF(OR(B428="",C428=""),"Sin fechas",C428-B428)</f>
        <v>16</v>
      </c>
      <c r="H428" s="11">
        <f>$B$426</f>
        <v>476054</v>
      </c>
      <c r="I428" s="12">
        <f>IF(G428="","",(($B$426*F428)/30)*G428)</f>
        <v>4933.8188942192091</v>
      </c>
    </row>
    <row r="429" spans="1:9" x14ac:dyDescent="0.35">
      <c r="A429" s="7">
        <v>16345</v>
      </c>
      <c r="B429" s="18">
        <v>44228</v>
      </c>
      <c r="C429" s="18">
        <v>44255</v>
      </c>
      <c r="D429" s="9">
        <v>0.1754</v>
      </c>
      <c r="E429" s="10">
        <f t="shared" si="65"/>
        <v>0.2631</v>
      </c>
      <c r="F429" s="10">
        <f t="shared" si="66"/>
        <v>1.9654745030757592E-2</v>
      </c>
      <c r="G429" s="7">
        <f t="shared" si="67"/>
        <v>27</v>
      </c>
      <c r="H429" s="11">
        <f t="shared" ref="H429:H455" si="68">$B$426</f>
        <v>476054</v>
      </c>
      <c r="I429" s="12">
        <f t="shared" ref="I429:I455" si="69">IF(G429="","",(($B$426*F429)/30)*G429)</f>
        <v>8421.0479917850462</v>
      </c>
    </row>
    <row r="430" spans="1:9" x14ac:dyDescent="0.35">
      <c r="A430" s="7">
        <v>16345</v>
      </c>
      <c r="B430" s="8">
        <v>44256</v>
      </c>
      <c r="C430" s="18">
        <v>44286</v>
      </c>
      <c r="D430" s="9">
        <v>0.1741</v>
      </c>
      <c r="E430" s="10">
        <f t="shared" si="65"/>
        <v>0.26114999999999999</v>
      </c>
      <c r="F430" s="10">
        <f t="shared" si="66"/>
        <v>1.9523471771100809E-2</v>
      </c>
      <c r="G430" s="7">
        <f t="shared" si="67"/>
        <v>30</v>
      </c>
      <c r="H430" s="11">
        <f t="shared" si="68"/>
        <v>476054</v>
      </c>
      <c r="I430" s="12">
        <f t="shared" si="69"/>
        <v>9294.2268305196249</v>
      </c>
    </row>
    <row r="431" spans="1:9" x14ac:dyDescent="0.35">
      <c r="A431" s="7">
        <v>16345</v>
      </c>
      <c r="B431" s="18">
        <v>44287</v>
      </c>
      <c r="C431" s="18">
        <v>44316</v>
      </c>
      <c r="D431" s="9">
        <v>0.1731</v>
      </c>
      <c r="E431" s="10">
        <f t="shared" si="65"/>
        <v>0.25964999999999999</v>
      </c>
      <c r="F431" s="10">
        <f t="shared" si="66"/>
        <v>1.942236567004052E-2</v>
      </c>
      <c r="G431" s="7">
        <f t="shared" si="67"/>
        <v>29</v>
      </c>
      <c r="H431" s="11">
        <f t="shared" si="68"/>
        <v>476054</v>
      </c>
      <c r="I431" s="12">
        <f t="shared" si="69"/>
        <v>8937.8917044626196</v>
      </c>
    </row>
    <row r="432" spans="1:9" x14ac:dyDescent="0.35">
      <c r="A432" s="7">
        <v>16345</v>
      </c>
      <c r="B432" s="8">
        <v>44317</v>
      </c>
      <c r="C432" s="18">
        <v>44347</v>
      </c>
      <c r="D432" s="9">
        <v>0.17219999999999999</v>
      </c>
      <c r="E432" s="10">
        <f t="shared" si="65"/>
        <v>0.25829999999999997</v>
      </c>
      <c r="F432" s="10">
        <f t="shared" si="66"/>
        <v>1.9331275772907164E-2</v>
      </c>
      <c r="G432" s="7">
        <f t="shared" si="67"/>
        <v>30</v>
      </c>
      <c r="H432" s="11">
        <f t="shared" si="68"/>
        <v>476054</v>
      </c>
      <c r="I432" s="12">
        <f t="shared" si="69"/>
        <v>9202.7311567955476</v>
      </c>
    </row>
    <row r="433" spans="1:9" x14ac:dyDescent="0.35">
      <c r="A433" s="7">
        <v>16345</v>
      </c>
      <c r="B433" s="18">
        <v>44348</v>
      </c>
      <c r="C433" s="18">
        <v>44377</v>
      </c>
      <c r="D433" s="9">
        <v>0.1721</v>
      </c>
      <c r="E433" s="10">
        <f t="shared" si="65"/>
        <v>0.25814999999999999</v>
      </c>
      <c r="F433" s="10">
        <f t="shared" si="66"/>
        <v>1.9321149143988858E-2</v>
      </c>
      <c r="G433" s="7">
        <f t="shared" si="67"/>
        <v>29</v>
      </c>
      <c r="H433" s="11">
        <f t="shared" si="68"/>
        <v>476054</v>
      </c>
      <c r="I433" s="12">
        <f t="shared" si="69"/>
        <v>8891.3133234393899</v>
      </c>
    </row>
    <row r="434" spans="1:9" x14ac:dyDescent="0.35">
      <c r="A434" s="7">
        <v>16345</v>
      </c>
      <c r="B434" s="8">
        <v>44378</v>
      </c>
      <c r="C434" s="18">
        <v>44408</v>
      </c>
      <c r="D434" s="9">
        <v>0.17180000000000001</v>
      </c>
      <c r="E434" s="10">
        <f t="shared" si="65"/>
        <v>0.25770000000000004</v>
      </c>
      <c r="F434" s="10">
        <f t="shared" si="66"/>
        <v>1.9290762615578938E-2</v>
      </c>
      <c r="G434" s="7">
        <f t="shared" si="67"/>
        <v>30</v>
      </c>
      <c r="H434" s="11">
        <f t="shared" si="68"/>
        <v>476054</v>
      </c>
      <c r="I434" s="12">
        <f t="shared" si="69"/>
        <v>9183.4447061968149</v>
      </c>
    </row>
    <row r="435" spans="1:9" x14ac:dyDescent="0.35">
      <c r="A435" s="7">
        <v>16345</v>
      </c>
      <c r="B435" s="18">
        <v>44409</v>
      </c>
      <c r="C435" s="18">
        <v>44439</v>
      </c>
      <c r="D435" s="9">
        <v>0.1724</v>
      </c>
      <c r="E435" s="10">
        <f t="shared" si="65"/>
        <v>0.2586</v>
      </c>
      <c r="F435" s="10">
        <f t="shared" si="66"/>
        <v>1.9351525711433615E-2</v>
      </c>
      <c r="G435" s="7">
        <f t="shared" si="67"/>
        <v>30</v>
      </c>
      <c r="H435" s="11">
        <f t="shared" si="68"/>
        <v>476054</v>
      </c>
      <c r="I435" s="12">
        <f t="shared" si="69"/>
        <v>9212.3712210308186</v>
      </c>
    </row>
    <row r="436" spans="1:9" x14ac:dyDescent="0.35">
      <c r="A436" s="7">
        <v>16345</v>
      </c>
      <c r="B436" s="8">
        <v>44440</v>
      </c>
      <c r="C436" s="18">
        <v>44469</v>
      </c>
      <c r="D436" s="9">
        <v>0.1719</v>
      </c>
      <c r="E436" s="10">
        <f t="shared" si="65"/>
        <v>0.25785000000000002</v>
      </c>
      <c r="F436" s="10">
        <f t="shared" si="66"/>
        <v>1.9300892565577765E-2</v>
      </c>
      <c r="G436" s="7">
        <f t="shared" si="67"/>
        <v>29</v>
      </c>
      <c r="H436" s="11">
        <f t="shared" si="68"/>
        <v>476054</v>
      </c>
      <c r="I436" s="12">
        <f t="shared" si="69"/>
        <v>8881.9915390997721</v>
      </c>
    </row>
    <row r="437" spans="1:9" x14ac:dyDescent="0.35">
      <c r="A437" s="7">
        <v>16345</v>
      </c>
      <c r="B437" s="18">
        <v>44470</v>
      </c>
      <c r="C437" s="18">
        <v>44500</v>
      </c>
      <c r="D437" s="14">
        <v>0.17080000000000001</v>
      </c>
      <c r="E437" s="10">
        <f t="shared" si="65"/>
        <v>0.25619999999999998</v>
      </c>
      <c r="F437" s="10">
        <f t="shared" si="66"/>
        <v>1.9189402159464075E-2</v>
      </c>
      <c r="G437" s="7">
        <f t="shared" si="67"/>
        <v>30</v>
      </c>
      <c r="H437" s="11">
        <f t="shared" si="68"/>
        <v>476054</v>
      </c>
      <c r="I437" s="12">
        <f t="shared" si="69"/>
        <v>9135.191655621511</v>
      </c>
    </row>
    <row r="438" spans="1:9" x14ac:dyDescent="0.35">
      <c r="A438" s="7">
        <v>16345</v>
      </c>
      <c r="B438" s="8">
        <v>44501</v>
      </c>
      <c r="C438" s="18">
        <v>44530</v>
      </c>
      <c r="D438" s="14">
        <v>0.17269999999999999</v>
      </c>
      <c r="E438" s="10">
        <f t="shared" si="65"/>
        <v>0.25905</v>
      </c>
      <c r="F438" s="10">
        <f t="shared" si="66"/>
        <v>1.9381892324737526E-2</v>
      </c>
      <c r="G438" s="7">
        <f t="shared" si="67"/>
        <v>29</v>
      </c>
      <c r="H438" s="11">
        <f t="shared" si="68"/>
        <v>476054</v>
      </c>
      <c r="I438" s="12">
        <f t="shared" si="69"/>
        <v>8919.2664564685765</v>
      </c>
    </row>
    <row r="439" spans="1:9" x14ac:dyDescent="0.35">
      <c r="A439" s="7">
        <v>16345</v>
      </c>
      <c r="B439" s="18">
        <v>44531</v>
      </c>
      <c r="C439" s="18">
        <v>44561</v>
      </c>
      <c r="D439" s="15">
        <v>0.17460000000000001</v>
      </c>
      <c r="E439" s="10">
        <f t="shared" si="65"/>
        <v>0.26190000000000002</v>
      </c>
      <c r="F439" s="10">
        <f t="shared" si="66"/>
        <v>1.9573983490916769E-2</v>
      </c>
      <c r="G439" s="7">
        <f t="shared" si="67"/>
        <v>30</v>
      </c>
      <c r="H439" s="11">
        <f t="shared" si="68"/>
        <v>476054</v>
      </c>
      <c r="I439" s="12">
        <f t="shared" si="69"/>
        <v>9318.2731367848919</v>
      </c>
    </row>
    <row r="440" spans="1:9" x14ac:dyDescent="0.35">
      <c r="A440" s="7">
        <v>16345</v>
      </c>
      <c r="B440" s="8">
        <v>44562</v>
      </c>
      <c r="C440" s="18">
        <v>44592</v>
      </c>
      <c r="D440" s="14">
        <v>0.17660000000000001</v>
      </c>
      <c r="E440" s="10">
        <f t="shared" si="65"/>
        <v>0.26490000000000002</v>
      </c>
      <c r="F440" s="10">
        <f t="shared" si="66"/>
        <v>1.9775755563363528E-2</v>
      </c>
      <c r="G440" s="7">
        <f t="shared" si="67"/>
        <v>30</v>
      </c>
      <c r="H440" s="11">
        <f t="shared" si="68"/>
        <v>476054</v>
      </c>
      <c r="I440" s="12">
        <f t="shared" si="69"/>
        <v>9414.327538961461</v>
      </c>
    </row>
    <row r="441" spans="1:9" x14ac:dyDescent="0.35">
      <c r="A441" s="7">
        <v>16345</v>
      </c>
      <c r="B441" s="18">
        <v>44593</v>
      </c>
      <c r="C441" s="18">
        <v>44620</v>
      </c>
      <c r="D441" s="14">
        <v>0.183</v>
      </c>
      <c r="E441" s="10">
        <f t="shared" si="65"/>
        <v>0.27449999999999997</v>
      </c>
      <c r="F441" s="10">
        <f t="shared" si="66"/>
        <v>2.0418491295787433E-2</v>
      </c>
      <c r="G441" s="7">
        <f t="shared" si="67"/>
        <v>27</v>
      </c>
      <c r="H441" s="11">
        <f t="shared" si="68"/>
        <v>476054</v>
      </c>
      <c r="I441" s="12">
        <f t="shared" si="69"/>
        <v>8748.2740097923124</v>
      </c>
    </row>
    <row r="442" spans="1:9" x14ac:dyDescent="0.35">
      <c r="A442" s="7">
        <v>16345</v>
      </c>
      <c r="B442" s="8">
        <v>44621</v>
      </c>
      <c r="C442" s="18">
        <v>44651</v>
      </c>
      <c r="D442" s="14">
        <v>0.1847</v>
      </c>
      <c r="E442" s="10">
        <f t="shared" si="65"/>
        <v>0.27705000000000002</v>
      </c>
      <c r="F442" s="10">
        <f t="shared" si="66"/>
        <v>2.0588471944052777E-2</v>
      </c>
      <c r="G442" s="7">
        <f t="shared" si="67"/>
        <v>30</v>
      </c>
      <c r="H442" s="11">
        <f t="shared" si="68"/>
        <v>476054</v>
      </c>
      <c r="I442" s="12">
        <f t="shared" si="69"/>
        <v>9801.2244228541003</v>
      </c>
    </row>
    <row r="443" spans="1:9" x14ac:dyDescent="0.35">
      <c r="A443" s="7">
        <v>16345</v>
      </c>
      <c r="B443" s="18">
        <v>44652</v>
      </c>
      <c r="C443" s="18">
        <v>44681</v>
      </c>
      <c r="D443" s="14">
        <v>0.1905</v>
      </c>
      <c r="E443" s="10">
        <f t="shared" si="65"/>
        <v>0.28575</v>
      </c>
      <c r="F443" s="10">
        <f t="shared" si="66"/>
        <v>2.1166073665768392E-2</v>
      </c>
      <c r="G443" s="7">
        <f t="shared" si="67"/>
        <v>29</v>
      </c>
      <c r="H443" s="11">
        <f t="shared" si="68"/>
        <v>476054</v>
      </c>
      <c r="I443" s="12">
        <f t="shared" si="69"/>
        <v>9740.3208984542489</v>
      </c>
    </row>
    <row r="444" spans="1:9" x14ac:dyDescent="0.35">
      <c r="A444" s="7">
        <v>16345</v>
      </c>
      <c r="B444" s="8">
        <v>44682</v>
      </c>
      <c r="C444" s="18">
        <v>44712</v>
      </c>
      <c r="D444" s="14">
        <v>0.1971</v>
      </c>
      <c r="E444" s="10">
        <f t="shared" si="65"/>
        <v>0.29564999999999997</v>
      </c>
      <c r="F444" s="10">
        <f t="shared" si="66"/>
        <v>2.1819002655476094E-2</v>
      </c>
      <c r="G444" s="7">
        <f t="shared" si="67"/>
        <v>30</v>
      </c>
      <c r="H444" s="11">
        <f t="shared" si="68"/>
        <v>476054</v>
      </c>
      <c r="I444" s="12">
        <f t="shared" si="69"/>
        <v>10387.023490150017</v>
      </c>
    </row>
    <row r="445" spans="1:9" x14ac:dyDescent="0.35">
      <c r="A445" s="7">
        <v>16345</v>
      </c>
      <c r="B445" s="18">
        <v>44713</v>
      </c>
      <c r="C445" s="18">
        <v>44742</v>
      </c>
      <c r="D445" s="9">
        <v>0.20399999999999999</v>
      </c>
      <c r="E445" s="10">
        <f t="shared" si="65"/>
        <v>0.30599999999999999</v>
      </c>
      <c r="F445" s="10">
        <f t="shared" si="66"/>
        <v>2.2496738540053407E-2</v>
      </c>
      <c r="G445" s="7">
        <f t="shared" si="67"/>
        <v>29</v>
      </c>
      <c r="H445" s="11">
        <f t="shared" si="68"/>
        <v>476054</v>
      </c>
      <c r="I445" s="12">
        <f t="shared" si="69"/>
        <v>10352.673623315031</v>
      </c>
    </row>
    <row r="446" spans="1:9" x14ac:dyDescent="0.35">
      <c r="A446" s="7">
        <v>16345</v>
      </c>
      <c r="B446" s="8">
        <v>44743</v>
      </c>
      <c r="C446" s="18">
        <v>44773</v>
      </c>
      <c r="D446" s="9">
        <v>0.21279999999999999</v>
      </c>
      <c r="E446" s="10">
        <f t="shared" si="65"/>
        <v>0.31919999999999998</v>
      </c>
      <c r="F446" s="10">
        <f t="shared" si="66"/>
        <v>2.3353989277085985E-2</v>
      </c>
      <c r="G446" s="7">
        <f t="shared" si="67"/>
        <v>30</v>
      </c>
      <c r="H446" s="11">
        <f t="shared" si="68"/>
        <v>476054</v>
      </c>
      <c r="I446" s="12">
        <f t="shared" si="69"/>
        <v>11117.760011313891</v>
      </c>
    </row>
    <row r="447" spans="1:9" x14ac:dyDescent="0.35">
      <c r="A447" s="7">
        <v>16345</v>
      </c>
      <c r="B447" s="18">
        <v>44774</v>
      </c>
      <c r="C447" s="18">
        <v>44804</v>
      </c>
      <c r="D447" s="9">
        <v>0.22209999999999999</v>
      </c>
      <c r="E447" s="10">
        <f t="shared" si="65"/>
        <v>0.33315</v>
      </c>
      <c r="F447" s="10">
        <f t="shared" si="66"/>
        <v>2.4251443652343774E-2</v>
      </c>
      <c r="G447" s="7">
        <f t="shared" si="67"/>
        <v>30</v>
      </c>
      <c r="H447" s="11">
        <f t="shared" si="68"/>
        <v>476054</v>
      </c>
      <c r="I447" s="12">
        <f t="shared" si="69"/>
        <v>11544.996756472863</v>
      </c>
    </row>
    <row r="448" spans="1:9" x14ac:dyDescent="0.35">
      <c r="A448" s="7">
        <v>16345</v>
      </c>
      <c r="B448" s="8">
        <v>44805</v>
      </c>
      <c r="C448" s="18">
        <v>44834</v>
      </c>
      <c r="D448" s="9">
        <v>0.23499999999999999</v>
      </c>
      <c r="E448" s="10">
        <f t="shared" si="65"/>
        <v>0.35249999999999998</v>
      </c>
      <c r="F448" s="10">
        <f t="shared" si="66"/>
        <v>2.548215212897964E-2</v>
      </c>
      <c r="G448" s="7">
        <f t="shared" si="67"/>
        <v>29</v>
      </c>
      <c r="H448" s="11">
        <f t="shared" si="68"/>
        <v>476054</v>
      </c>
      <c r="I448" s="12">
        <f t="shared" si="69"/>
        <v>11726.517767955633</v>
      </c>
    </row>
    <row r="449" spans="1:9" x14ac:dyDescent="0.35">
      <c r="A449" s="7">
        <v>16345</v>
      </c>
      <c r="B449" s="18">
        <v>44835</v>
      </c>
      <c r="C449" s="18">
        <v>44865</v>
      </c>
      <c r="D449" s="9">
        <v>0.24610000000000001</v>
      </c>
      <c r="E449" s="10">
        <f t="shared" si="65"/>
        <v>0.36915000000000003</v>
      </c>
      <c r="F449" s="10">
        <f t="shared" si="66"/>
        <v>2.6528282142108894E-2</v>
      </c>
      <c r="G449" s="7">
        <f t="shared" si="67"/>
        <v>30</v>
      </c>
      <c r="H449" s="11">
        <f t="shared" si="68"/>
        <v>476054</v>
      </c>
      <c r="I449" s="12">
        <f t="shared" si="69"/>
        <v>12628.894826879508</v>
      </c>
    </row>
    <row r="450" spans="1:9" x14ac:dyDescent="0.35">
      <c r="A450" s="7">
        <v>16345</v>
      </c>
      <c r="B450" s="8">
        <v>44866</v>
      </c>
      <c r="C450" s="18">
        <v>44895</v>
      </c>
      <c r="D450" s="9">
        <v>0.25779999999999997</v>
      </c>
      <c r="E450" s="10">
        <f t="shared" si="65"/>
        <v>0.38669999999999993</v>
      </c>
      <c r="F450" s="10">
        <f t="shared" si="66"/>
        <v>2.7618410366888613E-2</v>
      </c>
      <c r="G450" s="7">
        <f t="shared" si="67"/>
        <v>29</v>
      </c>
      <c r="H450" s="11">
        <f t="shared" si="68"/>
        <v>476054</v>
      </c>
      <c r="I450" s="12">
        <f t="shared" si="69"/>
        <v>12709.592904505498</v>
      </c>
    </row>
    <row r="451" spans="1:9" x14ac:dyDescent="0.35">
      <c r="A451" s="7">
        <v>16345</v>
      </c>
      <c r="B451" s="18">
        <v>44896</v>
      </c>
      <c r="C451" s="18">
        <v>44926</v>
      </c>
      <c r="D451" s="9">
        <v>0.27639999999999998</v>
      </c>
      <c r="E451" s="10">
        <f t="shared" si="65"/>
        <v>0.41459999999999997</v>
      </c>
      <c r="F451" s="10">
        <f t="shared" si="66"/>
        <v>2.9325672006971892E-2</v>
      </c>
      <c r="G451" s="7">
        <f t="shared" si="67"/>
        <v>30</v>
      </c>
      <c r="H451" s="11">
        <f t="shared" si="68"/>
        <v>476054</v>
      </c>
      <c r="I451" s="12">
        <f t="shared" si="69"/>
        <v>13960.603461606997</v>
      </c>
    </row>
    <row r="452" spans="1:9" x14ac:dyDescent="0.35">
      <c r="A452" s="7">
        <v>16345</v>
      </c>
      <c r="B452" s="8">
        <v>44927</v>
      </c>
      <c r="C452" s="18">
        <v>44957</v>
      </c>
      <c r="D452" s="9">
        <v>0.28839999999999999</v>
      </c>
      <c r="E452" s="10">
        <f t="shared" si="65"/>
        <v>0.43259999999999998</v>
      </c>
      <c r="F452" s="10">
        <f t="shared" si="66"/>
        <v>3.041082430433617E-2</v>
      </c>
      <c r="G452" s="7">
        <f t="shared" si="67"/>
        <v>30</v>
      </c>
      <c r="H452" s="11">
        <f t="shared" si="68"/>
        <v>476054</v>
      </c>
      <c r="I452" s="12">
        <f t="shared" si="69"/>
        <v>14477.194553376452</v>
      </c>
    </row>
    <row r="453" spans="1:9" x14ac:dyDescent="0.35">
      <c r="A453" s="7">
        <v>16345</v>
      </c>
      <c r="B453" s="18">
        <v>44958</v>
      </c>
      <c r="C453" s="18">
        <v>44985</v>
      </c>
      <c r="D453" s="9">
        <v>0.30180000000000001</v>
      </c>
      <c r="E453" s="10">
        <f t="shared" si="65"/>
        <v>0.45269999999999999</v>
      </c>
      <c r="F453" s="10">
        <f t="shared" si="66"/>
        <v>3.1607904974429113E-2</v>
      </c>
      <c r="G453" s="7">
        <f t="shared" si="67"/>
        <v>27</v>
      </c>
      <c r="H453" s="11">
        <f t="shared" si="68"/>
        <v>476054</v>
      </c>
      <c r="I453" s="12">
        <f t="shared" si="69"/>
        <v>13542.362635227189</v>
      </c>
    </row>
    <row r="454" spans="1:9" x14ac:dyDescent="0.35">
      <c r="A454" s="7">
        <v>16345</v>
      </c>
      <c r="B454" s="8">
        <v>44986</v>
      </c>
      <c r="C454" s="18">
        <v>45016</v>
      </c>
      <c r="D454" s="9">
        <v>0.30840000000000001</v>
      </c>
      <c r="E454" s="10">
        <f t="shared" si="65"/>
        <v>0.46260000000000001</v>
      </c>
      <c r="F454" s="10">
        <f t="shared" si="66"/>
        <v>3.2191941393584944E-2</v>
      </c>
      <c r="G454" s="7">
        <f t="shared" si="67"/>
        <v>30</v>
      </c>
      <c r="H454" s="11">
        <f t="shared" si="68"/>
        <v>476054</v>
      </c>
      <c r="I454" s="12">
        <f t="shared" si="69"/>
        <v>15325.102468181687</v>
      </c>
    </row>
    <row r="455" spans="1:9" x14ac:dyDescent="0.35">
      <c r="A455" s="7">
        <v>16345</v>
      </c>
      <c r="B455" s="18">
        <v>45017</v>
      </c>
      <c r="C455" s="18">
        <v>45036</v>
      </c>
      <c r="D455" s="9">
        <v>0.31390000000000001</v>
      </c>
      <c r="E455" s="10">
        <f t="shared" si="65"/>
        <v>0.47084999999999999</v>
      </c>
      <c r="F455" s="10">
        <f t="shared" si="66"/>
        <v>3.2675876808137438E-2</v>
      </c>
      <c r="G455" s="7">
        <f t="shared" si="67"/>
        <v>19</v>
      </c>
      <c r="H455" s="11">
        <f t="shared" si="68"/>
        <v>476054</v>
      </c>
      <c r="I455" s="12">
        <f t="shared" si="69"/>
        <v>9851.8051767466713</v>
      </c>
    </row>
    <row r="456" spans="1:9" x14ac:dyDescent="0.35">
      <c r="A456" s="21" t="s">
        <v>13</v>
      </c>
      <c r="B456" s="21"/>
      <c r="C456" s="21"/>
      <c r="D456" s="21"/>
      <c r="E456" s="21"/>
      <c r="F456" s="21"/>
      <c r="G456" s="21"/>
      <c r="H456" s="21"/>
      <c r="I456" s="19">
        <f>SUM(I428:I455)</f>
        <v>289660.24316221743</v>
      </c>
    </row>
    <row r="458" spans="1:9" x14ac:dyDescent="0.35">
      <c r="A458" s="1" t="s">
        <v>2</v>
      </c>
      <c r="B458" s="2">
        <v>77028</v>
      </c>
      <c r="C458" s="1"/>
      <c r="D458" s="1"/>
      <c r="E458" s="1" t="s">
        <v>3</v>
      </c>
      <c r="F458" s="1"/>
      <c r="G458" s="3">
        <v>44211</v>
      </c>
      <c r="H458" s="1"/>
      <c r="I458" s="4"/>
    </row>
    <row r="459" spans="1:9" ht="23" x14ac:dyDescent="0.35">
      <c r="A459" s="5" t="s">
        <v>4</v>
      </c>
      <c r="B459" s="5" t="s">
        <v>5</v>
      </c>
      <c r="C459" s="5" t="s">
        <v>6</v>
      </c>
      <c r="D459" s="5" t="s">
        <v>7</v>
      </c>
      <c r="E459" s="5" t="s">
        <v>8</v>
      </c>
      <c r="F459" s="5" t="s">
        <v>9</v>
      </c>
      <c r="G459" s="5" t="s">
        <v>10</v>
      </c>
      <c r="H459" s="5" t="s">
        <v>11</v>
      </c>
      <c r="I459" s="6" t="s">
        <v>12</v>
      </c>
    </row>
    <row r="460" spans="1:9" x14ac:dyDescent="0.35">
      <c r="A460" s="7">
        <v>17322</v>
      </c>
      <c r="B460" s="8">
        <v>44211</v>
      </c>
      <c r="C460" s="18">
        <v>44227</v>
      </c>
      <c r="D460" s="9">
        <v>0.17319999999999999</v>
      </c>
      <c r="E460" s="10">
        <f t="shared" ref="E460:E487" si="70">IF(B460="","",D460*1.5)</f>
        <v>0.25979999999999998</v>
      </c>
      <c r="F460" s="10">
        <f t="shared" ref="F460:F487" si="71">IF(E460="","", (POWER((1+E460),(1/12)))-1)</f>
        <v>1.9432481245112987E-2</v>
      </c>
      <c r="G460" s="7">
        <f t="shared" ref="G460:G487" si="72">IF(OR(B460="",C460=""),"Sin fechas",C460-B460)</f>
        <v>16</v>
      </c>
      <c r="H460" s="11">
        <f>$B$458</f>
        <v>77028</v>
      </c>
      <c r="I460" s="12">
        <f>IF(G460="","",(($B$458*F460)/30)*G460)</f>
        <v>798.31742151923368</v>
      </c>
    </row>
    <row r="461" spans="1:9" x14ac:dyDescent="0.35">
      <c r="A461" s="7">
        <v>17322</v>
      </c>
      <c r="B461" s="18">
        <v>44228</v>
      </c>
      <c r="C461" s="18">
        <v>44255</v>
      </c>
      <c r="D461" s="9">
        <v>0.1754</v>
      </c>
      <c r="E461" s="10">
        <f t="shared" si="70"/>
        <v>0.2631</v>
      </c>
      <c r="F461" s="10">
        <f t="shared" si="71"/>
        <v>1.9654745030757592E-2</v>
      </c>
      <c r="G461" s="7">
        <f t="shared" si="72"/>
        <v>27</v>
      </c>
      <c r="H461" s="11">
        <f t="shared" ref="H461:H487" si="73">$B$458</f>
        <v>77028</v>
      </c>
      <c r="I461" s="12">
        <f t="shared" ref="I461:I487" si="74">IF(G461="","",(($B$458*F461)/30)*G461)</f>
        <v>1362.5691302062762</v>
      </c>
    </row>
    <row r="462" spans="1:9" x14ac:dyDescent="0.35">
      <c r="A462" s="7">
        <v>17322</v>
      </c>
      <c r="B462" s="8">
        <v>44256</v>
      </c>
      <c r="C462" s="18">
        <v>44286</v>
      </c>
      <c r="D462" s="9">
        <v>0.1741</v>
      </c>
      <c r="E462" s="10">
        <f t="shared" si="70"/>
        <v>0.26114999999999999</v>
      </c>
      <c r="F462" s="10">
        <f t="shared" si="71"/>
        <v>1.9523471771100809E-2</v>
      </c>
      <c r="G462" s="7">
        <f t="shared" si="72"/>
        <v>30</v>
      </c>
      <c r="H462" s="11">
        <f t="shared" si="73"/>
        <v>77028</v>
      </c>
      <c r="I462" s="12">
        <f t="shared" si="74"/>
        <v>1503.853983584353</v>
      </c>
    </row>
    <row r="463" spans="1:9" x14ac:dyDescent="0.35">
      <c r="A463" s="7">
        <v>17322</v>
      </c>
      <c r="B463" s="18">
        <v>44287</v>
      </c>
      <c r="C463" s="18">
        <v>44316</v>
      </c>
      <c r="D463" s="9">
        <v>0.1731</v>
      </c>
      <c r="E463" s="10">
        <f t="shared" si="70"/>
        <v>0.25964999999999999</v>
      </c>
      <c r="F463" s="10">
        <f t="shared" si="71"/>
        <v>1.942236567004052E-2</v>
      </c>
      <c r="G463" s="7">
        <f t="shared" si="72"/>
        <v>29</v>
      </c>
      <c r="H463" s="11">
        <f t="shared" si="73"/>
        <v>77028</v>
      </c>
      <c r="I463" s="12">
        <f t="shared" si="74"/>
        <v>1446.1971167374852</v>
      </c>
    </row>
    <row r="464" spans="1:9" x14ac:dyDescent="0.35">
      <c r="A464" s="7">
        <v>17322</v>
      </c>
      <c r="B464" s="8">
        <v>44317</v>
      </c>
      <c r="C464" s="18">
        <v>44347</v>
      </c>
      <c r="D464" s="9">
        <v>0.17219999999999999</v>
      </c>
      <c r="E464" s="10">
        <f t="shared" si="70"/>
        <v>0.25829999999999997</v>
      </c>
      <c r="F464" s="10">
        <f t="shared" si="71"/>
        <v>1.9331275772907164E-2</v>
      </c>
      <c r="G464" s="7">
        <f t="shared" si="72"/>
        <v>30</v>
      </c>
      <c r="H464" s="11">
        <f t="shared" si="73"/>
        <v>77028</v>
      </c>
      <c r="I464" s="12">
        <f t="shared" si="74"/>
        <v>1489.049510235493</v>
      </c>
    </row>
    <row r="465" spans="1:9" x14ac:dyDescent="0.35">
      <c r="A465" s="7">
        <v>17322</v>
      </c>
      <c r="B465" s="18">
        <v>44348</v>
      </c>
      <c r="C465" s="18">
        <v>44377</v>
      </c>
      <c r="D465" s="9">
        <v>0.1721</v>
      </c>
      <c r="E465" s="10">
        <f t="shared" si="70"/>
        <v>0.25814999999999999</v>
      </c>
      <c r="F465" s="10">
        <f t="shared" si="71"/>
        <v>1.9321149143988858E-2</v>
      </c>
      <c r="G465" s="7">
        <f t="shared" si="72"/>
        <v>29</v>
      </c>
      <c r="H465" s="11">
        <f t="shared" si="73"/>
        <v>77028</v>
      </c>
      <c r="I465" s="12">
        <f t="shared" si="74"/>
        <v>1438.660493721068</v>
      </c>
    </row>
    <row r="466" spans="1:9" x14ac:dyDescent="0.35">
      <c r="A466" s="7">
        <v>17322</v>
      </c>
      <c r="B466" s="8">
        <v>44378</v>
      </c>
      <c r="C466" s="18">
        <v>44408</v>
      </c>
      <c r="D466" s="9">
        <v>0.17180000000000001</v>
      </c>
      <c r="E466" s="10">
        <f t="shared" si="70"/>
        <v>0.25770000000000004</v>
      </c>
      <c r="F466" s="10">
        <f t="shared" si="71"/>
        <v>1.9290762615578938E-2</v>
      </c>
      <c r="G466" s="7">
        <f t="shared" si="72"/>
        <v>30</v>
      </c>
      <c r="H466" s="11">
        <f t="shared" si="73"/>
        <v>77028</v>
      </c>
      <c r="I466" s="12">
        <f t="shared" si="74"/>
        <v>1485.9288627528144</v>
      </c>
    </row>
    <row r="467" spans="1:9" x14ac:dyDescent="0.35">
      <c r="A467" s="7">
        <v>17322</v>
      </c>
      <c r="B467" s="18">
        <v>44409</v>
      </c>
      <c r="C467" s="18">
        <v>44439</v>
      </c>
      <c r="D467" s="9">
        <v>0.1724</v>
      </c>
      <c r="E467" s="10">
        <f t="shared" si="70"/>
        <v>0.2586</v>
      </c>
      <c r="F467" s="10">
        <f t="shared" si="71"/>
        <v>1.9351525711433615E-2</v>
      </c>
      <c r="G467" s="7">
        <f t="shared" si="72"/>
        <v>30</v>
      </c>
      <c r="H467" s="11">
        <f t="shared" si="73"/>
        <v>77028</v>
      </c>
      <c r="I467" s="12">
        <f t="shared" si="74"/>
        <v>1490.6093225003085</v>
      </c>
    </row>
    <row r="468" spans="1:9" x14ac:dyDescent="0.35">
      <c r="A468" s="7">
        <v>17322</v>
      </c>
      <c r="B468" s="8">
        <v>44440</v>
      </c>
      <c r="C468" s="18">
        <v>44469</v>
      </c>
      <c r="D468" s="9">
        <v>0.1719</v>
      </c>
      <c r="E468" s="10">
        <f t="shared" si="70"/>
        <v>0.25785000000000002</v>
      </c>
      <c r="F468" s="10">
        <f t="shared" si="71"/>
        <v>1.9300892565577765E-2</v>
      </c>
      <c r="G468" s="7">
        <f t="shared" si="72"/>
        <v>29</v>
      </c>
      <c r="H468" s="11">
        <f t="shared" si="73"/>
        <v>77028</v>
      </c>
      <c r="I468" s="12">
        <f t="shared" si="74"/>
        <v>1437.1521807899467</v>
      </c>
    </row>
    <row r="469" spans="1:9" x14ac:dyDescent="0.35">
      <c r="A469" s="7">
        <v>17322</v>
      </c>
      <c r="B469" s="18">
        <v>44470</v>
      </c>
      <c r="C469" s="18">
        <v>44500</v>
      </c>
      <c r="D469" s="14">
        <v>0.17080000000000001</v>
      </c>
      <c r="E469" s="10">
        <f t="shared" si="70"/>
        <v>0.25619999999999998</v>
      </c>
      <c r="F469" s="10">
        <f t="shared" si="71"/>
        <v>1.9189402159464075E-2</v>
      </c>
      <c r="G469" s="7">
        <f t="shared" si="72"/>
        <v>30</v>
      </c>
      <c r="H469" s="11">
        <f t="shared" si="73"/>
        <v>77028</v>
      </c>
      <c r="I469" s="12">
        <f t="shared" si="74"/>
        <v>1478.1212695391987</v>
      </c>
    </row>
    <row r="470" spans="1:9" x14ac:dyDescent="0.35">
      <c r="A470" s="7">
        <v>17322</v>
      </c>
      <c r="B470" s="8">
        <v>44501</v>
      </c>
      <c r="C470" s="18">
        <v>44530</v>
      </c>
      <c r="D470" s="14">
        <v>0.17269999999999999</v>
      </c>
      <c r="E470" s="10">
        <f t="shared" si="70"/>
        <v>0.25905</v>
      </c>
      <c r="F470" s="10">
        <f t="shared" si="71"/>
        <v>1.9381892324737526E-2</v>
      </c>
      <c r="G470" s="7">
        <f t="shared" si="72"/>
        <v>29</v>
      </c>
      <c r="H470" s="11">
        <f t="shared" si="73"/>
        <v>77028</v>
      </c>
      <c r="I470" s="12">
        <f t="shared" si="74"/>
        <v>1443.1834552568862</v>
      </c>
    </row>
    <row r="471" spans="1:9" x14ac:dyDescent="0.35">
      <c r="A471" s="7">
        <v>17322</v>
      </c>
      <c r="B471" s="18">
        <v>44531</v>
      </c>
      <c r="C471" s="18">
        <v>44561</v>
      </c>
      <c r="D471" s="15">
        <v>0.17460000000000001</v>
      </c>
      <c r="E471" s="10">
        <f t="shared" si="70"/>
        <v>0.26190000000000002</v>
      </c>
      <c r="F471" s="10">
        <f t="shared" si="71"/>
        <v>1.9573983490916769E-2</v>
      </c>
      <c r="G471" s="7">
        <f t="shared" si="72"/>
        <v>30</v>
      </c>
      <c r="H471" s="11">
        <f t="shared" si="73"/>
        <v>77028</v>
      </c>
      <c r="I471" s="12">
        <f t="shared" si="74"/>
        <v>1507.744800338337</v>
      </c>
    </row>
    <row r="472" spans="1:9" x14ac:dyDescent="0.35">
      <c r="A472" s="7">
        <v>17322</v>
      </c>
      <c r="B472" s="8">
        <v>44562</v>
      </c>
      <c r="C472" s="18">
        <v>44592</v>
      </c>
      <c r="D472" s="14">
        <v>0.17660000000000001</v>
      </c>
      <c r="E472" s="10">
        <f t="shared" si="70"/>
        <v>0.26490000000000002</v>
      </c>
      <c r="F472" s="10">
        <f t="shared" si="71"/>
        <v>1.9775755563363528E-2</v>
      </c>
      <c r="G472" s="7">
        <f t="shared" si="72"/>
        <v>30</v>
      </c>
      <c r="H472" s="11">
        <f t="shared" si="73"/>
        <v>77028</v>
      </c>
      <c r="I472" s="12">
        <f t="shared" si="74"/>
        <v>1523.2868995347658</v>
      </c>
    </row>
    <row r="473" spans="1:9" x14ac:dyDescent="0.35">
      <c r="A473" s="7">
        <v>17322</v>
      </c>
      <c r="B473" s="18">
        <v>44593</v>
      </c>
      <c r="C473" s="18">
        <v>44620</v>
      </c>
      <c r="D473" s="14">
        <v>0.183</v>
      </c>
      <c r="E473" s="10">
        <f t="shared" si="70"/>
        <v>0.27449999999999997</v>
      </c>
      <c r="F473" s="10">
        <f t="shared" si="71"/>
        <v>2.0418491295787433E-2</v>
      </c>
      <c r="G473" s="7">
        <f t="shared" si="72"/>
        <v>27</v>
      </c>
      <c r="H473" s="11">
        <f t="shared" si="73"/>
        <v>77028</v>
      </c>
      <c r="I473" s="12">
        <f t="shared" si="74"/>
        <v>1415.5159927787231</v>
      </c>
    </row>
    <row r="474" spans="1:9" x14ac:dyDescent="0.35">
      <c r="A474" s="7">
        <v>17322</v>
      </c>
      <c r="B474" s="8">
        <v>44621</v>
      </c>
      <c r="C474" s="18">
        <v>44651</v>
      </c>
      <c r="D474" s="14">
        <v>0.1847</v>
      </c>
      <c r="E474" s="10">
        <f t="shared" si="70"/>
        <v>0.27705000000000002</v>
      </c>
      <c r="F474" s="10">
        <f t="shared" si="71"/>
        <v>2.0588471944052777E-2</v>
      </c>
      <c r="G474" s="7">
        <f t="shared" si="72"/>
        <v>30</v>
      </c>
      <c r="H474" s="11">
        <f t="shared" si="73"/>
        <v>77028</v>
      </c>
      <c r="I474" s="12">
        <f t="shared" si="74"/>
        <v>1585.8888169064974</v>
      </c>
    </row>
    <row r="475" spans="1:9" x14ac:dyDescent="0.35">
      <c r="A475" s="7">
        <v>17322</v>
      </c>
      <c r="B475" s="18">
        <v>44652</v>
      </c>
      <c r="C475" s="18">
        <v>44681</v>
      </c>
      <c r="D475" s="14">
        <v>0.1905</v>
      </c>
      <c r="E475" s="10">
        <f t="shared" si="70"/>
        <v>0.28575</v>
      </c>
      <c r="F475" s="10">
        <f t="shared" si="71"/>
        <v>2.1166073665768392E-2</v>
      </c>
      <c r="G475" s="7">
        <f t="shared" si="72"/>
        <v>29</v>
      </c>
      <c r="H475" s="11">
        <f t="shared" si="73"/>
        <v>77028</v>
      </c>
      <c r="I475" s="12">
        <f t="shared" si="74"/>
        <v>1576.0343115825808</v>
      </c>
    </row>
    <row r="476" spans="1:9" x14ac:dyDescent="0.35">
      <c r="A476" s="7">
        <v>17322</v>
      </c>
      <c r="B476" s="8">
        <v>44682</v>
      </c>
      <c r="C476" s="18">
        <v>44712</v>
      </c>
      <c r="D476" s="14">
        <v>0.1971</v>
      </c>
      <c r="E476" s="10">
        <f t="shared" si="70"/>
        <v>0.29564999999999997</v>
      </c>
      <c r="F476" s="10">
        <f t="shared" si="71"/>
        <v>2.1819002655476094E-2</v>
      </c>
      <c r="G476" s="7">
        <f t="shared" si="72"/>
        <v>30</v>
      </c>
      <c r="H476" s="11">
        <f t="shared" si="73"/>
        <v>77028</v>
      </c>
      <c r="I476" s="12">
        <f t="shared" si="74"/>
        <v>1680.6741365460125</v>
      </c>
    </row>
    <row r="477" spans="1:9" x14ac:dyDescent="0.35">
      <c r="A477" s="7">
        <v>17322</v>
      </c>
      <c r="B477" s="18">
        <v>44713</v>
      </c>
      <c r="C477" s="18">
        <v>44742</v>
      </c>
      <c r="D477" s="9">
        <v>0.20399999999999999</v>
      </c>
      <c r="E477" s="10">
        <f t="shared" si="70"/>
        <v>0.30599999999999999</v>
      </c>
      <c r="F477" s="10">
        <f t="shared" si="71"/>
        <v>2.2496738540053407E-2</v>
      </c>
      <c r="G477" s="7">
        <f t="shared" si="72"/>
        <v>29</v>
      </c>
      <c r="H477" s="11">
        <f t="shared" si="73"/>
        <v>77028</v>
      </c>
      <c r="I477" s="12">
        <f t="shared" si="74"/>
        <v>1675.1161503877929</v>
      </c>
    </row>
    <row r="478" spans="1:9" x14ac:dyDescent="0.35">
      <c r="A478" s="7">
        <v>17322</v>
      </c>
      <c r="B478" s="8">
        <v>44743</v>
      </c>
      <c r="C478" s="18">
        <v>44773</v>
      </c>
      <c r="D478" s="9">
        <v>0.21279999999999999</v>
      </c>
      <c r="E478" s="10">
        <f t="shared" si="70"/>
        <v>0.31919999999999998</v>
      </c>
      <c r="F478" s="10">
        <f t="shared" si="71"/>
        <v>2.3353989277085985E-2</v>
      </c>
      <c r="G478" s="7">
        <f t="shared" si="72"/>
        <v>30</v>
      </c>
      <c r="H478" s="11">
        <f t="shared" si="73"/>
        <v>77028</v>
      </c>
      <c r="I478" s="12">
        <f t="shared" si="74"/>
        <v>1798.9110860353792</v>
      </c>
    </row>
    <row r="479" spans="1:9" x14ac:dyDescent="0.35">
      <c r="A479" s="7">
        <v>17322</v>
      </c>
      <c r="B479" s="18">
        <v>44774</v>
      </c>
      <c r="C479" s="18">
        <v>44804</v>
      </c>
      <c r="D479" s="9">
        <v>0.22209999999999999</v>
      </c>
      <c r="E479" s="10">
        <f t="shared" si="70"/>
        <v>0.33315</v>
      </c>
      <c r="F479" s="10">
        <f t="shared" si="71"/>
        <v>2.4251443652343774E-2</v>
      </c>
      <c r="G479" s="7">
        <f t="shared" si="72"/>
        <v>30</v>
      </c>
      <c r="H479" s="11">
        <f t="shared" si="73"/>
        <v>77028</v>
      </c>
      <c r="I479" s="12">
        <f t="shared" si="74"/>
        <v>1868.0402016527362</v>
      </c>
    </row>
    <row r="480" spans="1:9" x14ac:dyDescent="0.35">
      <c r="A480" s="7">
        <v>17322</v>
      </c>
      <c r="B480" s="8">
        <v>44805</v>
      </c>
      <c r="C480" s="18">
        <v>44834</v>
      </c>
      <c r="D480" s="9">
        <v>0.23499999999999999</v>
      </c>
      <c r="E480" s="10">
        <f t="shared" si="70"/>
        <v>0.35249999999999998</v>
      </c>
      <c r="F480" s="10">
        <f t="shared" si="71"/>
        <v>2.548215212897964E-2</v>
      </c>
      <c r="G480" s="7">
        <f t="shared" si="72"/>
        <v>29</v>
      </c>
      <c r="H480" s="11">
        <f t="shared" si="73"/>
        <v>77028</v>
      </c>
      <c r="I480" s="12">
        <f t="shared" si="74"/>
        <v>1897.4112403846757</v>
      </c>
    </row>
    <row r="481" spans="1:9" x14ac:dyDescent="0.35">
      <c r="A481" s="7">
        <v>17322</v>
      </c>
      <c r="B481" s="18">
        <v>44835</v>
      </c>
      <c r="C481" s="18">
        <v>44865</v>
      </c>
      <c r="D481" s="9">
        <v>0.24610000000000001</v>
      </c>
      <c r="E481" s="10">
        <f t="shared" si="70"/>
        <v>0.36915000000000003</v>
      </c>
      <c r="F481" s="10">
        <f t="shared" si="71"/>
        <v>2.6528282142108894E-2</v>
      </c>
      <c r="G481" s="7">
        <f t="shared" si="72"/>
        <v>30</v>
      </c>
      <c r="H481" s="11">
        <f t="shared" si="73"/>
        <v>77028</v>
      </c>
      <c r="I481" s="12">
        <f t="shared" si="74"/>
        <v>2043.4205168423639</v>
      </c>
    </row>
    <row r="482" spans="1:9" x14ac:dyDescent="0.35">
      <c r="A482" s="7">
        <v>17322</v>
      </c>
      <c r="B482" s="8">
        <v>44866</v>
      </c>
      <c r="C482" s="18">
        <v>44895</v>
      </c>
      <c r="D482" s="9">
        <v>0.25779999999999997</v>
      </c>
      <c r="E482" s="10">
        <f t="shared" si="70"/>
        <v>0.38669999999999993</v>
      </c>
      <c r="F482" s="10">
        <f t="shared" si="71"/>
        <v>2.7618410366888613E-2</v>
      </c>
      <c r="G482" s="7">
        <f t="shared" si="72"/>
        <v>29</v>
      </c>
      <c r="H482" s="11">
        <f t="shared" si="73"/>
        <v>77028</v>
      </c>
      <c r="I482" s="12">
        <f t="shared" si="74"/>
        <v>2056.4778832826728</v>
      </c>
    </row>
    <row r="483" spans="1:9" x14ac:dyDescent="0.35">
      <c r="A483" s="7">
        <v>17322</v>
      </c>
      <c r="B483" s="18">
        <v>44896</v>
      </c>
      <c r="C483" s="18">
        <v>44926</v>
      </c>
      <c r="D483" s="9">
        <v>0.27639999999999998</v>
      </c>
      <c r="E483" s="10">
        <f t="shared" si="70"/>
        <v>0.41459999999999997</v>
      </c>
      <c r="F483" s="10">
        <f t="shared" si="71"/>
        <v>2.9325672006971892E-2</v>
      </c>
      <c r="G483" s="7">
        <f t="shared" si="72"/>
        <v>30</v>
      </c>
      <c r="H483" s="11">
        <f t="shared" si="73"/>
        <v>77028</v>
      </c>
      <c r="I483" s="12">
        <f t="shared" si="74"/>
        <v>2258.897863353031</v>
      </c>
    </row>
    <row r="484" spans="1:9" x14ac:dyDescent="0.35">
      <c r="A484" s="7">
        <v>17322</v>
      </c>
      <c r="B484" s="8">
        <v>44927</v>
      </c>
      <c r="C484" s="18">
        <v>44957</v>
      </c>
      <c r="D484" s="9">
        <v>0.28839999999999999</v>
      </c>
      <c r="E484" s="10">
        <f t="shared" si="70"/>
        <v>0.43259999999999998</v>
      </c>
      <c r="F484" s="10">
        <f t="shared" si="71"/>
        <v>3.041082430433617E-2</v>
      </c>
      <c r="G484" s="7">
        <f t="shared" si="72"/>
        <v>30</v>
      </c>
      <c r="H484" s="11">
        <f t="shared" si="73"/>
        <v>77028</v>
      </c>
      <c r="I484" s="12">
        <f t="shared" si="74"/>
        <v>2342.4849745144065</v>
      </c>
    </row>
    <row r="485" spans="1:9" x14ac:dyDescent="0.35">
      <c r="A485" s="7">
        <v>17322</v>
      </c>
      <c r="B485" s="18">
        <v>44958</v>
      </c>
      <c r="C485" s="18">
        <v>44985</v>
      </c>
      <c r="D485" s="9">
        <v>0.30180000000000001</v>
      </c>
      <c r="E485" s="10">
        <f t="shared" si="70"/>
        <v>0.45269999999999999</v>
      </c>
      <c r="F485" s="10">
        <f t="shared" si="71"/>
        <v>3.1607904974429113E-2</v>
      </c>
      <c r="G485" s="7">
        <f t="shared" si="72"/>
        <v>27</v>
      </c>
      <c r="H485" s="11">
        <f t="shared" si="73"/>
        <v>77028</v>
      </c>
      <c r="I485" s="12">
        <f t="shared" si="74"/>
        <v>2191.2243339332931</v>
      </c>
    </row>
    <row r="486" spans="1:9" x14ac:dyDescent="0.35">
      <c r="A486" s="7">
        <v>17322</v>
      </c>
      <c r="B486" s="8">
        <v>44986</v>
      </c>
      <c r="C486" s="18">
        <v>45016</v>
      </c>
      <c r="D486" s="9">
        <v>0.30840000000000001</v>
      </c>
      <c r="E486" s="10">
        <f t="shared" si="70"/>
        <v>0.46260000000000001</v>
      </c>
      <c r="F486" s="10">
        <f t="shared" si="71"/>
        <v>3.2191941393584944E-2</v>
      </c>
      <c r="G486" s="7">
        <f t="shared" si="72"/>
        <v>30</v>
      </c>
      <c r="H486" s="11">
        <f t="shared" si="73"/>
        <v>77028</v>
      </c>
      <c r="I486" s="12">
        <f t="shared" si="74"/>
        <v>2479.680861665061</v>
      </c>
    </row>
    <row r="487" spans="1:9" x14ac:dyDescent="0.35">
      <c r="A487" s="7">
        <v>17322</v>
      </c>
      <c r="B487" s="18">
        <v>45017</v>
      </c>
      <c r="C487" s="18">
        <v>45036</v>
      </c>
      <c r="D487" s="9">
        <v>0.31390000000000001</v>
      </c>
      <c r="E487" s="10">
        <f t="shared" si="70"/>
        <v>0.47084999999999999</v>
      </c>
      <c r="F487" s="10">
        <f t="shared" si="71"/>
        <v>3.2675876808137438E-2</v>
      </c>
      <c r="G487" s="7">
        <f t="shared" si="72"/>
        <v>19</v>
      </c>
      <c r="H487" s="11">
        <f t="shared" si="73"/>
        <v>77028</v>
      </c>
      <c r="I487" s="12">
        <f t="shared" si="74"/>
        <v>1594.0730445588999</v>
      </c>
    </row>
    <row r="488" spans="1:9" x14ac:dyDescent="0.35">
      <c r="A488" s="21" t="s">
        <v>13</v>
      </c>
      <c r="B488" s="21"/>
      <c r="C488" s="21"/>
      <c r="D488" s="21"/>
      <c r="E488" s="21"/>
      <c r="F488" s="21"/>
      <c r="G488" s="21"/>
      <c r="H488" s="21"/>
      <c r="I488" s="19">
        <f>SUM(I460:I487)</f>
        <v>46868.52586114029</v>
      </c>
    </row>
    <row r="490" spans="1:9" x14ac:dyDescent="0.35">
      <c r="A490" s="1" t="s">
        <v>2</v>
      </c>
      <c r="B490" s="2">
        <v>43794</v>
      </c>
      <c r="C490" s="1"/>
      <c r="D490" s="1"/>
      <c r="E490" s="1" t="s">
        <v>3</v>
      </c>
      <c r="F490" s="1"/>
      <c r="G490" s="3">
        <v>44211</v>
      </c>
      <c r="H490" s="1"/>
      <c r="I490" s="4"/>
    </row>
    <row r="491" spans="1:9" ht="23" x14ac:dyDescent="0.35">
      <c r="A491" s="5" t="s">
        <v>4</v>
      </c>
      <c r="B491" s="5" t="s">
        <v>5</v>
      </c>
      <c r="C491" s="5" t="s">
        <v>6</v>
      </c>
      <c r="D491" s="5" t="s">
        <v>7</v>
      </c>
      <c r="E491" s="5" t="s">
        <v>8</v>
      </c>
      <c r="F491" s="5" t="s">
        <v>9</v>
      </c>
      <c r="G491" s="5" t="s">
        <v>10</v>
      </c>
      <c r="H491" s="5" t="s">
        <v>11</v>
      </c>
      <c r="I491" s="6" t="s">
        <v>12</v>
      </c>
    </row>
    <row r="492" spans="1:9" x14ac:dyDescent="0.35">
      <c r="A492" s="7">
        <v>18116</v>
      </c>
      <c r="B492" s="8">
        <v>44211</v>
      </c>
      <c r="C492" s="18">
        <v>44227</v>
      </c>
      <c r="D492" s="9">
        <v>0.17319999999999999</v>
      </c>
      <c r="E492" s="10">
        <f t="shared" ref="E492:E519" si="75">IF(B492="","",D492*1.5)</f>
        <v>0.25979999999999998</v>
      </c>
      <c r="F492" s="10">
        <f t="shared" ref="F492:F519" si="76">IF(E492="","", (POWER((1+E492),(1/12)))-1)</f>
        <v>1.9432481245112987E-2</v>
      </c>
      <c r="G492" s="7">
        <f t="shared" ref="G492:G519" si="77">IF(OR(B492="",C492=""),"Sin fechas",C492-B492)</f>
        <v>16</v>
      </c>
      <c r="H492" s="11">
        <f>$B$490</f>
        <v>43794</v>
      </c>
      <c r="I492" s="12">
        <f>IF(G492="","",(($B$490*F492)/30)*G492)</f>
        <v>453.88057794585501</v>
      </c>
    </row>
    <row r="493" spans="1:9" x14ac:dyDescent="0.35">
      <c r="A493" s="7">
        <v>18116</v>
      </c>
      <c r="B493" s="18">
        <v>44228</v>
      </c>
      <c r="C493" s="18">
        <v>44255</v>
      </c>
      <c r="D493" s="9">
        <v>0.1754</v>
      </c>
      <c r="E493" s="10">
        <f t="shared" si="75"/>
        <v>0.2631</v>
      </c>
      <c r="F493" s="10">
        <f t="shared" si="76"/>
        <v>1.9654745030757592E-2</v>
      </c>
      <c r="G493" s="7">
        <f t="shared" si="77"/>
        <v>27</v>
      </c>
      <c r="H493" s="11">
        <f t="shared" ref="H493:H519" si="78">$B$490</f>
        <v>43794</v>
      </c>
      <c r="I493" s="12">
        <f t="shared" ref="I493:I519" si="79">IF(G493="","",(($B$490*F493)/30)*G493)</f>
        <v>774.68391348929822</v>
      </c>
    </row>
    <row r="494" spans="1:9" x14ac:dyDescent="0.35">
      <c r="A494" s="7">
        <v>18116</v>
      </c>
      <c r="B494" s="8">
        <v>44256</v>
      </c>
      <c r="C494" s="18">
        <v>44286</v>
      </c>
      <c r="D494" s="9">
        <v>0.1741</v>
      </c>
      <c r="E494" s="10">
        <f t="shared" si="75"/>
        <v>0.26114999999999999</v>
      </c>
      <c r="F494" s="10">
        <f t="shared" si="76"/>
        <v>1.9523471771100809E-2</v>
      </c>
      <c r="G494" s="7">
        <f t="shared" si="77"/>
        <v>30</v>
      </c>
      <c r="H494" s="11">
        <f t="shared" si="78"/>
        <v>43794</v>
      </c>
      <c r="I494" s="12">
        <f t="shared" si="79"/>
        <v>855.01092274358882</v>
      </c>
    </row>
    <row r="495" spans="1:9" x14ac:dyDescent="0.35">
      <c r="A495" s="7">
        <v>18116</v>
      </c>
      <c r="B495" s="18">
        <v>44287</v>
      </c>
      <c r="C495" s="18">
        <v>44316</v>
      </c>
      <c r="D495" s="9">
        <v>0.1731</v>
      </c>
      <c r="E495" s="10">
        <f t="shared" si="75"/>
        <v>0.25964999999999999</v>
      </c>
      <c r="F495" s="10">
        <f t="shared" si="76"/>
        <v>1.942236567004052E-2</v>
      </c>
      <c r="G495" s="7">
        <f t="shared" si="77"/>
        <v>29</v>
      </c>
      <c r="H495" s="11">
        <f t="shared" si="78"/>
        <v>43794</v>
      </c>
      <c r="I495" s="12">
        <f t="shared" si="79"/>
        <v>822.23031274862944</v>
      </c>
    </row>
    <row r="496" spans="1:9" x14ac:dyDescent="0.35">
      <c r="A496" s="7">
        <v>18116</v>
      </c>
      <c r="B496" s="8">
        <v>44317</v>
      </c>
      <c r="C496" s="18">
        <v>44347</v>
      </c>
      <c r="D496" s="9">
        <v>0.17219999999999999</v>
      </c>
      <c r="E496" s="10">
        <f t="shared" si="75"/>
        <v>0.25829999999999997</v>
      </c>
      <c r="F496" s="10">
        <f t="shared" si="76"/>
        <v>1.9331275772907164E-2</v>
      </c>
      <c r="G496" s="7">
        <f t="shared" si="77"/>
        <v>30</v>
      </c>
      <c r="H496" s="11">
        <f t="shared" si="78"/>
        <v>43794</v>
      </c>
      <c r="I496" s="12">
        <f t="shared" si="79"/>
        <v>846.59389119869638</v>
      </c>
    </row>
    <row r="497" spans="1:9" x14ac:dyDescent="0.35">
      <c r="A497" s="7">
        <v>18116</v>
      </c>
      <c r="B497" s="18">
        <v>44348</v>
      </c>
      <c r="C497" s="18">
        <v>44377</v>
      </c>
      <c r="D497" s="9">
        <v>0.1721</v>
      </c>
      <c r="E497" s="10">
        <f t="shared" si="75"/>
        <v>0.25814999999999999</v>
      </c>
      <c r="F497" s="10">
        <f t="shared" si="76"/>
        <v>1.9321149143988858E-2</v>
      </c>
      <c r="G497" s="7">
        <f t="shared" si="77"/>
        <v>29</v>
      </c>
      <c r="H497" s="11">
        <f t="shared" si="78"/>
        <v>43794</v>
      </c>
      <c r="I497" s="12">
        <f t="shared" si="79"/>
        <v>817.94539209145307</v>
      </c>
    </row>
    <row r="498" spans="1:9" x14ac:dyDescent="0.35">
      <c r="A498" s="7">
        <v>18116</v>
      </c>
      <c r="B498" s="8">
        <v>44378</v>
      </c>
      <c r="C498" s="18">
        <v>44408</v>
      </c>
      <c r="D498" s="9">
        <v>0.17180000000000001</v>
      </c>
      <c r="E498" s="10">
        <f t="shared" si="75"/>
        <v>0.25770000000000004</v>
      </c>
      <c r="F498" s="10">
        <f t="shared" si="76"/>
        <v>1.9290762615578938E-2</v>
      </c>
      <c r="G498" s="7">
        <f t="shared" si="77"/>
        <v>30</v>
      </c>
      <c r="H498" s="11">
        <f t="shared" si="78"/>
        <v>43794</v>
      </c>
      <c r="I498" s="12">
        <f t="shared" si="79"/>
        <v>844.81965798666397</v>
      </c>
    </row>
    <row r="499" spans="1:9" x14ac:dyDescent="0.35">
      <c r="A499" s="7">
        <v>18116</v>
      </c>
      <c r="B499" s="18">
        <v>44409</v>
      </c>
      <c r="C499" s="18">
        <v>44439</v>
      </c>
      <c r="D499" s="9">
        <v>0.1724</v>
      </c>
      <c r="E499" s="10">
        <f t="shared" si="75"/>
        <v>0.2586</v>
      </c>
      <c r="F499" s="10">
        <f t="shared" si="76"/>
        <v>1.9351525711433615E-2</v>
      </c>
      <c r="G499" s="7">
        <f t="shared" si="77"/>
        <v>30</v>
      </c>
      <c r="H499" s="11">
        <f t="shared" si="78"/>
        <v>43794</v>
      </c>
      <c r="I499" s="12">
        <f t="shared" si="79"/>
        <v>847.48071700652372</v>
      </c>
    </row>
    <row r="500" spans="1:9" x14ac:dyDescent="0.35">
      <c r="A500" s="7">
        <v>18116</v>
      </c>
      <c r="B500" s="8">
        <v>44440</v>
      </c>
      <c r="C500" s="18">
        <v>44469</v>
      </c>
      <c r="D500" s="9">
        <v>0.1719</v>
      </c>
      <c r="E500" s="10">
        <f t="shared" si="75"/>
        <v>0.25785000000000002</v>
      </c>
      <c r="F500" s="10">
        <f t="shared" si="76"/>
        <v>1.9300892565577765E-2</v>
      </c>
      <c r="G500" s="7">
        <f t="shared" si="77"/>
        <v>29</v>
      </c>
      <c r="H500" s="11">
        <f t="shared" si="78"/>
        <v>43794</v>
      </c>
      <c r="I500" s="12">
        <f t="shared" si="79"/>
        <v>817.08784604968218</v>
      </c>
    </row>
    <row r="501" spans="1:9" x14ac:dyDescent="0.35">
      <c r="A501" s="7">
        <v>18116</v>
      </c>
      <c r="B501" s="18">
        <v>44470</v>
      </c>
      <c r="C501" s="18">
        <v>44500</v>
      </c>
      <c r="D501" s="14">
        <v>0.17080000000000001</v>
      </c>
      <c r="E501" s="10">
        <f t="shared" si="75"/>
        <v>0.25619999999999998</v>
      </c>
      <c r="F501" s="10">
        <f t="shared" si="76"/>
        <v>1.9189402159464075E-2</v>
      </c>
      <c r="G501" s="7">
        <f t="shared" si="77"/>
        <v>30</v>
      </c>
      <c r="H501" s="11">
        <f t="shared" si="78"/>
        <v>43794</v>
      </c>
      <c r="I501" s="12">
        <f t="shared" si="79"/>
        <v>840.38067817156968</v>
      </c>
    </row>
    <row r="502" spans="1:9" x14ac:dyDescent="0.35">
      <c r="A502" s="7">
        <v>18116</v>
      </c>
      <c r="B502" s="8">
        <v>44501</v>
      </c>
      <c r="C502" s="18">
        <v>44530</v>
      </c>
      <c r="D502" s="14">
        <v>0.17269999999999999</v>
      </c>
      <c r="E502" s="10">
        <f t="shared" si="75"/>
        <v>0.25905</v>
      </c>
      <c r="F502" s="10">
        <f t="shared" si="76"/>
        <v>1.9381892324737526E-2</v>
      </c>
      <c r="G502" s="7">
        <f t="shared" si="77"/>
        <v>29</v>
      </c>
      <c r="H502" s="11">
        <f t="shared" si="78"/>
        <v>43794</v>
      </c>
      <c r="I502" s="12">
        <f t="shared" si="79"/>
        <v>820.51690605390343</v>
      </c>
    </row>
    <row r="503" spans="1:9" x14ac:dyDescent="0.35">
      <c r="A503" s="7">
        <v>18116</v>
      </c>
      <c r="B503" s="18">
        <v>44531</v>
      </c>
      <c r="C503" s="18">
        <v>44561</v>
      </c>
      <c r="D503" s="15">
        <v>0.17460000000000001</v>
      </c>
      <c r="E503" s="10">
        <f t="shared" si="75"/>
        <v>0.26190000000000002</v>
      </c>
      <c r="F503" s="10">
        <f t="shared" si="76"/>
        <v>1.9573983490916769E-2</v>
      </c>
      <c r="G503" s="7">
        <f t="shared" si="77"/>
        <v>30</v>
      </c>
      <c r="H503" s="11">
        <f t="shared" si="78"/>
        <v>43794</v>
      </c>
      <c r="I503" s="12">
        <f t="shared" si="79"/>
        <v>857.22303300120893</v>
      </c>
    </row>
    <row r="504" spans="1:9" x14ac:dyDescent="0.35">
      <c r="A504" s="7">
        <v>18116</v>
      </c>
      <c r="B504" s="8">
        <v>44562</v>
      </c>
      <c r="C504" s="18">
        <v>44592</v>
      </c>
      <c r="D504" s="14">
        <v>0.17660000000000001</v>
      </c>
      <c r="E504" s="10">
        <f t="shared" si="75"/>
        <v>0.26490000000000002</v>
      </c>
      <c r="F504" s="10">
        <f t="shared" si="76"/>
        <v>1.9775755563363528E-2</v>
      </c>
      <c r="G504" s="7">
        <f t="shared" si="77"/>
        <v>30</v>
      </c>
      <c r="H504" s="11">
        <f t="shared" si="78"/>
        <v>43794</v>
      </c>
      <c r="I504" s="12">
        <f t="shared" si="79"/>
        <v>866.05943914194233</v>
      </c>
    </row>
    <row r="505" spans="1:9" x14ac:dyDescent="0.35">
      <c r="A505" s="7">
        <v>18116</v>
      </c>
      <c r="B505" s="18">
        <v>44593</v>
      </c>
      <c r="C505" s="18">
        <v>44620</v>
      </c>
      <c r="D505" s="14">
        <v>0.183</v>
      </c>
      <c r="E505" s="10">
        <f t="shared" si="75"/>
        <v>0.27449999999999997</v>
      </c>
      <c r="F505" s="10">
        <f t="shared" si="76"/>
        <v>2.0418491295787433E-2</v>
      </c>
      <c r="G505" s="7">
        <f t="shared" si="77"/>
        <v>27</v>
      </c>
      <c r="H505" s="11">
        <f t="shared" si="78"/>
        <v>43794</v>
      </c>
      <c r="I505" s="12">
        <f t="shared" si="79"/>
        <v>804.78666702694329</v>
      </c>
    </row>
    <row r="506" spans="1:9" x14ac:dyDescent="0.35">
      <c r="A506" s="7">
        <v>18116</v>
      </c>
      <c r="B506" s="8">
        <v>44621</v>
      </c>
      <c r="C506" s="18">
        <v>44651</v>
      </c>
      <c r="D506" s="14">
        <v>0.1847</v>
      </c>
      <c r="E506" s="10">
        <f t="shared" si="75"/>
        <v>0.27705000000000002</v>
      </c>
      <c r="F506" s="10">
        <f t="shared" si="76"/>
        <v>2.0588471944052777E-2</v>
      </c>
      <c r="G506" s="7">
        <f t="shared" si="77"/>
        <v>30</v>
      </c>
      <c r="H506" s="11">
        <f t="shared" si="78"/>
        <v>43794</v>
      </c>
      <c r="I506" s="12">
        <f t="shared" si="79"/>
        <v>901.65154031784732</v>
      </c>
    </row>
    <row r="507" spans="1:9" x14ac:dyDescent="0.35">
      <c r="A507" s="7">
        <v>18116</v>
      </c>
      <c r="B507" s="18">
        <v>44652</v>
      </c>
      <c r="C507" s="18">
        <v>44681</v>
      </c>
      <c r="D507" s="14">
        <v>0.1905</v>
      </c>
      <c r="E507" s="10">
        <f t="shared" si="75"/>
        <v>0.28575</v>
      </c>
      <c r="F507" s="10">
        <f t="shared" si="76"/>
        <v>2.1166073665768392E-2</v>
      </c>
      <c r="G507" s="7">
        <f t="shared" si="77"/>
        <v>29</v>
      </c>
      <c r="H507" s="11">
        <f t="shared" si="78"/>
        <v>43794</v>
      </c>
      <c r="I507" s="12">
        <f t="shared" si="79"/>
        <v>896.04879578137241</v>
      </c>
    </row>
    <row r="508" spans="1:9" x14ac:dyDescent="0.35">
      <c r="A508" s="7">
        <v>18116</v>
      </c>
      <c r="B508" s="8">
        <v>44682</v>
      </c>
      <c r="C508" s="18">
        <v>44712</v>
      </c>
      <c r="D508" s="14">
        <v>0.1971</v>
      </c>
      <c r="E508" s="10">
        <f t="shared" si="75"/>
        <v>0.29564999999999997</v>
      </c>
      <c r="F508" s="10">
        <f t="shared" si="76"/>
        <v>2.1819002655476094E-2</v>
      </c>
      <c r="G508" s="7">
        <f t="shared" si="77"/>
        <v>30</v>
      </c>
      <c r="H508" s="11">
        <f t="shared" si="78"/>
        <v>43794</v>
      </c>
      <c r="I508" s="12">
        <f t="shared" si="79"/>
        <v>955.5414022939201</v>
      </c>
    </row>
    <row r="509" spans="1:9" x14ac:dyDescent="0.35">
      <c r="A509" s="7">
        <v>18116</v>
      </c>
      <c r="B509" s="18">
        <v>44713</v>
      </c>
      <c r="C509" s="18">
        <v>44742</v>
      </c>
      <c r="D509" s="9">
        <v>0.20399999999999999</v>
      </c>
      <c r="E509" s="10">
        <f t="shared" si="75"/>
        <v>0.30599999999999999</v>
      </c>
      <c r="F509" s="10">
        <f t="shared" si="76"/>
        <v>2.2496738540053407E-2</v>
      </c>
      <c r="G509" s="7">
        <f t="shared" si="77"/>
        <v>29</v>
      </c>
      <c r="H509" s="11">
        <f t="shared" si="78"/>
        <v>43794</v>
      </c>
      <c r="I509" s="12">
        <f t="shared" si="79"/>
        <v>952.381428702329</v>
      </c>
    </row>
    <row r="510" spans="1:9" x14ac:dyDescent="0.35">
      <c r="A510" s="7">
        <v>18116</v>
      </c>
      <c r="B510" s="8">
        <v>44743</v>
      </c>
      <c r="C510" s="18">
        <v>44773</v>
      </c>
      <c r="D510" s="9">
        <v>0.21279999999999999</v>
      </c>
      <c r="E510" s="10">
        <f t="shared" si="75"/>
        <v>0.31919999999999998</v>
      </c>
      <c r="F510" s="10">
        <f t="shared" si="76"/>
        <v>2.3353989277085985E-2</v>
      </c>
      <c r="G510" s="7">
        <f t="shared" si="77"/>
        <v>30</v>
      </c>
      <c r="H510" s="11">
        <f t="shared" si="78"/>
        <v>43794</v>
      </c>
      <c r="I510" s="12">
        <f t="shared" si="79"/>
        <v>1022.7646064007037</v>
      </c>
    </row>
    <row r="511" spans="1:9" x14ac:dyDescent="0.35">
      <c r="A511" s="7">
        <v>18116</v>
      </c>
      <c r="B511" s="18">
        <v>44774</v>
      </c>
      <c r="C511" s="18">
        <v>44804</v>
      </c>
      <c r="D511" s="9">
        <v>0.22209999999999999</v>
      </c>
      <c r="E511" s="10">
        <f t="shared" si="75"/>
        <v>0.33315</v>
      </c>
      <c r="F511" s="10">
        <f t="shared" si="76"/>
        <v>2.4251443652343774E-2</v>
      </c>
      <c r="G511" s="7">
        <f t="shared" si="77"/>
        <v>30</v>
      </c>
      <c r="H511" s="11">
        <f t="shared" si="78"/>
        <v>43794</v>
      </c>
      <c r="I511" s="12">
        <f t="shared" si="79"/>
        <v>1062.0677233107433</v>
      </c>
    </row>
    <row r="512" spans="1:9" x14ac:dyDescent="0.35">
      <c r="A512" s="7">
        <v>18116</v>
      </c>
      <c r="B512" s="8">
        <v>44805</v>
      </c>
      <c r="C512" s="18">
        <v>44834</v>
      </c>
      <c r="D512" s="9">
        <v>0.23499999999999999</v>
      </c>
      <c r="E512" s="10">
        <f t="shared" si="75"/>
        <v>0.35249999999999998</v>
      </c>
      <c r="F512" s="10">
        <f t="shared" si="76"/>
        <v>2.548215212897964E-2</v>
      </c>
      <c r="G512" s="7">
        <f t="shared" si="77"/>
        <v>29</v>
      </c>
      <c r="H512" s="11">
        <f t="shared" si="78"/>
        <v>43794</v>
      </c>
      <c r="I512" s="12">
        <f t="shared" si="79"/>
        <v>1078.7665246586498</v>
      </c>
    </row>
    <row r="513" spans="1:9" x14ac:dyDescent="0.35">
      <c r="A513" s="7">
        <v>18116</v>
      </c>
      <c r="B513" s="18">
        <v>44835</v>
      </c>
      <c r="C513" s="18">
        <v>44865</v>
      </c>
      <c r="D513" s="9">
        <v>0.24610000000000001</v>
      </c>
      <c r="E513" s="10">
        <f t="shared" si="75"/>
        <v>0.36915000000000003</v>
      </c>
      <c r="F513" s="10">
        <f t="shared" si="76"/>
        <v>2.6528282142108894E-2</v>
      </c>
      <c r="G513" s="7">
        <f t="shared" si="77"/>
        <v>30</v>
      </c>
      <c r="H513" s="11">
        <f t="shared" si="78"/>
        <v>43794</v>
      </c>
      <c r="I513" s="12">
        <f t="shared" si="79"/>
        <v>1161.7795881315169</v>
      </c>
    </row>
    <row r="514" spans="1:9" x14ac:dyDescent="0.35">
      <c r="A514" s="7">
        <v>18116</v>
      </c>
      <c r="B514" s="8">
        <v>44866</v>
      </c>
      <c r="C514" s="18">
        <v>44895</v>
      </c>
      <c r="D514" s="9">
        <v>0.25779999999999997</v>
      </c>
      <c r="E514" s="10">
        <f t="shared" si="75"/>
        <v>0.38669999999999993</v>
      </c>
      <c r="F514" s="10">
        <f t="shared" si="76"/>
        <v>2.7618410366888613E-2</v>
      </c>
      <c r="G514" s="7">
        <f t="shared" si="77"/>
        <v>29</v>
      </c>
      <c r="H514" s="11">
        <f t="shared" si="78"/>
        <v>43794</v>
      </c>
      <c r="I514" s="12">
        <f t="shared" si="79"/>
        <v>1169.203308153936</v>
      </c>
    </row>
    <row r="515" spans="1:9" x14ac:dyDescent="0.35">
      <c r="A515" s="7">
        <v>18116</v>
      </c>
      <c r="B515" s="18">
        <v>44896</v>
      </c>
      <c r="C515" s="18">
        <v>44926</v>
      </c>
      <c r="D515" s="9">
        <v>0.27639999999999998</v>
      </c>
      <c r="E515" s="10">
        <f t="shared" si="75"/>
        <v>0.41459999999999997</v>
      </c>
      <c r="F515" s="10">
        <f t="shared" si="76"/>
        <v>2.9325672006971892E-2</v>
      </c>
      <c r="G515" s="7">
        <f t="shared" si="77"/>
        <v>30</v>
      </c>
      <c r="H515" s="11">
        <f t="shared" si="78"/>
        <v>43794</v>
      </c>
      <c r="I515" s="12">
        <f t="shared" si="79"/>
        <v>1284.2884798733271</v>
      </c>
    </row>
    <row r="516" spans="1:9" x14ac:dyDescent="0.35">
      <c r="A516" s="7">
        <v>18116</v>
      </c>
      <c r="B516" s="8">
        <v>44927</v>
      </c>
      <c r="C516" s="18">
        <v>44957</v>
      </c>
      <c r="D516" s="9">
        <v>0.28839999999999999</v>
      </c>
      <c r="E516" s="10">
        <f t="shared" si="75"/>
        <v>0.43259999999999998</v>
      </c>
      <c r="F516" s="10">
        <f t="shared" si="76"/>
        <v>3.041082430433617E-2</v>
      </c>
      <c r="G516" s="7">
        <f t="shared" si="77"/>
        <v>30</v>
      </c>
      <c r="H516" s="11">
        <f t="shared" si="78"/>
        <v>43794</v>
      </c>
      <c r="I516" s="12">
        <f t="shared" si="79"/>
        <v>1331.8116395840982</v>
      </c>
    </row>
    <row r="517" spans="1:9" x14ac:dyDescent="0.35">
      <c r="A517" s="7">
        <v>18116</v>
      </c>
      <c r="B517" s="18">
        <v>44958</v>
      </c>
      <c r="C517" s="18">
        <v>44985</v>
      </c>
      <c r="D517" s="9">
        <v>0.30180000000000001</v>
      </c>
      <c r="E517" s="10">
        <f t="shared" si="75"/>
        <v>0.45269999999999999</v>
      </c>
      <c r="F517" s="10">
        <f t="shared" si="76"/>
        <v>3.1607904974429113E-2</v>
      </c>
      <c r="G517" s="7">
        <f t="shared" si="77"/>
        <v>27</v>
      </c>
      <c r="H517" s="11">
        <f t="shared" si="78"/>
        <v>43794</v>
      </c>
      <c r="I517" s="12">
        <f t="shared" si="79"/>
        <v>1245.8129314051337</v>
      </c>
    </row>
    <row r="518" spans="1:9" x14ac:dyDescent="0.35">
      <c r="A518" s="7">
        <v>18116</v>
      </c>
      <c r="B518" s="8">
        <v>44986</v>
      </c>
      <c r="C518" s="18">
        <v>45016</v>
      </c>
      <c r="D518" s="9">
        <v>0.30840000000000001</v>
      </c>
      <c r="E518" s="10">
        <f t="shared" si="75"/>
        <v>0.46260000000000001</v>
      </c>
      <c r="F518" s="10">
        <f t="shared" si="76"/>
        <v>3.2191941393584944E-2</v>
      </c>
      <c r="G518" s="7">
        <f t="shared" si="77"/>
        <v>30</v>
      </c>
      <c r="H518" s="11">
        <f t="shared" si="78"/>
        <v>43794</v>
      </c>
      <c r="I518" s="12">
        <f t="shared" si="79"/>
        <v>1409.8138813906589</v>
      </c>
    </row>
    <row r="519" spans="1:9" x14ac:dyDescent="0.35">
      <c r="A519" s="7">
        <v>18116</v>
      </c>
      <c r="B519" s="18">
        <v>45017</v>
      </c>
      <c r="C519" s="18">
        <v>45036</v>
      </c>
      <c r="D519" s="9">
        <v>0.31390000000000001</v>
      </c>
      <c r="E519" s="10">
        <f t="shared" si="75"/>
        <v>0.47084999999999999</v>
      </c>
      <c r="F519" s="10">
        <f t="shared" si="76"/>
        <v>3.2675876808137438E-2</v>
      </c>
      <c r="G519" s="7">
        <f t="shared" si="77"/>
        <v>19</v>
      </c>
      <c r="H519" s="11">
        <f t="shared" si="78"/>
        <v>43794</v>
      </c>
      <c r="I519" s="12">
        <f t="shared" si="79"/>
        <v>906.30465432586152</v>
      </c>
    </row>
    <row r="520" spans="1:9" x14ac:dyDescent="0.35">
      <c r="A520" s="21" t="s">
        <v>13</v>
      </c>
      <c r="B520" s="21"/>
      <c r="C520" s="21"/>
      <c r="D520" s="21"/>
      <c r="E520" s="21"/>
      <c r="F520" s="21"/>
      <c r="G520" s="21"/>
      <c r="H520" s="21"/>
      <c r="I520" s="19">
        <f>SUM(I492:I519)</f>
        <v>26646.93645898606</v>
      </c>
    </row>
    <row r="522" spans="1:9" x14ac:dyDescent="0.35">
      <c r="A522" s="1" t="s">
        <v>2</v>
      </c>
      <c r="B522" s="2">
        <v>69168</v>
      </c>
      <c r="C522" s="1"/>
      <c r="D522" s="1"/>
      <c r="E522" s="1" t="s">
        <v>3</v>
      </c>
      <c r="F522" s="1"/>
      <c r="G522" s="3">
        <v>44211</v>
      </c>
      <c r="H522" s="1"/>
      <c r="I522" s="4"/>
    </row>
    <row r="523" spans="1:9" ht="23" x14ac:dyDescent="0.35">
      <c r="A523" s="5" t="s">
        <v>4</v>
      </c>
      <c r="B523" s="5" t="s">
        <v>5</v>
      </c>
      <c r="C523" s="5" t="s">
        <v>6</v>
      </c>
      <c r="D523" s="5" t="s">
        <v>7</v>
      </c>
      <c r="E523" s="5" t="s">
        <v>8</v>
      </c>
      <c r="F523" s="5" t="s">
        <v>9</v>
      </c>
      <c r="G523" s="5" t="s">
        <v>10</v>
      </c>
      <c r="H523" s="5" t="s">
        <v>11</v>
      </c>
      <c r="I523" s="6" t="s">
        <v>12</v>
      </c>
    </row>
    <row r="524" spans="1:9" x14ac:dyDescent="0.35">
      <c r="A524" s="7">
        <v>19474</v>
      </c>
      <c r="B524" s="8">
        <v>44211</v>
      </c>
      <c r="C524" s="18">
        <v>44227</v>
      </c>
      <c r="D524" s="9">
        <v>0.17319999999999999</v>
      </c>
      <c r="E524" s="10">
        <f t="shared" ref="E524:E551" si="80">IF(B524="","",D524*1.5)</f>
        <v>0.25979999999999998</v>
      </c>
      <c r="F524" s="10">
        <f t="shared" ref="F524:F551" si="81">IF(E524="","", (POWER((1+E524),(1/12)))-1)</f>
        <v>1.9432481245112987E-2</v>
      </c>
      <c r="G524" s="7">
        <f t="shared" ref="G524:G551" si="82">IF(OR(B524="",C524=""),"Sin fechas",C524-B524)</f>
        <v>16</v>
      </c>
      <c r="H524" s="11">
        <f>$B$522</f>
        <v>69168</v>
      </c>
      <c r="I524" s="12">
        <f>IF(G524="","",(($B$522*F524)/30)*G524)</f>
        <v>716.85646013971996</v>
      </c>
    </row>
    <row r="525" spans="1:9" x14ac:dyDescent="0.35">
      <c r="A525" s="7">
        <v>19474</v>
      </c>
      <c r="B525" s="18">
        <v>44228</v>
      </c>
      <c r="C525" s="18">
        <v>44255</v>
      </c>
      <c r="D525" s="9">
        <v>0.1754</v>
      </c>
      <c r="E525" s="10">
        <f t="shared" si="80"/>
        <v>0.2631</v>
      </c>
      <c r="F525" s="10">
        <f t="shared" si="81"/>
        <v>1.9654745030757592E-2</v>
      </c>
      <c r="G525" s="7">
        <f t="shared" si="82"/>
        <v>27</v>
      </c>
      <c r="H525" s="11">
        <f t="shared" ref="H525:H551" si="83">$B$522</f>
        <v>69168</v>
      </c>
      <c r="I525" s="12">
        <f t="shared" ref="I525:I551" si="84">IF(G525="","",(($B$522*F525)/30)*G525)</f>
        <v>1223.531463858697</v>
      </c>
    </row>
    <row r="526" spans="1:9" x14ac:dyDescent="0.35">
      <c r="A526" s="7">
        <v>19474</v>
      </c>
      <c r="B526" s="8">
        <v>44256</v>
      </c>
      <c r="C526" s="18">
        <v>44286</v>
      </c>
      <c r="D526" s="9">
        <v>0.1741</v>
      </c>
      <c r="E526" s="10">
        <f t="shared" si="80"/>
        <v>0.26114999999999999</v>
      </c>
      <c r="F526" s="10">
        <f t="shared" si="81"/>
        <v>1.9523471771100809E-2</v>
      </c>
      <c r="G526" s="7">
        <f t="shared" si="82"/>
        <v>30</v>
      </c>
      <c r="H526" s="11">
        <f t="shared" si="83"/>
        <v>69168</v>
      </c>
      <c r="I526" s="12">
        <f t="shared" si="84"/>
        <v>1350.3994954635007</v>
      </c>
    </row>
    <row r="527" spans="1:9" x14ac:dyDescent="0.35">
      <c r="A527" s="7">
        <v>19474</v>
      </c>
      <c r="B527" s="18">
        <v>44287</v>
      </c>
      <c r="C527" s="18">
        <v>44316</v>
      </c>
      <c r="D527" s="9">
        <v>0.1731</v>
      </c>
      <c r="E527" s="10">
        <f t="shared" si="80"/>
        <v>0.25964999999999999</v>
      </c>
      <c r="F527" s="10">
        <f t="shared" si="81"/>
        <v>1.942236567004052E-2</v>
      </c>
      <c r="G527" s="7">
        <f t="shared" si="82"/>
        <v>29</v>
      </c>
      <c r="H527" s="11">
        <f t="shared" si="83"/>
        <v>69168</v>
      </c>
      <c r="I527" s="12">
        <f t="shared" si="84"/>
        <v>1298.6259823765172</v>
      </c>
    </row>
    <row r="528" spans="1:9" x14ac:dyDescent="0.35">
      <c r="A528" s="7">
        <v>19474</v>
      </c>
      <c r="B528" s="8">
        <v>44317</v>
      </c>
      <c r="C528" s="18">
        <v>44347</v>
      </c>
      <c r="D528" s="9">
        <v>0.17219999999999999</v>
      </c>
      <c r="E528" s="10">
        <f t="shared" si="80"/>
        <v>0.25829999999999997</v>
      </c>
      <c r="F528" s="10">
        <f t="shared" si="81"/>
        <v>1.9331275772907164E-2</v>
      </c>
      <c r="G528" s="7">
        <f t="shared" si="82"/>
        <v>30</v>
      </c>
      <c r="H528" s="11">
        <f t="shared" si="83"/>
        <v>69168</v>
      </c>
      <c r="I528" s="12">
        <f t="shared" si="84"/>
        <v>1337.1056826604427</v>
      </c>
    </row>
    <row r="529" spans="1:9" x14ac:dyDescent="0.35">
      <c r="A529" s="7">
        <v>19474</v>
      </c>
      <c r="B529" s="18">
        <v>44348</v>
      </c>
      <c r="C529" s="18">
        <v>44377</v>
      </c>
      <c r="D529" s="9">
        <v>0.1721</v>
      </c>
      <c r="E529" s="10">
        <f t="shared" si="80"/>
        <v>0.25814999999999999</v>
      </c>
      <c r="F529" s="10">
        <f t="shared" si="81"/>
        <v>1.9321149143988858E-2</v>
      </c>
      <c r="G529" s="7">
        <f t="shared" si="82"/>
        <v>29</v>
      </c>
      <c r="H529" s="11">
        <f t="shared" si="83"/>
        <v>69168</v>
      </c>
      <c r="I529" s="12">
        <f t="shared" si="84"/>
        <v>1291.8584025250407</v>
      </c>
    </row>
    <row r="530" spans="1:9" x14ac:dyDescent="0.35">
      <c r="A530" s="7">
        <v>19474</v>
      </c>
      <c r="B530" s="8">
        <v>44378</v>
      </c>
      <c r="C530" s="18">
        <v>44408</v>
      </c>
      <c r="D530" s="9">
        <v>0.17180000000000001</v>
      </c>
      <c r="E530" s="10">
        <f t="shared" si="80"/>
        <v>0.25770000000000004</v>
      </c>
      <c r="F530" s="10">
        <f t="shared" si="81"/>
        <v>1.9290762615578938E-2</v>
      </c>
      <c r="G530" s="7">
        <f t="shared" si="82"/>
        <v>30</v>
      </c>
      <c r="H530" s="11">
        <f t="shared" si="83"/>
        <v>69168</v>
      </c>
      <c r="I530" s="12">
        <f t="shared" si="84"/>
        <v>1334.3034685943639</v>
      </c>
    </row>
    <row r="531" spans="1:9" x14ac:dyDescent="0.35">
      <c r="A531" s="7">
        <v>19474</v>
      </c>
      <c r="B531" s="18">
        <v>44409</v>
      </c>
      <c r="C531" s="18">
        <v>44439</v>
      </c>
      <c r="D531" s="9">
        <v>0.1724</v>
      </c>
      <c r="E531" s="10">
        <f t="shared" si="80"/>
        <v>0.2586</v>
      </c>
      <c r="F531" s="10">
        <f t="shared" si="81"/>
        <v>1.9351525711433615E-2</v>
      </c>
      <c r="G531" s="7">
        <f t="shared" si="82"/>
        <v>30</v>
      </c>
      <c r="H531" s="11">
        <f t="shared" si="83"/>
        <v>69168</v>
      </c>
      <c r="I531" s="12">
        <f t="shared" si="84"/>
        <v>1338.5063304084404</v>
      </c>
    </row>
    <row r="532" spans="1:9" x14ac:dyDescent="0.35">
      <c r="A532" s="7">
        <v>19474</v>
      </c>
      <c r="B532" s="8">
        <v>44440</v>
      </c>
      <c r="C532" s="18">
        <v>44469</v>
      </c>
      <c r="D532" s="9">
        <v>0.1719</v>
      </c>
      <c r="E532" s="10">
        <f t="shared" si="80"/>
        <v>0.25785000000000002</v>
      </c>
      <c r="F532" s="10">
        <f t="shared" si="81"/>
        <v>1.9300892565577765E-2</v>
      </c>
      <c r="G532" s="7">
        <f t="shared" si="82"/>
        <v>29</v>
      </c>
      <c r="H532" s="11">
        <f t="shared" si="83"/>
        <v>69168</v>
      </c>
      <c r="I532" s="12">
        <f t="shared" si="84"/>
        <v>1290.5039990766868</v>
      </c>
    </row>
    <row r="533" spans="1:9" x14ac:dyDescent="0.35">
      <c r="A533" s="7">
        <v>19474</v>
      </c>
      <c r="B533" s="18">
        <v>44470</v>
      </c>
      <c r="C533" s="18">
        <v>44500</v>
      </c>
      <c r="D533" s="14">
        <v>0.17080000000000001</v>
      </c>
      <c r="E533" s="10">
        <f t="shared" si="80"/>
        <v>0.25619999999999998</v>
      </c>
      <c r="F533" s="10">
        <f t="shared" si="81"/>
        <v>1.9189402159464075E-2</v>
      </c>
      <c r="G533" s="7">
        <f t="shared" si="82"/>
        <v>30</v>
      </c>
      <c r="H533" s="11">
        <f t="shared" si="83"/>
        <v>69168</v>
      </c>
      <c r="I533" s="12">
        <f t="shared" si="84"/>
        <v>1327.2925685658111</v>
      </c>
    </row>
    <row r="534" spans="1:9" x14ac:dyDescent="0.35">
      <c r="A534" s="7">
        <v>19474</v>
      </c>
      <c r="B534" s="8">
        <v>44501</v>
      </c>
      <c r="C534" s="18">
        <v>44530</v>
      </c>
      <c r="D534" s="14">
        <v>0.17269999999999999</v>
      </c>
      <c r="E534" s="10">
        <f t="shared" si="80"/>
        <v>0.25905</v>
      </c>
      <c r="F534" s="10">
        <f t="shared" si="81"/>
        <v>1.9381892324737526E-2</v>
      </c>
      <c r="G534" s="7">
        <f t="shared" si="82"/>
        <v>29</v>
      </c>
      <c r="H534" s="11">
        <f t="shared" si="83"/>
        <v>69168</v>
      </c>
      <c r="I534" s="12">
        <f t="shared" si="84"/>
        <v>1295.9198373735303</v>
      </c>
    </row>
    <row r="535" spans="1:9" x14ac:dyDescent="0.35">
      <c r="A535" s="7">
        <v>19474</v>
      </c>
      <c r="B535" s="18">
        <v>44531</v>
      </c>
      <c r="C535" s="18">
        <v>44561</v>
      </c>
      <c r="D535" s="15">
        <v>0.17460000000000001</v>
      </c>
      <c r="E535" s="10">
        <f t="shared" si="80"/>
        <v>0.26190000000000002</v>
      </c>
      <c r="F535" s="10">
        <f t="shared" si="81"/>
        <v>1.9573983490916769E-2</v>
      </c>
      <c r="G535" s="7">
        <f t="shared" si="82"/>
        <v>30</v>
      </c>
      <c r="H535" s="11">
        <f t="shared" si="83"/>
        <v>69168</v>
      </c>
      <c r="I535" s="12">
        <f t="shared" si="84"/>
        <v>1353.8932900997311</v>
      </c>
    </row>
    <row r="536" spans="1:9" x14ac:dyDescent="0.35">
      <c r="A536" s="7">
        <v>19474</v>
      </c>
      <c r="B536" s="8">
        <v>44562</v>
      </c>
      <c r="C536" s="18">
        <v>44592</v>
      </c>
      <c r="D536" s="14">
        <v>0.17660000000000001</v>
      </c>
      <c r="E536" s="10">
        <f t="shared" si="80"/>
        <v>0.26490000000000002</v>
      </c>
      <c r="F536" s="10">
        <f t="shared" si="81"/>
        <v>1.9775755563363528E-2</v>
      </c>
      <c r="G536" s="7">
        <f t="shared" si="82"/>
        <v>30</v>
      </c>
      <c r="H536" s="11">
        <f t="shared" si="83"/>
        <v>69168</v>
      </c>
      <c r="I536" s="12">
        <f t="shared" si="84"/>
        <v>1367.8494608067285</v>
      </c>
    </row>
    <row r="537" spans="1:9" x14ac:dyDescent="0.35">
      <c r="A537" s="7">
        <v>19474</v>
      </c>
      <c r="B537" s="18">
        <v>44593</v>
      </c>
      <c r="C537" s="18">
        <v>44620</v>
      </c>
      <c r="D537" s="14">
        <v>0.183</v>
      </c>
      <c r="E537" s="10">
        <f t="shared" si="80"/>
        <v>0.27449999999999997</v>
      </c>
      <c r="F537" s="10">
        <f t="shared" si="81"/>
        <v>2.0418491295787433E-2</v>
      </c>
      <c r="G537" s="7">
        <f t="shared" si="82"/>
        <v>27</v>
      </c>
      <c r="H537" s="11">
        <f t="shared" si="83"/>
        <v>69168</v>
      </c>
      <c r="I537" s="12">
        <f t="shared" si="84"/>
        <v>1271.0755853523226</v>
      </c>
    </row>
    <row r="538" spans="1:9" x14ac:dyDescent="0.35">
      <c r="A538" s="7">
        <v>19474</v>
      </c>
      <c r="B538" s="8">
        <v>44621</v>
      </c>
      <c r="C538" s="18">
        <v>44651</v>
      </c>
      <c r="D538" s="14">
        <v>0.1847</v>
      </c>
      <c r="E538" s="10">
        <f t="shared" si="80"/>
        <v>0.27705000000000002</v>
      </c>
      <c r="F538" s="10">
        <f t="shared" si="81"/>
        <v>2.0588471944052777E-2</v>
      </c>
      <c r="G538" s="7">
        <f t="shared" si="82"/>
        <v>30</v>
      </c>
      <c r="H538" s="11">
        <f t="shared" si="83"/>
        <v>69168</v>
      </c>
      <c r="I538" s="12">
        <f t="shared" si="84"/>
        <v>1424.0634274262425</v>
      </c>
    </row>
    <row r="539" spans="1:9" x14ac:dyDescent="0.35">
      <c r="A539" s="7">
        <v>19474</v>
      </c>
      <c r="B539" s="18">
        <v>44652</v>
      </c>
      <c r="C539" s="18">
        <v>44681</v>
      </c>
      <c r="D539" s="14">
        <v>0.1905</v>
      </c>
      <c r="E539" s="10">
        <f t="shared" si="80"/>
        <v>0.28575</v>
      </c>
      <c r="F539" s="10">
        <f t="shared" si="81"/>
        <v>2.1166073665768392E-2</v>
      </c>
      <c r="G539" s="7">
        <f t="shared" si="82"/>
        <v>29</v>
      </c>
      <c r="H539" s="11">
        <f t="shared" si="83"/>
        <v>69168</v>
      </c>
      <c r="I539" s="12">
        <f t="shared" si="84"/>
        <v>1415.2144838700726</v>
      </c>
    </row>
    <row r="540" spans="1:9" x14ac:dyDescent="0.35">
      <c r="A540" s="7">
        <v>19474</v>
      </c>
      <c r="B540" s="8">
        <v>44682</v>
      </c>
      <c r="C540" s="18">
        <v>44712</v>
      </c>
      <c r="D540" s="14">
        <v>0.1971</v>
      </c>
      <c r="E540" s="10">
        <f t="shared" si="80"/>
        <v>0.29564999999999997</v>
      </c>
      <c r="F540" s="10">
        <f t="shared" si="81"/>
        <v>2.1819002655476094E-2</v>
      </c>
      <c r="G540" s="7">
        <f t="shared" si="82"/>
        <v>30</v>
      </c>
      <c r="H540" s="11">
        <f t="shared" si="83"/>
        <v>69168</v>
      </c>
      <c r="I540" s="12">
        <f t="shared" si="84"/>
        <v>1509.1767756739705</v>
      </c>
    </row>
    <row r="541" spans="1:9" x14ac:dyDescent="0.35">
      <c r="A541" s="7">
        <v>19474</v>
      </c>
      <c r="B541" s="18">
        <v>44713</v>
      </c>
      <c r="C541" s="18">
        <v>44742</v>
      </c>
      <c r="D541" s="9">
        <v>0.20399999999999999</v>
      </c>
      <c r="E541" s="10">
        <f t="shared" si="80"/>
        <v>0.30599999999999999</v>
      </c>
      <c r="F541" s="10">
        <f t="shared" si="81"/>
        <v>2.2496738540053407E-2</v>
      </c>
      <c r="G541" s="7">
        <f t="shared" si="82"/>
        <v>29</v>
      </c>
      <c r="H541" s="11">
        <f t="shared" si="83"/>
        <v>69168</v>
      </c>
      <c r="I541" s="12">
        <f t="shared" si="84"/>
        <v>1504.1859309604667</v>
      </c>
    </row>
    <row r="542" spans="1:9" x14ac:dyDescent="0.35">
      <c r="A542" s="7">
        <v>19474</v>
      </c>
      <c r="B542" s="8">
        <v>44743</v>
      </c>
      <c r="C542" s="18">
        <v>44773</v>
      </c>
      <c r="D542" s="9">
        <v>0.21279999999999999</v>
      </c>
      <c r="E542" s="10">
        <f t="shared" si="80"/>
        <v>0.31919999999999998</v>
      </c>
      <c r="F542" s="10">
        <f t="shared" si="81"/>
        <v>2.3353989277085985E-2</v>
      </c>
      <c r="G542" s="7">
        <f t="shared" si="82"/>
        <v>30</v>
      </c>
      <c r="H542" s="11">
        <f t="shared" si="83"/>
        <v>69168</v>
      </c>
      <c r="I542" s="12">
        <f t="shared" si="84"/>
        <v>1615.3487303174834</v>
      </c>
    </row>
    <row r="543" spans="1:9" x14ac:dyDescent="0.35">
      <c r="A543" s="7">
        <v>19474</v>
      </c>
      <c r="B543" s="18">
        <v>44774</v>
      </c>
      <c r="C543" s="18">
        <v>44804</v>
      </c>
      <c r="D543" s="9">
        <v>0.22209999999999999</v>
      </c>
      <c r="E543" s="10">
        <f t="shared" si="80"/>
        <v>0.33315</v>
      </c>
      <c r="F543" s="10">
        <f t="shared" si="81"/>
        <v>2.4251443652343774E-2</v>
      </c>
      <c r="G543" s="7">
        <f t="shared" si="82"/>
        <v>30</v>
      </c>
      <c r="H543" s="11">
        <f t="shared" si="83"/>
        <v>69168</v>
      </c>
      <c r="I543" s="12">
        <f t="shared" si="84"/>
        <v>1677.423854545314</v>
      </c>
    </row>
    <row r="544" spans="1:9" x14ac:dyDescent="0.35">
      <c r="A544" s="7">
        <v>19474</v>
      </c>
      <c r="B544" s="8">
        <v>44805</v>
      </c>
      <c r="C544" s="18">
        <v>44834</v>
      </c>
      <c r="D544" s="9">
        <v>0.23499999999999999</v>
      </c>
      <c r="E544" s="10">
        <f t="shared" si="80"/>
        <v>0.35249999999999998</v>
      </c>
      <c r="F544" s="10">
        <f t="shared" si="81"/>
        <v>2.548215212897964E-2</v>
      </c>
      <c r="G544" s="7">
        <f t="shared" si="82"/>
        <v>29</v>
      </c>
      <c r="H544" s="11">
        <f t="shared" si="83"/>
        <v>69168</v>
      </c>
      <c r="I544" s="12">
        <f t="shared" si="84"/>
        <v>1703.7978485086885</v>
      </c>
    </row>
    <row r="545" spans="1:9" x14ac:dyDescent="0.35">
      <c r="A545" s="7">
        <v>19474</v>
      </c>
      <c r="B545" s="18">
        <v>44835</v>
      </c>
      <c r="C545" s="18">
        <v>44865</v>
      </c>
      <c r="D545" s="9">
        <v>0.24610000000000001</v>
      </c>
      <c r="E545" s="10">
        <f t="shared" si="80"/>
        <v>0.36915000000000003</v>
      </c>
      <c r="F545" s="10">
        <f t="shared" si="81"/>
        <v>2.6528282142108894E-2</v>
      </c>
      <c r="G545" s="7">
        <f t="shared" si="82"/>
        <v>30</v>
      </c>
      <c r="H545" s="11">
        <f t="shared" si="83"/>
        <v>69168</v>
      </c>
      <c r="I545" s="12">
        <f t="shared" si="84"/>
        <v>1834.9082192053879</v>
      </c>
    </row>
    <row r="546" spans="1:9" x14ac:dyDescent="0.35">
      <c r="A546" s="7">
        <v>19474</v>
      </c>
      <c r="B546" s="8">
        <v>44866</v>
      </c>
      <c r="C546" s="18">
        <v>44895</v>
      </c>
      <c r="D546" s="9">
        <v>0.25779999999999997</v>
      </c>
      <c r="E546" s="10">
        <f t="shared" si="80"/>
        <v>0.38669999999999993</v>
      </c>
      <c r="F546" s="10">
        <f t="shared" si="81"/>
        <v>2.7618410366888613E-2</v>
      </c>
      <c r="G546" s="7">
        <f t="shared" si="82"/>
        <v>29</v>
      </c>
      <c r="H546" s="11">
        <f t="shared" si="83"/>
        <v>69168</v>
      </c>
      <c r="I546" s="12">
        <f t="shared" si="84"/>
        <v>1846.6332013150532</v>
      </c>
    </row>
    <row r="547" spans="1:9" x14ac:dyDescent="0.35">
      <c r="A547" s="7">
        <v>19474</v>
      </c>
      <c r="B547" s="18">
        <v>44896</v>
      </c>
      <c r="C547" s="18">
        <v>44926</v>
      </c>
      <c r="D547" s="9">
        <v>0.27639999999999998</v>
      </c>
      <c r="E547" s="10">
        <f t="shared" si="80"/>
        <v>0.41459999999999997</v>
      </c>
      <c r="F547" s="10">
        <f t="shared" si="81"/>
        <v>2.9325672006971892E-2</v>
      </c>
      <c r="G547" s="7">
        <f t="shared" si="82"/>
        <v>30</v>
      </c>
      <c r="H547" s="11">
        <f t="shared" si="83"/>
        <v>69168</v>
      </c>
      <c r="I547" s="12">
        <f t="shared" si="84"/>
        <v>2028.3980813782321</v>
      </c>
    </row>
    <row r="548" spans="1:9" x14ac:dyDescent="0.35">
      <c r="A548" s="7">
        <v>19474</v>
      </c>
      <c r="B548" s="8">
        <v>44927</v>
      </c>
      <c r="C548" s="18">
        <v>44957</v>
      </c>
      <c r="D548" s="9">
        <v>0.28839999999999999</v>
      </c>
      <c r="E548" s="10">
        <f t="shared" si="80"/>
        <v>0.43259999999999998</v>
      </c>
      <c r="F548" s="10">
        <f t="shared" si="81"/>
        <v>3.041082430433617E-2</v>
      </c>
      <c r="G548" s="7">
        <f t="shared" si="82"/>
        <v>30</v>
      </c>
      <c r="H548" s="11">
        <f t="shared" si="83"/>
        <v>69168</v>
      </c>
      <c r="I548" s="12">
        <f t="shared" si="84"/>
        <v>2103.4558954823242</v>
      </c>
    </row>
    <row r="549" spans="1:9" x14ac:dyDescent="0.35">
      <c r="A549" s="7">
        <v>19474</v>
      </c>
      <c r="B549" s="18">
        <v>44958</v>
      </c>
      <c r="C549" s="18">
        <v>44985</v>
      </c>
      <c r="D549" s="9">
        <v>0.30180000000000001</v>
      </c>
      <c r="E549" s="10">
        <f t="shared" si="80"/>
        <v>0.45269999999999999</v>
      </c>
      <c r="F549" s="10">
        <f t="shared" si="81"/>
        <v>3.1607904974429113E-2</v>
      </c>
      <c r="G549" s="7">
        <f t="shared" si="82"/>
        <v>27</v>
      </c>
      <c r="H549" s="11">
        <f t="shared" si="83"/>
        <v>69168</v>
      </c>
      <c r="I549" s="12">
        <f t="shared" si="84"/>
        <v>1967.6300141441816</v>
      </c>
    </row>
    <row r="550" spans="1:9" x14ac:dyDescent="0.35">
      <c r="A550" s="7">
        <v>19474</v>
      </c>
      <c r="B550" s="8">
        <v>44986</v>
      </c>
      <c r="C550" s="18">
        <v>45016</v>
      </c>
      <c r="D550" s="9">
        <v>0.30840000000000001</v>
      </c>
      <c r="E550" s="10">
        <f t="shared" si="80"/>
        <v>0.46260000000000001</v>
      </c>
      <c r="F550" s="10">
        <f t="shared" si="81"/>
        <v>3.2191941393584944E-2</v>
      </c>
      <c r="G550" s="7">
        <f t="shared" si="82"/>
        <v>30</v>
      </c>
      <c r="H550" s="11">
        <f t="shared" si="83"/>
        <v>69168</v>
      </c>
      <c r="I550" s="12">
        <f t="shared" si="84"/>
        <v>2226.6522023114835</v>
      </c>
    </row>
    <row r="551" spans="1:9" x14ac:dyDescent="0.35">
      <c r="A551" s="7">
        <v>19474</v>
      </c>
      <c r="B551" s="18">
        <v>45017</v>
      </c>
      <c r="C551" s="18">
        <v>45036</v>
      </c>
      <c r="D551" s="9">
        <v>0.31390000000000001</v>
      </c>
      <c r="E551" s="10">
        <f t="shared" si="80"/>
        <v>0.47084999999999999</v>
      </c>
      <c r="F551" s="10">
        <f t="shared" si="81"/>
        <v>3.2675876808137438E-2</v>
      </c>
      <c r="G551" s="7">
        <f t="shared" si="82"/>
        <v>19</v>
      </c>
      <c r="H551" s="11">
        <f t="shared" si="83"/>
        <v>69168</v>
      </c>
      <c r="I551" s="12">
        <f t="shared" si="84"/>
        <v>1431.4125298079919</v>
      </c>
    </row>
    <row r="552" spans="1:9" x14ac:dyDescent="0.35">
      <c r="A552" s="21" t="s">
        <v>13</v>
      </c>
      <c r="B552" s="21"/>
      <c r="C552" s="21"/>
      <c r="D552" s="21"/>
      <c r="E552" s="21"/>
      <c r="F552" s="21"/>
      <c r="G552" s="21"/>
      <c r="H552" s="21"/>
      <c r="I552" s="19">
        <f>SUM(I524:I551)</f>
        <v>42086.023222248419</v>
      </c>
    </row>
    <row r="554" spans="1:9" x14ac:dyDescent="0.35">
      <c r="A554" s="1" t="s">
        <v>2</v>
      </c>
      <c r="B554" s="2">
        <v>1748118</v>
      </c>
      <c r="C554" s="1"/>
      <c r="D554" s="1"/>
      <c r="E554" s="1" t="s">
        <v>3</v>
      </c>
      <c r="F554" s="1"/>
      <c r="G554" s="3">
        <v>44246</v>
      </c>
      <c r="H554" s="1"/>
      <c r="I554" s="4"/>
    </row>
    <row r="555" spans="1:9" ht="23" x14ac:dyDescent="0.35">
      <c r="A555" s="5" t="s">
        <v>4</v>
      </c>
      <c r="B555" s="5" t="s">
        <v>5</v>
      </c>
      <c r="C555" s="5" t="s">
        <v>6</v>
      </c>
      <c r="D555" s="5" t="s">
        <v>7</v>
      </c>
      <c r="E555" s="5" t="s">
        <v>8</v>
      </c>
      <c r="F555" s="5" t="s">
        <v>9</v>
      </c>
      <c r="G555" s="5" t="s">
        <v>10</v>
      </c>
      <c r="H555" s="5" t="s">
        <v>11</v>
      </c>
      <c r="I555" s="6" t="s">
        <v>12</v>
      </c>
    </row>
    <row r="556" spans="1:9" x14ac:dyDescent="0.35">
      <c r="A556" s="7">
        <v>20681</v>
      </c>
      <c r="B556" s="18">
        <v>44246</v>
      </c>
      <c r="C556" s="18">
        <v>44255</v>
      </c>
      <c r="D556" s="9">
        <v>0.1754</v>
      </c>
      <c r="E556" s="10">
        <f t="shared" ref="E556:E582" si="85">IF(B556="","",D556*1.5)</f>
        <v>0.2631</v>
      </c>
      <c r="F556" s="10">
        <f t="shared" ref="F556:F582" si="86">IF(E556="","", (POWER((1+E556),(1/12)))-1)</f>
        <v>1.9654745030757592E-2</v>
      </c>
      <c r="G556" s="7">
        <f t="shared" ref="G556:G582" si="87">IF(OR(B556="",C556=""),"Sin fechas",C556-B556)</f>
        <v>9</v>
      </c>
      <c r="H556" s="11">
        <f>$B$554</f>
        <v>1748118</v>
      </c>
      <c r="I556" s="12">
        <f>IF(G556="","",(($B$554*F556)/30)*G556)</f>
        <v>10307.64407210337</v>
      </c>
    </row>
    <row r="557" spans="1:9" x14ac:dyDescent="0.35">
      <c r="A557" s="7">
        <v>20681</v>
      </c>
      <c r="B557" s="8">
        <v>44256</v>
      </c>
      <c r="C557" s="18">
        <v>44286</v>
      </c>
      <c r="D557" s="9">
        <v>0.1741</v>
      </c>
      <c r="E557" s="10">
        <f t="shared" si="85"/>
        <v>0.26114999999999999</v>
      </c>
      <c r="F557" s="10">
        <f t="shared" si="86"/>
        <v>1.9523471771100809E-2</v>
      </c>
      <c r="G557" s="7">
        <f t="shared" si="87"/>
        <v>30</v>
      </c>
      <c r="H557" s="11">
        <f t="shared" ref="H557:H582" si="88">$B$554</f>
        <v>1748118</v>
      </c>
      <c r="I557" s="12">
        <f t="shared" ref="I557:I582" si="89">IF(G557="","",(($B$554*F557)/30)*G557)</f>
        <v>34129.332425553206</v>
      </c>
    </row>
    <row r="558" spans="1:9" x14ac:dyDescent="0.35">
      <c r="A558" s="7">
        <v>20681</v>
      </c>
      <c r="B558" s="18">
        <v>44287</v>
      </c>
      <c r="C558" s="18">
        <v>44316</v>
      </c>
      <c r="D558" s="9">
        <v>0.1731</v>
      </c>
      <c r="E558" s="10">
        <f t="shared" si="85"/>
        <v>0.25964999999999999</v>
      </c>
      <c r="F558" s="10">
        <f t="shared" si="86"/>
        <v>1.942236567004052E-2</v>
      </c>
      <c r="G558" s="7">
        <f t="shared" si="87"/>
        <v>29</v>
      </c>
      <c r="H558" s="11">
        <f t="shared" si="88"/>
        <v>1748118</v>
      </c>
      <c r="I558" s="12">
        <f t="shared" si="89"/>
        <v>32820.834129367235</v>
      </c>
    </row>
    <row r="559" spans="1:9" x14ac:dyDescent="0.35">
      <c r="A559" s="7">
        <v>20681</v>
      </c>
      <c r="B559" s="8">
        <v>44317</v>
      </c>
      <c r="C559" s="18">
        <v>44347</v>
      </c>
      <c r="D559" s="9">
        <v>0.17219999999999999</v>
      </c>
      <c r="E559" s="10">
        <f t="shared" si="85"/>
        <v>0.25829999999999997</v>
      </c>
      <c r="F559" s="10">
        <f t="shared" si="86"/>
        <v>1.9331275772907164E-2</v>
      </c>
      <c r="G559" s="7">
        <f t="shared" si="87"/>
        <v>30</v>
      </c>
      <c r="H559" s="11">
        <f t="shared" si="88"/>
        <v>1748118</v>
      </c>
      <c r="I559" s="12">
        <f t="shared" si="89"/>
        <v>33793.351141582927</v>
      </c>
    </row>
    <row r="560" spans="1:9" x14ac:dyDescent="0.35">
      <c r="A560" s="7">
        <v>20681</v>
      </c>
      <c r="B560" s="18">
        <v>44348</v>
      </c>
      <c r="C560" s="18">
        <v>44377</v>
      </c>
      <c r="D560" s="9">
        <v>0.1721</v>
      </c>
      <c r="E560" s="10">
        <f t="shared" si="85"/>
        <v>0.25814999999999999</v>
      </c>
      <c r="F560" s="10">
        <f t="shared" si="86"/>
        <v>1.9321149143988858E-2</v>
      </c>
      <c r="G560" s="7">
        <f t="shared" si="87"/>
        <v>29</v>
      </c>
      <c r="H560" s="11">
        <f t="shared" si="88"/>
        <v>1748118</v>
      </c>
      <c r="I560" s="12">
        <f t="shared" si="89"/>
        <v>32649.793645981801</v>
      </c>
    </row>
    <row r="561" spans="1:9" x14ac:dyDescent="0.35">
      <c r="A561" s="7">
        <v>20681</v>
      </c>
      <c r="B561" s="8">
        <v>44378</v>
      </c>
      <c r="C561" s="18">
        <v>44408</v>
      </c>
      <c r="D561" s="9">
        <v>0.17180000000000001</v>
      </c>
      <c r="E561" s="10">
        <f t="shared" si="85"/>
        <v>0.25770000000000004</v>
      </c>
      <c r="F561" s="10">
        <f t="shared" si="86"/>
        <v>1.9290762615578938E-2</v>
      </c>
      <c r="G561" s="7">
        <f t="shared" si="87"/>
        <v>30</v>
      </c>
      <c r="H561" s="11">
        <f t="shared" si="88"/>
        <v>1748118</v>
      </c>
      <c r="I561" s="12">
        <f t="shared" si="89"/>
        <v>33722.529362020621</v>
      </c>
    </row>
    <row r="562" spans="1:9" x14ac:dyDescent="0.35">
      <c r="A562" s="7">
        <v>20681</v>
      </c>
      <c r="B562" s="18">
        <v>44409</v>
      </c>
      <c r="C562" s="18">
        <v>44439</v>
      </c>
      <c r="D562" s="9">
        <v>0.1724</v>
      </c>
      <c r="E562" s="10">
        <f t="shared" si="85"/>
        <v>0.2586</v>
      </c>
      <c r="F562" s="10">
        <f t="shared" si="86"/>
        <v>1.9351525711433615E-2</v>
      </c>
      <c r="G562" s="7">
        <f t="shared" si="87"/>
        <v>30</v>
      </c>
      <c r="H562" s="11">
        <f t="shared" si="88"/>
        <v>1748118</v>
      </c>
      <c r="I562" s="12">
        <f t="shared" si="89"/>
        <v>33828.750423619909</v>
      </c>
    </row>
    <row r="563" spans="1:9" x14ac:dyDescent="0.35">
      <c r="A563" s="7">
        <v>20681</v>
      </c>
      <c r="B563" s="8">
        <v>44440</v>
      </c>
      <c r="C563" s="18">
        <v>44469</v>
      </c>
      <c r="D563" s="9">
        <v>0.1719</v>
      </c>
      <c r="E563" s="10">
        <f t="shared" si="85"/>
        <v>0.25785000000000002</v>
      </c>
      <c r="F563" s="10">
        <f t="shared" si="86"/>
        <v>1.9300892565577765E-2</v>
      </c>
      <c r="G563" s="7">
        <f t="shared" si="87"/>
        <v>29</v>
      </c>
      <c r="H563" s="11">
        <f t="shared" si="88"/>
        <v>1748118</v>
      </c>
      <c r="I563" s="12">
        <f t="shared" si="89"/>
        <v>32615.563119620918</v>
      </c>
    </row>
    <row r="564" spans="1:9" x14ac:dyDescent="0.35">
      <c r="A564" s="7">
        <v>20681</v>
      </c>
      <c r="B564" s="18">
        <v>44470</v>
      </c>
      <c r="C564" s="18">
        <v>44500</v>
      </c>
      <c r="D564" s="14">
        <v>0.17080000000000001</v>
      </c>
      <c r="E564" s="10">
        <f t="shared" si="85"/>
        <v>0.25619999999999998</v>
      </c>
      <c r="F564" s="10">
        <f t="shared" si="86"/>
        <v>1.9189402159464075E-2</v>
      </c>
      <c r="G564" s="7">
        <f t="shared" si="87"/>
        <v>30</v>
      </c>
      <c r="H564" s="11">
        <f t="shared" si="88"/>
        <v>1748118</v>
      </c>
      <c r="I564" s="12">
        <f t="shared" si="89"/>
        <v>33545.339324198023</v>
      </c>
    </row>
    <row r="565" spans="1:9" x14ac:dyDescent="0.35">
      <c r="A565" s="7">
        <v>20681</v>
      </c>
      <c r="B565" s="8">
        <v>44501</v>
      </c>
      <c r="C565" s="18">
        <v>44530</v>
      </c>
      <c r="D565" s="14">
        <v>0.17269999999999999</v>
      </c>
      <c r="E565" s="10">
        <f t="shared" si="85"/>
        <v>0.25905</v>
      </c>
      <c r="F565" s="10">
        <f t="shared" si="86"/>
        <v>1.9381892324737526E-2</v>
      </c>
      <c r="G565" s="7">
        <f t="shared" si="87"/>
        <v>29</v>
      </c>
      <c r="H565" s="11">
        <f t="shared" si="88"/>
        <v>1748118</v>
      </c>
      <c r="I565" s="12">
        <f t="shared" si="89"/>
        <v>32752.440352037658</v>
      </c>
    </row>
    <row r="566" spans="1:9" x14ac:dyDescent="0.35">
      <c r="A566" s="7">
        <v>20681</v>
      </c>
      <c r="B566" s="18">
        <v>44531</v>
      </c>
      <c r="C566" s="18">
        <v>44561</v>
      </c>
      <c r="D566" s="15">
        <v>0.17460000000000001</v>
      </c>
      <c r="E566" s="10">
        <f t="shared" si="85"/>
        <v>0.26190000000000002</v>
      </c>
      <c r="F566" s="10">
        <f t="shared" si="86"/>
        <v>1.9573983490916769E-2</v>
      </c>
      <c r="G566" s="7">
        <f t="shared" si="87"/>
        <v>30</v>
      </c>
      <c r="H566" s="11">
        <f t="shared" si="88"/>
        <v>1748118</v>
      </c>
      <c r="I566" s="12">
        <f t="shared" si="89"/>
        <v>34217.632872174443</v>
      </c>
    </row>
    <row r="567" spans="1:9" x14ac:dyDescent="0.35">
      <c r="A567" s="7">
        <v>20681</v>
      </c>
      <c r="B567" s="8">
        <v>44562</v>
      </c>
      <c r="C567" s="18">
        <v>44592</v>
      </c>
      <c r="D567" s="14">
        <v>0.17660000000000001</v>
      </c>
      <c r="E567" s="10">
        <f t="shared" si="85"/>
        <v>0.26490000000000002</v>
      </c>
      <c r="F567" s="10">
        <f t="shared" si="86"/>
        <v>1.9775755563363528E-2</v>
      </c>
      <c r="G567" s="7">
        <f t="shared" si="87"/>
        <v>30</v>
      </c>
      <c r="H567" s="11">
        <f t="shared" si="88"/>
        <v>1748118</v>
      </c>
      <c r="I567" s="12">
        <f t="shared" si="89"/>
        <v>34570.354263915928</v>
      </c>
    </row>
    <row r="568" spans="1:9" x14ac:dyDescent="0.35">
      <c r="A568" s="7">
        <v>20681</v>
      </c>
      <c r="B568" s="18">
        <v>44593</v>
      </c>
      <c r="C568" s="18">
        <v>44620</v>
      </c>
      <c r="D568" s="14">
        <v>0.183</v>
      </c>
      <c r="E568" s="10">
        <f t="shared" si="85"/>
        <v>0.27449999999999997</v>
      </c>
      <c r="F568" s="10">
        <f t="shared" si="86"/>
        <v>2.0418491295787433E-2</v>
      </c>
      <c r="G568" s="7">
        <f t="shared" si="87"/>
        <v>27</v>
      </c>
      <c r="H568" s="11">
        <f t="shared" si="88"/>
        <v>1748118</v>
      </c>
      <c r="I568" s="12">
        <f t="shared" si="89"/>
        <v>32124.538950308397</v>
      </c>
    </row>
    <row r="569" spans="1:9" x14ac:dyDescent="0.35">
      <c r="A569" s="7">
        <v>20681</v>
      </c>
      <c r="B569" s="8">
        <v>44621</v>
      </c>
      <c r="C569" s="18">
        <v>44651</v>
      </c>
      <c r="D569" s="14">
        <v>0.1847</v>
      </c>
      <c r="E569" s="10">
        <f t="shared" si="85"/>
        <v>0.27705000000000002</v>
      </c>
      <c r="F569" s="10">
        <f t="shared" si="86"/>
        <v>2.0588471944052777E-2</v>
      </c>
      <c r="G569" s="7">
        <f t="shared" si="87"/>
        <v>30</v>
      </c>
      <c r="H569" s="11">
        <f t="shared" si="88"/>
        <v>1748118</v>
      </c>
      <c r="I569" s="12">
        <f t="shared" si="89"/>
        <v>35991.078397893652</v>
      </c>
    </row>
    <row r="570" spans="1:9" x14ac:dyDescent="0.35">
      <c r="A570" s="7">
        <v>20681</v>
      </c>
      <c r="B570" s="18">
        <v>44652</v>
      </c>
      <c r="C570" s="18">
        <v>44681</v>
      </c>
      <c r="D570" s="14">
        <v>0.1905</v>
      </c>
      <c r="E570" s="10">
        <f t="shared" si="85"/>
        <v>0.28575</v>
      </c>
      <c r="F570" s="10">
        <f t="shared" si="86"/>
        <v>2.1166073665768392E-2</v>
      </c>
      <c r="G570" s="7">
        <f t="shared" si="87"/>
        <v>29</v>
      </c>
      <c r="H570" s="11">
        <f t="shared" si="88"/>
        <v>1748118</v>
      </c>
      <c r="I570" s="12">
        <f t="shared" si="89"/>
        <v>35767.434552307182</v>
      </c>
    </row>
    <row r="571" spans="1:9" x14ac:dyDescent="0.35">
      <c r="A571" s="7">
        <v>20681</v>
      </c>
      <c r="B571" s="8">
        <v>44682</v>
      </c>
      <c r="C571" s="18">
        <v>44712</v>
      </c>
      <c r="D571" s="14">
        <v>0.1971</v>
      </c>
      <c r="E571" s="10">
        <f t="shared" si="85"/>
        <v>0.29564999999999997</v>
      </c>
      <c r="F571" s="10">
        <f t="shared" si="86"/>
        <v>2.1819002655476094E-2</v>
      </c>
      <c r="G571" s="7">
        <f t="shared" si="87"/>
        <v>30</v>
      </c>
      <c r="H571" s="11">
        <f t="shared" si="88"/>
        <v>1748118</v>
      </c>
      <c r="I571" s="12">
        <f t="shared" si="89"/>
        <v>38142.191284085558</v>
      </c>
    </row>
    <row r="572" spans="1:9" x14ac:dyDescent="0.35">
      <c r="A572" s="7">
        <v>20681</v>
      </c>
      <c r="B572" s="18">
        <v>44713</v>
      </c>
      <c r="C572" s="18">
        <v>44742</v>
      </c>
      <c r="D572" s="9">
        <v>0.20399999999999999</v>
      </c>
      <c r="E572" s="10">
        <f t="shared" si="85"/>
        <v>0.30599999999999999</v>
      </c>
      <c r="F572" s="10">
        <f t="shared" si="86"/>
        <v>2.2496738540053407E-2</v>
      </c>
      <c r="G572" s="7">
        <f t="shared" si="87"/>
        <v>29</v>
      </c>
      <c r="H572" s="11">
        <f t="shared" si="88"/>
        <v>1748118</v>
      </c>
      <c r="I572" s="12">
        <f t="shared" si="89"/>
        <v>38016.055130389046</v>
      </c>
    </row>
    <row r="573" spans="1:9" x14ac:dyDescent="0.35">
      <c r="A573" s="7">
        <v>20681</v>
      </c>
      <c r="B573" s="8">
        <v>44743</v>
      </c>
      <c r="C573" s="18">
        <v>44773</v>
      </c>
      <c r="D573" s="9">
        <v>0.21279999999999999</v>
      </c>
      <c r="E573" s="10">
        <f t="shared" si="85"/>
        <v>0.31919999999999998</v>
      </c>
      <c r="F573" s="10">
        <f t="shared" si="86"/>
        <v>2.3353989277085985E-2</v>
      </c>
      <c r="G573" s="7">
        <f t="shared" si="87"/>
        <v>30</v>
      </c>
      <c r="H573" s="11">
        <f t="shared" si="88"/>
        <v>1748118</v>
      </c>
      <c r="I573" s="12">
        <f t="shared" si="89"/>
        <v>40825.529027081</v>
      </c>
    </row>
    <row r="574" spans="1:9" x14ac:dyDescent="0.35">
      <c r="A574" s="7">
        <v>20681</v>
      </c>
      <c r="B574" s="18">
        <v>44774</v>
      </c>
      <c r="C574" s="18">
        <v>44804</v>
      </c>
      <c r="D574" s="9">
        <v>0.22209999999999999</v>
      </c>
      <c r="E574" s="10">
        <f t="shared" si="85"/>
        <v>0.33315</v>
      </c>
      <c r="F574" s="10">
        <f t="shared" si="86"/>
        <v>2.4251443652343774E-2</v>
      </c>
      <c r="G574" s="7">
        <f t="shared" si="87"/>
        <v>30</v>
      </c>
      <c r="H574" s="11">
        <f t="shared" si="88"/>
        <v>1748118</v>
      </c>
      <c r="I574" s="12">
        <f t="shared" si="89"/>
        <v>42394.38517464789</v>
      </c>
    </row>
    <row r="575" spans="1:9" x14ac:dyDescent="0.35">
      <c r="A575" s="7">
        <v>20681</v>
      </c>
      <c r="B575" s="8">
        <v>44805</v>
      </c>
      <c r="C575" s="18">
        <v>44834</v>
      </c>
      <c r="D575" s="9">
        <v>0.23499999999999999</v>
      </c>
      <c r="E575" s="10">
        <f t="shared" si="85"/>
        <v>0.35249999999999998</v>
      </c>
      <c r="F575" s="10">
        <f t="shared" si="86"/>
        <v>2.548215212897964E-2</v>
      </c>
      <c r="G575" s="7">
        <f t="shared" si="87"/>
        <v>29</v>
      </c>
      <c r="H575" s="11">
        <f t="shared" si="88"/>
        <v>1748118</v>
      </c>
      <c r="I575" s="12">
        <f t="shared" si="89"/>
        <v>43060.948521560706</v>
      </c>
    </row>
    <row r="576" spans="1:9" x14ac:dyDescent="0.35">
      <c r="A576" s="7">
        <v>20681</v>
      </c>
      <c r="B576" s="18">
        <v>44835</v>
      </c>
      <c r="C576" s="18">
        <v>44865</v>
      </c>
      <c r="D576" s="9">
        <v>0.24610000000000001</v>
      </c>
      <c r="E576" s="10">
        <f t="shared" si="85"/>
        <v>0.36915000000000003</v>
      </c>
      <c r="F576" s="10">
        <f t="shared" si="86"/>
        <v>2.6528282142108894E-2</v>
      </c>
      <c r="G576" s="7">
        <f t="shared" si="87"/>
        <v>30</v>
      </c>
      <c r="H576" s="11">
        <f t="shared" si="88"/>
        <v>1748118</v>
      </c>
      <c r="I576" s="12">
        <f t="shared" si="89"/>
        <v>46374.567521699115</v>
      </c>
    </row>
    <row r="577" spans="1:9" x14ac:dyDescent="0.35">
      <c r="A577" s="7">
        <v>20681</v>
      </c>
      <c r="B577" s="8">
        <v>44866</v>
      </c>
      <c r="C577" s="18">
        <v>44895</v>
      </c>
      <c r="D577" s="9">
        <v>0.25779999999999997</v>
      </c>
      <c r="E577" s="10">
        <f t="shared" si="85"/>
        <v>0.38669999999999993</v>
      </c>
      <c r="F577" s="10">
        <f t="shared" si="86"/>
        <v>2.7618410366888613E-2</v>
      </c>
      <c r="G577" s="7">
        <f t="shared" si="87"/>
        <v>29</v>
      </c>
      <c r="H577" s="11">
        <f t="shared" si="88"/>
        <v>1748118</v>
      </c>
      <c r="I577" s="12">
        <f t="shared" si="89"/>
        <v>46670.898950619769</v>
      </c>
    </row>
    <row r="578" spans="1:9" x14ac:dyDescent="0.35">
      <c r="A578" s="7">
        <v>20681</v>
      </c>
      <c r="B578" s="18">
        <v>44896</v>
      </c>
      <c r="C578" s="18">
        <v>44926</v>
      </c>
      <c r="D578" s="9">
        <v>0.27639999999999998</v>
      </c>
      <c r="E578" s="10">
        <f t="shared" si="85"/>
        <v>0.41459999999999997</v>
      </c>
      <c r="F578" s="10">
        <f t="shared" si="86"/>
        <v>2.9325672006971892E-2</v>
      </c>
      <c r="G578" s="7">
        <f t="shared" si="87"/>
        <v>30</v>
      </c>
      <c r="H578" s="11">
        <f t="shared" si="88"/>
        <v>1748118</v>
      </c>
      <c r="I578" s="12">
        <f t="shared" si="89"/>
        <v>51264.735097483688</v>
      </c>
    </row>
    <row r="579" spans="1:9" x14ac:dyDescent="0.35">
      <c r="A579" s="7">
        <v>20681</v>
      </c>
      <c r="B579" s="8">
        <v>44927</v>
      </c>
      <c r="C579" s="18">
        <v>44957</v>
      </c>
      <c r="D579" s="9">
        <v>0.28839999999999999</v>
      </c>
      <c r="E579" s="10">
        <f t="shared" si="85"/>
        <v>0.43259999999999998</v>
      </c>
      <c r="F579" s="10">
        <f t="shared" si="86"/>
        <v>3.041082430433617E-2</v>
      </c>
      <c r="G579" s="7">
        <f t="shared" si="87"/>
        <v>30</v>
      </c>
      <c r="H579" s="11">
        <f t="shared" si="88"/>
        <v>1748118</v>
      </c>
      <c r="I579" s="12">
        <f t="shared" si="89"/>
        <v>53161.709361247536</v>
      </c>
    </row>
    <row r="580" spans="1:9" x14ac:dyDescent="0.35">
      <c r="A580" s="7">
        <v>20681</v>
      </c>
      <c r="B580" s="18">
        <v>44958</v>
      </c>
      <c r="C580" s="18">
        <v>44985</v>
      </c>
      <c r="D580" s="9">
        <v>0.30180000000000001</v>
      </c>
      <c r="E580" s="10">
        <f t="shared" si="85"/>
        <v>0.45269999999999999</v>
      </c>
      <c r="F580" s="10">
        <f t="shared" si="86"/>
        <v>3.1607904974429113E-2</v>
      </c>
      <c r="G580" s="7">
        <f t="shared" si="87"/>
        <v>27</v>
      </c>
      <c r="H580" s="11">
        <f t="shared" si="88"/>
        <v>1748118</v>
      </c>
      <c r="I580" s="12">
        <f>IF(G580="","",(($B$554*F580)/30)*G580)</f>
        <v>49728.912865280166</v>
      </c>
    </row>
    <row r="581" spans="1:9" x14ac:dyDescent="0.35">
      <c r="A581" s="7">
        <v>20681</v>
      </c>
      <c r="B581" s="8">
        <v>44986</v>
      </c>
      <c r="C581" s="18">
        <v>45016</v>
      </c>
      <c r="D581" s="9">
        <v>0.30840000000000001</v>
      </c>
      <c r="E581" s="10">
        <f t="shared" si="85"/>
        <v>0.46260000000000001</v>
      </c>
      <c r="F581" s="10">
        <f t="shared" si="86"/>
        <v>3.2191941393584944E-2</v>
      </c>
      <c r="G581" s="7">
        <f t="shared" si="87"/>
        <v>30</v>
      </c>
      <c r="H581" s="11">
        <f t="shared" si="88"/>
        <v>1748118</v>
      </c>
      <c r="I581" s="12">
        <f t="shared" si="89"/>
        <v>56275.312205070928</v>
      </c>
    </row>
    <row r="582" spans="1:9" x14ac:dyDescent="0.35">
      <c r="A582" s="7">
        <v>20681</v>
      </c>
      <c r="B582" s="18">
        <v>45017</v>
      </c>
      <c r="C582" s="18">
        <v>45036</v>
      </c>
      <c r="D582" s="9">
        <v>0.31390000000000001</v>
      </c>
      <c r="E582" s="10">
        <f t="shared" si="85"/>
        <v>0.47084999999999999</v>
      </c>
      <c r="F582" s="10">
        <f t="shared" si="86"/>
        <v>3.2675876808137438E-2</v>
      </c>
      <c r="G582" s="7">
        <f t="shared" si="87"/>
        <v>19</v>
      </c>
      <c r="H582" s="11">
        <f t="shared" si="88"/>
        <v>1748118</v>
      </c>
      <c r="I582" s="12">
        <f t="shared" si="89"/>
        <v>36176.815995588819</v>
      </c>
    </row>
    <row r="583" spans="1:9" x14ac:dyDescent="0.35">
      <c r="A583" s="21" t="s">
        <v>13</v>
      </c>
      <c r="B583" s="21"/>
      <c r="C583" s="21"/>
      <c r="D583" s="21"/>
      <c r="E583" s="21"/>
      <c r="F583" s="21"/>
      <c r="G583" s="21"/>
      <c r="H583" s="21"/>
      <c r="I583" s="19">
        <f>SUM(I556:I582)</f>
        <v>1024928.6781674395</v>
      </c>
    </row>
    <row r="585" spans="1:9" x14ac:dyDescent="0.35">
      <c r="A585" s="1" t="s">
        <v>2</v>
      </c>
      <c r="B585" s="2">
        <v>23580</v>
      </c>
      <c r="C585" s="1"/>
      <c r="D585" s="1"/>
      <c r="E585" s="1" t="s">
        <v>3</v>
      </c>
      <c r="F585" s="1"/>
      <c r="G585" s="3">
        <v>44246</v>
      </c>
      <c r="H585" s="1"/>
      <c r="I585" s="4"/>
    </row>
    <row r="586" spans="1:9" ht="23" x14ac:dyDescent="0.35">
      <c r="A586" s="5" t="s">
        <v>4</v>
      </c>
      <c r="B586" s="5" t="s">
        <v>5</v>
      </c>
      <c r="C586" s="5" t="s">
        <v>6</v>
      </c>
      <c r="D586" s="5" t="s">
        <v>7</v>
      </c>
      <c r="E586" s="5" t="s">
        <v>8</v>
      </c>
      <c r="F586" s="5" t="s">
        <v>9</v>
      </c>
      <c r="G586" s="5" t="s">
        <v>10</v>
      </c>
      <c r="H586" s="5" t="s">
        <v>11</v>
      </c>
      <c r="I586" s="6" t="s">
        <v>12</v>
      </c>
    </row>
    <row r="587" spans="1:9" x14ac:dyDescent="0.35">
      <c r="A587" s="7">
        <v>23680</v>
      </c>
      <c r="B587" s="18">
        <v>44246</v>
      </c>
      <c r="C587" s="18">
        <v>44255</v>
      </c>
      <c r="D587" s="9">
        <v>0.1754</v>
      </c>
      <c r="E587" s="10">
        <f t="shared" ref="E587:E613" si="90">IF(B587="","",D587*1.5)</f>
        <v>0.2631</v>
      </c>
      <c r="F587" s="10">
        <f t="shared" ref="F587:F613" si="91">IF(E587="","", (POWER((1+E587),(1/12)))-1)</f>
        <v>1.9654745030757592E-2</v>
      </c>
      <c r="G587" s="7">
        <f t="shared" ref="G587:G613" si="92">IF(OR(B587="",C587=""),"Sin fechas",C587-B587)</f>
        <v>9</v>
      </c>
      <c r="H587" s="11">
        <f>$B$585</f>
        <v>23580</v>
      </c>
      <c r="I587" s="12">
        <f>IF(G587="","",(($B$585*F587)/30)*G587)</f>
        <v>139.0376663475792</v>
      </c>
    </row>
    <row r="588" spans="1:9" x14ac:dyDescent="0.35">
      <c r="A588" s="7">
        <v>23680</v>
      </c>
      <c r="B588" s="8">
        <v>44256</v>
      </c>
      <c r="C588" s="18">
        <v>44286</v>
      </c>
      <c r="D588" s="9">
        <v>0.1741</v>
      </c>
      <c r="E588" s="10">
        <f t="shared" si="90"/>
        <v>0.26114999999999999</v>
      </c>
      <c r="F588" s="10">
        <f t="shared" si="91"/>
        <v>1.9523471771100809E-2</v>
      </c>
      <c r="G588" s="7">
        <f t="shared" si="92"/>
        <v>30</v>
      </c>
      <c r="H588" s="11">
        <f t="shared" ref="H588:H613" si="93">$B$585</f>
        <v>23580</v>
      </c>
      <c r="I588" s="12">
        <f t="shared" ref="I588:I613" si="94">IF(G588="","",(($B$585*F588)/30)*G588)</f>
        <v>460.36346436255707</v>
      </c>
    </row>
    <row r="589" spans="1:9" x14ac:dyDescent="0.35">
      <c r="A589" s="7">
        <v>23680</v>
      </c>
      <c r="B589" s="18">
        <v>44287</v>
      </c>
      <c r="C589" s="18">
        <v>44316</v>
      </c>
      <c r="D589" s="9">
        <v>0.1731</v>
      </c>
      <c r="E589" s="10">
        <f t="shared" si="90"/>
        <v>0.25964999999999999</v>
      </c>
      <c r="F589" s="10">
        <f t="shared" si="91"/>
        <v>1.942236567004052E-2</v>
      </c>
      <c r="G589" s="7">
        <f t="shared" si="92"/>
        <v>29</v>
      </c>
      <c r="H589" s="11">
        <f t="shared" si="93"/>
        <v>23580</v>
      </c>
      <c r="I589" s="12">
        <f t="shared" si="94"/>
        <v>442.7134030829036</v>
      </c>
    </row>
    <row r="590" spans="1:9" x14ac:dyDescent="0.35">
      <c r="A590" s="7">
        <v>23680</v>
      </c>
      <c r="B590" s="8">
        <v>44317</v>
      </c>
      <c r="C590" s="18">
        <v>44347</v>
      </c>
      <c r="D590" s="9">
        <v>0.17219999999999999</v>
      </c>
      <c r="E590" s="10">
        <f t="shared" si="90"/>
        <v>0.25829999999999997</v>
      </c>
      <c r="F590" s="10">
        <f t="shared" si="91"/>
        <v>1.9331275772907164E-2</v>
      </c>
      <c r="G590" s="7">
        <f t="shared" si="92"/>
        <v>30</v>
      </c>
      <c r="H590" s="11">
        <f t="shared" si="93"/>
        <v>23580</v>
      </c>
      <c r="I590" s="12">
        <f t="shared" si="94"/>
        <v>455.83148272515092</v>
      </c>
    </row>
    <row r="591" spans="1:9" x14ac:dyDescent="0.35">
      <c r="A591" s="7">
        <v>23680</v>
      </c>
      <c r="B591" s="18">
        <v>44348</v>
      </c>
      <c r="C591" s="18">
        <v>44377</v>
      </c>
      <c r="D591" s="9">
        <v>0.1721</v>
      </c>
      <c r="E591" s="10">
        <f t="shared" si="90"/>
        <v>0.25814999999999999</v>
      </c>
      <c r="F591" s="10">
        <f t="shared" si="91"/>
        <v>1.9321149143988858E-2</v>
      </c>
      <c r="G591" s="7">
        <f t="shared" si="92"/>
        <v>29</v>
      </c>
      <c r="H591" s="11">
        <f t="shared" si="93"/>
        <v>23580</v>
      </c>
      <c r="I591" s="12">
        <f t="shared" si="94"/>
        <v>440.40627358808206</v>
      </c>
    </row>
    <row r="592" spans="1:9" x14ac:dyDescent="0.35">
      <c r="A592" s="7">
        <v>23680</v>
      </c>
      <c r="B592" s="8">
        <v>44378</v>
      </c>
      <c r="C592" s="18">
        <v>44408</v>
      </c>
      <c r="D592" s="9">
        <v>0.17180000000000001</v>
      </c>
      <c r="E592" s="10">
        <f t="shared" si="90"/>
        <v>0.25770000000000004</v>
      </c>
      <c r="F592" s="10">
        <f t="shared" si="91"/>
        <v>1.9290762615578938E-2</v>
      </c>
      <c r="G592" s="7">
        <f t="shared" si="92"/>
        <v>30</v>
      </c>
      <c r="H592" s="11">
        <f t="shared" si="93"/>
        <v>23580</v>
      </c>
      <c r="I592" s="12">
        <f t="shared" si="94"/>
        <v>454.87618247535136</v>
      </c>
    </row>
    <row r="593" spans="1:9" x14ac:dyDescent="0.35">
      <c r="A593" s="7">
        <v>23680</v>
      </c>
      <c r="B593" s="18">
        <v>44409</v>
      </c>
      <c r="C593" s="18">
        <v>44439</v>
      </c>
      <c r="D593" s="9">
        <v>0.1724</v>
      </c>
      <c r="E593" s="10">
        <f t="shared" si="90"/>
        <v>0.2586</v>
      </c>
      <c r="F593" s="10">
        <f t="shared" si="91"/>
        <v>1.9351525711433615E-2</v>
      </c>
      <c r="G593" s="7">
        <f t="shared" si="92"/>
        <v>30</v>
      </c>
      <c r="H593" s="11">
        <f t="shared" si="93"/>
        <v>23580</v>
      </c>
      <c r="I593" s="12">
        <f t="shared" si="94"/>
        <v>456.30897627560466</v>
      </c>
    </row>
    <row r="594" spans="1:9" x14ac:dyDescent="0.35">
      <c r="A594" s="7">
        <v>23680</v>
      </c>
      <c r="B594" s="8">
        <v>44440</v>
      </c>
      <c r="C594" s="18">
        <v>44469</v>
      </c>
      <c r="D594" s="9">
        <v>0.1719</v>
      </c>
      <c r="E594" s="10">
        <f t="shared" si="90"/>
        <v>0.25785000000000002</v>
      </c>
      <c r="F594" s="10">
        <f t="shared" si="91"/>
        <v>1.9300892565577765E-2</v>
      </c>
      <c r="G594" s="7">
        <f t="shared" si="92"/>
        <v>29</v>
      </c>
      <c r="H594" s="11">
        <f t="shared" si="93"/>
        <v>23580</v>
      </c>
      <c r="I594" s="12">
        <f t="shared" si="94"/>
        <v>439.94454513977956</v>
      </c>
    </row>
    <row r="595" spans="1:9" x14ac:dyDescent="0.35">
      <c r="A595" s="7">
        <v>23680</v>
      </c>
      <c r="B595" s="18">
        <v>44470</v>
      </c>
      <c r="C595" s="18">
        <v>44500</v>
      </c>
      <c r="D595" s="14">
        <v>0.17080000000000001</v>
      </c>
      <c r="E595" s="10">
        <f t="shared" si="90"/>
        <v>0.25619999999999998</v>
      </c>
      <c r="F595" s="10">
        <f t="shared" si="91"/>
        <v>1.9189402159464075E-2</v>
      </c>
      <c r="G595" s="7">
        <f t="shared" si="92"/>
        <v>30</v>
      </c>
      <c r="H595" s="11">
        <f t="shared" si="93"/>
        <v>23580</v>
      </c>
      <c r="I595" s="12">
        <f t="shared" si="94"/>
        <v>452.48610292016286</v>
      </c>
    </row>
    <row r="596" spans="1:9" x14ac:dyDescent="0.35">
      <c r="A596" s="7">
        <v>23680</v>
      </c>
      <c r="B596" s="8">
        <v>44501</v>
      </c>
      <c r="C596" s="18">
        <v>44530</v>
      </c>
      <c r="D596" s="14">
        <v>0.17269999999999999</v>
      </c>
      <c r="E596" s="10">
        <f t="shared" si="90"/>
        <v>0.25905</v>
      </c>
      <c r="F596" s="10">
        <f t="shared" si="91"/>
        <v>1.9381892324737526E-2</v>
      </c>
      <c r="G596" s="7">
        <f t="shared" si="92"/>
        <v>29</v>
      </c>
      <c r="H596" s="11">
        <f t="shared" si="93"/>
        <v>23580</v>
      </c>
      <c r="I596" s="12">
        <f t="shared" si="94"/>
        <v>441.79085365006716</v>
      </c>
    </row>
    <row r="597" spans="1:9" x14ac:dyDescent="0.35">
      <c r="A597" s="7">
        <v>23680</v>
      </c>
      <c r="B597" s="18">
        <v>44531</v>
      </c>
      <c r="C597" s="18">
        <v>44561</v>
      </c>
      <c r="D597" s="15">
        <v>0.17460000000000001</v>
      </c>
      <c r="E597" s="10">
        <f t="shared" si="90"/>
        <v>0.26190000000000002</v>
      </c>
      <c r="F597" s="10">
        <f t="shared" si="91"/>
        <v>1.9573983490916769E-2</v>
      </c>
      <c r="G597" s="7">
        <f t="shared" si="92"/>
        <v>30</v>
      </c>
      <c r="H597" s="11">
        <f t="shared" si="93"/>
        <v>23580</v>
      </c>
      <c r="I597" s="12">
        <f t="shared" si="94"/>
        <v>461.55453071581741</v>
      </c>
    </row>
    <row r="598" spans="1:9" x14ac:dyDescent="0.35">
      <c r="A598" s="7">
        <v>23680</v>
      </c>
      <c r="B598" s="8">
        <v>44562</v>
      </c>
      <c r="C598" s="18">
        <v>44592</v>
      </c>
      <c r="D598" s="14">
        <v>0.17660000000000001</v>
      </c>
      <c r="E598" s="10">
        <f t="shared" si="90"/>
        <v>0.26490000000000002</v>
      </c>
      <c r="F598" s="10">
        <f t="shared" si="91"/>
        <v>1.9775755563363528E-2</v>
      </c>
      <c r="G598" s="7">
        <f t="shared" si="92"/>
        <v>30</v>
      </c>
      <c r="H598" s="11">
        <f t="shared" si="93"/>
        <v>23580</v>
      </c>
      <c r="I598" s="12">
        <f t="shared" si="94"/>
        <v>466.31231618411198</v>
      </c>
    </row>
    <row r="599" spans="1:9" x14ac:dyDescent="0.35">
      <c r="A599" s="7">
        <v>23680</v>
      </c>
      <c r="B599" s="18">
        <v>44593</v>
      </c>
      <c r="C599" s="18">
        <v>44620</v>
      </c>
      <c r="D599" s="14">
        <v>0.183</v>
      </c>
      <c r="E599" s="10">
        <f t="shared" si="90"/>
        <v>0.27449999999999997</v>
      </c>
      <c r="F599" s="10">
        <f t="shared" si="91"/>
        <v>2.0418491295787433E-2</v>
      </c>
      <c r="G599" s="7">
        <f t="shared" si="92"/>
        <v>27</v>
      </c>
      <c r="H599" s="11">
        <f t="shared" si="93"/>
        <v>23580</v>
      </c>
      <c r="I599" s="12">
        <f t="shared" si="94"/>
        <v>433.32122227920092</v>
      </c>
    </row>
    <row r="600" spans="1:9" x14ac:dyDescent="0.35">
      <c r="A600" s="7">
        <v>23680</v>
      </c>
      <c r="B600" s="8">
        <v>44621</v>
      </c>
      <c r="C600" s="18">
        <v>44651</v>
      </c>
      <c r="D600" s="14">
        <v>0.1847</v>
      </c>
      <c r="E600" s="10">
        <f t="shared" si="90"/>
        <v>0.27705000000000002</v>
      </c>
      <c r="F600" s="10">
        <f t="shared" si="91"/>
        <v>2.0588471944052777E-2</v>
      </c>
      <c r="G600" s="7">
        <f t="shared" si="92"/>
        <v>30</v>
      </c>
      <c r="H600" s="11">
        <f t="shared" si="93"/>
        <v>23580</v>
      </c>
      <c r="I600" s="12">
        <f t="shared" si="94"/>
        <v>485.47616844076447</v>
      </c>
    </row>
    <row r="601" spans="1:9" x14ac:dyDescent="0.35">
      <c r="A601" s="7">
        <v>23680</v>
      </c>
      <c r="B601" s="18">
        <v>44652</v>
      </c>
      <c r="C601" s="18">
        <v>44681</v>
      </c>
      <c r="D601" s="14">
        <v>0.1905</v>
      </c>
      <c r="E601" s="10">
        <f t="shared" si="90"/>
        <v>0.28575</v>
      </c>
      <c r="F601" s="10">
        <f t="shared" si="91"/>
        <v>2.1166073665768392E-2</v>
      </c>
      <c r="G601" s="7">
        <f t="shared" si="92"/>
        <v>29</v>
      </c>
      <c r="H601" s="11">
        <f t="shared" si="93"/>
        <v>23580</v>
      </c>
      <c r="I601" s="12">
        <f t="shared" si="94"/>
        <v>482.45948313752467</v>
      </c>
    </row>
    <row r="602" spans="1:9" x14ac:dyDescent="0.35">
      <c r="A602" s="7">
        <v>23680</v>
      </c>
      <c r="B602" s="8">
        <v>44682</v>
      </c>
      <c r="C602" s="18">
        <v>44712</v>
      </c>
      <c r="D602" s="14">
        <v>0.1971</v>
      </c>
      <c r="E602" s="10">
        <f t="shared" si="90"/>
        <v>0.29564999999999997</v>
      </c>
      <c r="F602" s="10">
        <f t="shared" si="91"/>
        <v>2.1819002655476094E-2</v>
      </c>
      <c r="G602" s="7">
        <f t="shared" si="92"/>
        <v>30</v>
      </c>
      <c r="H602" s="11">
        <f t="shared" si="93"/>
        <v>23580</v>
      </c>
      <c r="I602" s="12">
        <f t="shared" si="94"/>
        <v>514.49208261612625</v>
      </c>
    </row>
    <row r="603" spans="1:9" x14ac:dyDescent="0.35">
      <c r="A603" s="7">
        <v>23680</v>
      </c>
      <c r="B603" s="18">
        <v>44713</v>
      </c>
      <c r="C603" s="18">
        <v>44742</v>
      </c>
      <c r="D603" s="9">
        <v>0.20399999999999999</v>
      </c>
      <c r="E603" s="10">
        <f t="shared" si="90"/>
        <v>0.30599999999999999</v>
      </c>
      <c r="F603" s="10">
        <f t="shared" si="91"/>
        <v>2.2496738540053407E-2</v>
      </c>
      <c r="G603" s="7">
        <f t="shared" si="92"/>
        <v>29</v>
      </c>
      <c r="H603" s="11">
        <f t="shared" si="93"/>
        <v>23580</v>
      </c>
      <c r="I603" s="12">
        <f t="shared" si="94"/>
        <v>512.79065828197736</v>
      </c>
    </row>
    <row r="604" spans="1:9" x14ac:dyDescent="0.35">
      <c r="A604" s="7">
        <v>23680</v>
      </c>
      <c r="B604" s="8">
        <v>44743</v>
      </c>
      <c r="C604" s="18">
        <v>44773</v>
      </c>
      <c r="D604" s="9">
        <v>0.21279999999999999</v>
      </c>
      <c r="E604" s="10">
        <f t="shared" si="90"/>
        <v>0.31919999999999998</v>
      </c>
      <c r="F604" s="10">
        <f t="shared" si="91"/>
        <v>2.3353989277085985E-2</v>
      </c>
      <c r="G604" s="7">
        <f t="shared" si="92"/>
        <v>30</v>
      </c>
      <c r="H604" s="11">
        <f t="shared" si="93"/>
        <v>23580</v>
      </c>
      <c r="I604" s="12">
        <f t="shared" si="94"/>
        <v>550.68706715368751</v>
      </c>
    </row>
    <row r="605" spans="1:9" x14ac:dyDescent="0.35">
      <c r="A605" s="7">
        <v>23680</v>
      </c>
      <c r="B605" s="18">
        <v>44774</v>
      </c>
      <c r="C605" s="18">
        <v>44804</v>
      </c>
      <c r="D605" s="9">
        <v>0.22209999999999999</v>
      </c>
      <c r="E605" s="10">
        <f t="shared" si="90"/>
        <v>0.33315</v>
      </c>
      <c r="F605" s="10">
        <f t="shared" si="91"/>
        <v>2.4251443652343774E-2</v>
      </c>
      <c r="G605" s="7">
        <f t="shared" si="92"/>
        <v>30</v>
      </c>
      <c r="H605" s="11">
        <f t="shared" si="93"/>
        <v>23580</v>
      </c>
      <c r="I605" s="12">
        <f t="shared" si="94"/>
        <v>571.8490413222662</v>
      </c>
    </row>
    <row r="606" spans="1:9" x14ac:dyDescent="0.35">
      <c r="A606" s="7">
        <v>23680</v>
      </c>
      <c r="B606" s="8">
        <v>44805</v>
      </c>
      <c r="C606" s="18">
        <v>44834</v>
      </c>
      <c r="D606" s="9">
        <v>0.23499999999999999</v>
      </c>
      <c r="E606" s="10">
        <f t="shared" si="90"/>
        <v>0.35249999999999998</v>
      </c>
      <c r="F606" s="10">
        <f t="shared" si="91"/>
        <v>2.548215212897964E-2</v>
      </c>
      <c r="G606" s="7">
        <f t="shared" si="92"/>
        <v>29</v>
      </c>
      <c r="H606" s="11">
        <f t="shared" si="93"/>
        <v>23580</v>
      </c>
      <c r="I606" s="12">
        <f t="shared" si="94"/>
        <v>580.84017562796191</v>
      </c>
    </row>
    <row r="607" spans="1:9" x14ac:dyDescent="0.35">
      <c r="A607" s="7">
        <v>23680</v>
      </c>
      <c r="B607" s="18">
        <v>44835</v>
      </c>
      <c r="C607" s="18">
        <v>44865</v>
      </c>
      <c r="D607" s="9">
        <v>0.24610000000000001</v>
      </c>
      <c r="E607" s="10">
        <f t="shared" si="90"/>
        <v>0.36915000000000003</v>
      </c>
      <c r="F607" s="10">
        <f t="shared" si="91"/>
        <v>2.6528282142108894E-2</v>
      </c>
      <c r="G607" s="7">
        <f t="shared" si="92"/>
        <v>30</v>
      </c>
      <c r="H607" s="11">
        <f t="shared" si="93"/>
        <v>23580</v>
      </c>
      <c r="I607" s="12">
        <f t="shared" si="94"/>
        <v>625.53689291092769</v>
      </c>
    </row>
    <row r="608" spans="1:9" x14ac:dyDescent="0.35">
      <c r="A608" s="7">
        <v>23680</v>
      </c>
      <c r="B608" s="8">
        <v>44866</v>
      </c>
      <c r="C608" s="18">
        <v>44895</v>
      </c>
      <c r="D608" s="9">
        <v>0.25779999999999997</v>
      </c>
      <c r="E608" s="10">
        <f t="shared" si="90"/>
        <v>0.38669999999999993</v>
      </c>
      <c r="F608" s="10">
        <f t="shared" si="91"/>
        <v>2.7618410366888613E-2</v>
      </c>
      <c r="G608" s="7">
        <f t="shared" si="92"/>
        <v>29</v>
      </c>
      <c r="H608" s="11">
        <f t="shared" si="93"/>
        <v>23580</v>
      </c>
      <c r="I608" s="12">
        <f t="shared" si="94"/>
        <v>629.53404590285913</v>
      </c>
    </row>
    <row r="609" spans="1:9" x14ac:dyDescent="0.35">
      <c r="A609" s="7">
        <v>23680</v>
      </c>
      <c r="B609" s="18">
        <v>44896</v>
      </c>
      <c r="C609" s="18">
        <v>44926</v>
      </c>
      <c r="D609" s="9">
        <v>0.27639999999999998</v>
      </c>
      <c r="E609" s="10">
        <f t="shared" si="90"/>
        <v>0.41459999999999997</v>
      </c>
      <c r="F609" s="10">
        <f t="shared" si="91"/>
        <v>2.9325672006971892E-2</v>
      </c>
      <c r="G609" s="7">
        <f t="shared" si="92"/>
        <v>30</v>
      </c>
      <c r="H609" s="11">
        <f t="shared" si="93"/>
        <v>23580</v>
      </c>
      <c r="I609" s="12">
        <f t="shared" si="94"/>
        <v>691.49934592439718</v>
      </c>
    </row>
    <row r="610" spans="1:9" x14ac:dyDescent="0.35">
      <c r="A610" s="7">
        <v>23680</v>
      </c>
      <c r="B610" s="8">
        <v>44927</v>
      </c>
      <c r="C610" s="18">
        <v>44957</v>
      </c>
      <c r="D610" s="9">
        <v>0.28839999999999999</v>
      </c>
      <c r="E610" s="10">
        <f t="shared" si="90"/>
        <v>0.43259999999999998</v>
      </c>
      <c r="F610" s="10">
        <f t="shared" si="91"/>
        <v>3.041082430433617E-2</v>
      </c>
      <c r="G610" s="7">
        <f t="shared" si="92"/>
        <v>30</v>
      </c>
      <c r="H610" s="11">
        <f t="shared" si="93"/>
        <v>23580</v>
      </c>
      <c r="I610" s="12">
        <f t="shared" si="94"/>
        <v>717.08723709624689</v>
      </c>
    </row>
    <row r="611" spans="1:9" x14ac:dyDescent="0.35">
      <c r="A611" s="7">
        <v>23680</v>
      </c>
      <c r="B611" s="18">
        <v>44958</v>
      </c>
      <c r="C611" s="18">
        <v>44985</v>
      </c>
      <c r="D611" s="9">
        <v>0.30180000000000001</v>
      </c>
      <c r="E611" s="10">
        <f t="shared" si="90"/>
        <v>0.45269999999999999</v>
      </c>
      <c r="F611" s="10">
        <f t="shared" si="91"/>
        <v>3.1607904974429113E-2</v>
      </c>
      <c r="G611" s="7">
        <f t="shared" si="92"/>
        <v>27</v>
      </c>
      <c r="H611" s="11">
        <f t="shared" si="93"/>
        <v>23580</v>
      </c>
      <c r="I611" s="12">
        <f t="shared" si="94"/>
        <v>670.78295936733457</v>
      </c>
    </row>
    <row r="612" spans="1:9" x14ac:dyDescent="0.35">
      <c r="A612" s="7">
        <v>23680</v>
      </c>
      <c r="B612" s="8">
        <v>44986</v>
      </c>
      <c r="C612" s="18">
        <v>45016</v>
      </c>
      <c r="D612" s="9">
        <v>0.30840000000000001</v>
      </c>
      <c r="E612" s="10">
        <f t="shared" si="90"/>
        <v>0.46260000000000001</v>
      </c>
      <c r="F612" s="10">
        <f t="shared" si="91"/>
        <v>3.2191941393584944E-2</v>
      </c>
      <c r="G612" s="7">
        <f t="shared" si="92"/>
        <v>30</v>
      </c>
      <c r="H612" s="11">
        <f t="shared" si="93"/>
        <v>23580</v>
      </c>
      <c r="I612" s="12">
        <f t="shared" si="94"/>
        <v>759.08597806073294</v>
      </c>
    </row>
    <row r="613" spans="1:9" x14ac:dyDescent="0.35">
      <c r="A613" s="7">
        <v>23680</v>
      </c>
      <c r="B613" s="18">
        <v>45017</v>
      </c>
      <c r="C613" s="18">
        <v>45036</v>
      </c>
      <c r="D613" s="9">
        <v>0.31390000000000001</v>
      </c>
      <c r="E613" s="10">
        <f t="shared" si="90"/>
        <v>0.47084999999999999</v>
      </c>
      <c r="F613" s="10">
        <f t="shared" si="91"/>
        <v>3.2675876808137438E-2</v>
      </c>
      <c r="G613" s="7">
        <f t="shared" si="92"/>
        <v>19</v>
      </c>
      <c r="H613" s="11">
        <f t="shared" si="93"/>
        <v>23580</v>
      </c>
      <c r="I613" s="12">
        <f t="shared" si="94"/>
        <v>487.98154425272446</v>
      </c>
    </row>
    <row r="614" spans="1:9" x14ac:dyDescent="0.35">
      <c r="A614" s="21" t="s">
        <v>13</v>
      </c>
      <c r="B614" s="21"/>
      <c r="C614" s="21"/>
      <c r="D614" s="21"/>
      <c r="E614" s="21"/>
      <c r="F614" s="21"/>
      <c r="G614" s="21"/>
      <c r="H614" s="21"/>
      <c r="I614" s="19">
        <f>SUM(I587:I613)</f>
        <v>13825.0496998419</v>
      </c>
    </row>
    <row r="616" spans="1:9" x14ac:dyDescent="0.35">
      <c r="A616" s="1" t="s">
        <v>2</v>
      </c>
      <c r="B616" s="2">
        <v>269168</v>
      </c>
      <c r="C616" s="1"/>
      <c r="D616" s="1"/>
      <c r="E616" s="1" t="s">
        <v>3</v>
      </c>
      <c r="F616" s="1"/>
      <c r="G616" s="3">
        <v>44246</v>
      </c>
      <c r="H616" s="1"/>
      <c r="I616" s="4"/>
    </row>
    <row r="617" spans="1:9" ht="23" x14ac:dyDescent="0.35">
      <c r="A617" s="5" t="s">
        <v>4</v>
      </c>
      <c r="B617" s="5" t="s">
        <v>5</v>
      </c>
      <c r="C617" s="5" t="s">
        <v>6</v>
      </c>
      <c r="D617" s="5" t="s">
        <v>7</v>
      </c>
      <c r="E617" s="5" t="s">
        <v>8</v>
      </c>
      <c r="F617" s="5" t="s">
        <v>9</v>
      </c>
      <c r="G617" s="5" t="s">
        <v>10</v>
      </c>
      <c r="H617" s="5" t="s">
        <v>11</v>
      </c>
      <c r="I617" s="6" t="s">
        <v>12</v>
      </c>
    </row>
    <row r="618" spans="1:9" x14ac:dyDescent="0.35">
      <c r="A618" s="7">
        <v>23922</v>
      </c>
      <c r="B618" s="18">
        <v>44246</v>
      </c>
      <c r="C618" s="18">
        <v>44255</v>
      </c>
      <c r="D618" s="9">
        <v>0.1754</v>
      </c>
      <c r="E618" s="10">
        <f t="shared" ref="E618:E644" si="95">IF(B618="","",D618*1.5)</f>
        <v>0.2631</v>
      </c>
      <c r="F618" s="10">
        <f t="shared" ref="F618:F644" si="96">IF(E618="","", (POWER((1+E618),(1/12)))-1)</f>
        <v>1.9654745030757592E-2</v>
      </c>
      <c r="G618" s="7">
        <f t="shared" ref="G618:G644" si="97">IF(OR(B618="",C618=""),"Sin fechas",C618-B618)</f>
        <v>9</v>
      </c>
      <c r="H618" s="11">
        <f>$B$616</f>
        <v>269168</v>
      </c>
      <c r="I618" s="12">
        <f>IF(G618="","",(($B$616*F618)/30)*G618)</f>
        <v>1587.1285231316881</v>
      </c>
    </row>
    <row r="619" spans="1:9" x14ac:dyDescent="0.35">
      <c r="A619" s="7">
        <v>23922</v>
      </c>
      <c r="B619" s="8">
        <v>44256</v>
      </c>
      <c r="C619" s="18">
        <v>44286</v>
      </c>
      <c r="D619" s="9">
        <v>0.1741</v>
      </c>
      <c r="E619" s="10">
        <f t="shared" si="95"/>
        <v>0.26114999999999999</v>
      </c>
      <c r="F619" s="10">
        <f t="shared" si="96"/>
        <v>1.9523471771100809E-2</v>
      </c>
      <c r="G619" s="7">
        <f t="shared" si="97"/>
        <v>30</v>
      </c>
      <c r="H619" s="11">
        <f t="shared" ref="H619:H644" si="98">$B$616</f>
        <v>269168</v>
      </c>
      <c r="I619" s="12">
        <f t="shared" ref="I619:I644" si="99">IF(G619="","",(($B$616*F619)/30)*G619)</f>
        <v>5255.0938496836625</v>
      </c>
    </row>
    <row r="620" spans="1:9" x14ac:dyDescent="0.35">
      <c r="A620" s="7">
        <v>23922</v>
      </c>
      <c r="B620" s="18">
        <v>44287</v>
      </c>
      <c r="C620" s="18">
        <v>44316</v>
      </c>
      <c r="D620" s="9">
        <v>0.1731</v>
      </c>
      <c r="E620" s="10">
        <f t="shared" si="95"/>
        <v>0.25964999999999999</v>
      </c>
      <c r="F620" s="10">
        <f t="shared" si="96"/>
        <v>1.942236567004052E-2</v>
      </c>
      <c r="G620" s="7">
        <f t="shared" si="97"/>
        <v>29</v>
      </c>
      <c r="H620" s="11">
        <f t="shared" si="98"/>
        <v>269168</v>
      </c>
      <c r="I620" s="12">
        <f t="shared" si="99"/>
        <v>5053.6166785843507</v>
      </c>
    </row>
    <row r="621" spans="1:9" x14ac:dyDescent="0.35">
      <c r="A621" s="7">
        <v>23922</v>
      </c>
      <c r="B621" s="8">
        <v>44317</v>
      </c>
      <c r="C621" s="18">
        <v>44347</v>
      </c>
      <c r="D621" s="9">
        <v>0.17219999999999999</v>
      </c>
      <c r="E621" s="10">
        <f t="shared" si="95"/>
        <v>0.25829999999999997</v>
      </c>
      <c r="F621" s="10">
        <f t="shared" si="96"/>
        <v>1.9331275772907164E-2</v>
      </c>
      <c r="G621" s="7">
        <f t="shared" si="97"/>
        <v>30</v>
      </c>
      <c r="H621" s="11">
        <f t="shared" si="98"/>
        <v>269168</v>
      </c>
      <c r="I621" s="12">
        <f t="shared" si="99"/>
        <v>5203.3608372418757</v>
      </c>
    </row>
    <row r="622" spans="1:9" x14ac:dyDescent="0.35">
      <c r="A622" s="7">
        <v>23922</v>
      </c>
      <c r="B622" s="18">
        <v>44348</v>
      </c>
      <c r="C622" s="18">
        <v>44377</v>
      </c>
      <c r="D622" s="9">
        <v>0.1721</v>
      </c>
      <c r="E622" s="10">
        <f t="shared" si="95"/>
        <v>0.25814999999999999</v>
      </c>
      <c r="F622" s="10">
        <f t="shared" si="96"/>
        <v>1.9321149143988858E-2</v>
      </c>
      <c r="G622" s="7">
        <f t="shared" si="97"/>
        <v>29</v>
      </c>
      <c r="H622" s="11">
        <f t="shared" si="98"/>
        <v>269168</v>
      </c>
      <c r="I622" s="12">
        <f t="shared" si="99"/>
        <v>5027.2805703628865</v>
      </c>
    </row>
    <row r="623" spans="1:9" x14ac:dyDescent="0.35">
      <c r="A623" s="7">
        <v>23922</v>
      </c>
      <c r="B623" s="8">
        <v>44378</v>
      </c>
      <c r="C623" s="18">
        <v>44408</v>
      </c>
      <c r="D623" s="9">
        <v>0.17180000000000001</v>
      </c>
      <c r="E623" s="10">
        <f t="shared" si="95"/>
        <v>0.25770000000000004</v>
      </c>
      <c r="F623" s="10">
        <f t="shared" si="96"/>
        <v>1.9290762615578938E-2</v>
      </c>
      <c r="G623" s="7">
        <f t="shared" si="97"/>
        <v>30</v>
      </c>
      <c r="H623" s="11">
        <f t="shared" si="98"/>
        <v>269168</v>
      </c>
      <c r="I623" s="12">
        <f t="shared" si="99"/>
        <v>5192.4559917101515</v>
      </c>
    </row>
    <row r="624" spans="1:9" x14ac:dyDescent="0.35">
      <c r="A624" s="7">
        <v>23922</v>
      </c>
      <c r="B624" s="18">
        <v>44409</v>
      </c>
      <c r="C624" s="18">
        <v>44439</v>
      </c>
      <c r="D624" s="9">
        <v>0.1724</v>
      </c>
      <c r="E624" s="10">
        <f t="shared" si="95"/>
        <v>0.2586</v>
      </c>
      <c r="F624" s="10">
        <f t="shared" si="96"/>
        <v>1.9351525711433615E-2</v>
      </c>
      <c r="G624" s="7">
        <f t="shared" si="97"/>
        <v>30</v>
      </c>
      <c r="H624" s="11">
        <f t="shared" si="98"/>
        <v>269168</v>
      </c>
      <c r="I624" s="12">
        <f t="shared" si="99"/>
        <v>5208.8114726951635</v>
      </c>
    </row>
    <row r="625" spans="1:9" x14ac:dyDescent="0.35">
      <c r="A625" s="7">
        <v>23922</v>
      </c>
      <c r="B625" s="8">
        <v>44440</v>
      </c>
      <c r="C625" s="18">
        <v>44469</v>
      </c>
      <c r="D625" s="9">
        <v>0.1719</v>
      </c>
      <c r="E625" s="10">
        <f t="shared" si="95"/>
        <v>0.25785000000000002</v>
      </c>
      <c r="F625" s="10">
        <f t="shared" si="96"/>
        <v>1.9300892565577765E-2</v>
      </c>
      <c r="G625" s="7">
        <f t="shared" si="97"/>
        <v>29</v>
      </c>
      <c r="H625" s="11">
        <f t="shared" si="98"/>
        <v>269168</v>
      </c>
      <c r="I625" s="12">
        <f t="shared" si="99"/>
        <v>5022.0098950883876</v>
      </c>
    </row>
    <row r="626" spans="1:9" x14ac:dyDescent="0.35">
      <c r="A626" s="7">
        <v>23922</v>
      </c>
      <c r="B626" s="18">
        <v>44470</v>
      </c>
      <c r="C626" s="18">
        <v>44500</v>
      </c>
      <c r="D626" s="14">
        <v>0.17080000000000001</v>
      </c>
      <c r="E626" s="10">
        <f t="shared" si="95"/>
        <v>0.25619999999999998</v>
      </c>
      <c r="F626" s="10">
        <f t="shared" si="96"/>
        <v>1.9189402159464075E-2</v>
      </c>
      <c r="G626" s="7">
        <f t="shared" si="97"/>
        <v>30</v>
      </c>
      <c r="H626" s="11">
        <f t="shared" si="98"/>
        <v>269168</v>
      </c>
      <c r="I626" s="12">
        <f t="shared" si="99"/>
        <v>5165.1730004586261</v>
      </c>
    </row>
    <row r="627" spans="1:9" x14ac:dyDescent="0.35">
      <c r="A627" s="7">
        <v>23922</v>
      </c>
      <c r="B627" s="8">
        <v>44501</v>
      </c>
      <c r="C627" s="18">
        <v>44530</v>
      </c>
      <c r="D627" s="14">
        <v>0.17269999999999999</v>
      </c>
      <c r="E627" s="10">
        <f t="shared" si="95"/>
        <v>0.25905</v>
      </c>
      <c r="F627" s="10">
        <f t="shared" si="96"/>
        <v>1.9381892324737526E-2</v>
      </c>
      <c r="G627" s="7">
        <f t="shared" si="97"/>
        <v>29</v>
      </c>
      <c r="H627" s="11">
        <f t="shared" si="98"/>
        <v>269168</v>
      </c>
      <c r="I627" s="12">
        <f t="shared" si="99"/>
        <v>5043.0856868227856</v>
      </c>
    </row>
    <row r="628" spans="1:9" x14ac:dyDescent="0.35">
      <c r="A628" s="7">
        <v>23922</v>
      </c>
      <c r="B628" s="18">
        <v>44531</v>
      </c>
      <c r="C628" s="18">
        <v>44561</v>
      </c>
      <c r="D628" s="15">
        <v>0.17460000000000001</v>
      </c>
      <c r="E628" s="10">
        <f t="shared" si="95"/>
        <v>0.26190000000000002</v>
      </c>
      <c r="F628" s="10">
        <f t="shared" si="96"/>
        <v>1.9573983490916769E-2</v>
      </c>
      <c r="G628" s="7">
        <f t="shared" si="97"/>
        <v>30</v>
      </c>
      <c r="H628" s="11">
        <f t="shared" si="98"/>
        <v>269168</v>
      </c>
      <c r="I628" s="12">
        <f t="shared" si="99"/>
        <v>5268.6899882830849</v>
      </c>
    </row>
    <row r="629" spans="1:9" x14ac:dyDescent="0.35">
      <c r="A629" s="7">
        <v>23922</v>
      </c>
      <c r="B629" s="8">
        <v>44562</v>
      </c>
      <c r="C629" s="18">
        <v>44592</v>
      </c>
      <c r="D629" s="14">
        <v>0.17660000000000001</v>
      </c>
      <c r="E629" s="10">
        <f t="shared" si="95"/>
        <v>0.26490000000000002</v>
      </c>
      <c r="F629" s="10">
        <f t="shared" si="96"/>
        <v>1.9775755563363528E-2</v>
      </c>
      <c r="G629" s="7">
        <f t="shared" si="97"/>
        <v>30</v>
      </c>
      <c r="H629" s="11">
        <f t="shared" si="98"/>
        <v>269168</v>
      </c>
      <c r="I629" s="12">
        <f t="shared" si="99"/>
        <v>5323.000573479434</v>
      </c>
    </row>
    <row r="630" spans="1:9" x14ac:dyDescent="0.35">
      <c r="A630" s="7">
        <v>23922</v>
      </c>
      <c r="B630" s="18">
        <v>44593</v>
      </c>
      <c r="C630" s="18">
        <v>44620</v>
      </c>
      <c r="D630" s="14">
        <v>0.183</v>
      </c>
      <c r="E630" s="10">
        <f t="shared" si="95"/>
        <v>0.27449999999999997</v>
      </c>
      <c r="F630" s="10">
        <f t="shared" si="96"/>
        <v>2.0418491295787433E-2</v>
      </c>
      <c r="G630" s="7">
        <f t="shared" si="97"/>
        <v>27</v>
      </c>
      <c r="H630" s="11">
        <f t="shared" si="98"/>
        <v>269168</v>
      </c>
      <c r="I630" s="12">
        <f t="shared" si="99"/>
        <v>4946.4040185940603</v>
      </c>
    </row>
    <row r="631" spans="1:9" x14ac:dyDescent="0.35">
      <c r="A631" s="7">
        <v>23922</v>
      </c>
      <c r="B631" s="8">
        <v>44621</v>
      </c>
      <c r="C631" s="18">
        <v>44651</v>
      </c>
      <c r="D631" s="14">
        <v>0.1847</v>
      </c>
      <c r="E631" s="10">
        <f t="shared" si="95"/>
        <v>0.27705000000000002</v>
      </c>
      <c r="F631" s="10">
        <f t="shared" si="96"/>
        <v>2.0588471944052777E-2</v>
      </c>
      <c r="G631" s="7">
        <f t="shared" si="97"/>
        <v>30</v>
      </c>
      <c r="H631" s="11">
        <f t="shared" si="98"/>
        <v>269168</v>
      </c>
      <c r="I631" s="12">
        <f t="shared" si="99"/>
        <v>5541.7578162367981</v>
      </c>
    </row>
    <row r="632" spans="1:9" x14ac:dyDescent="0.35">
      <c r="A632" s="7">
        <v>23922</v>
      </c>
      <c r="B632" s="18">
        <v>44652</v>
      </c>
      <c r="C632" s="18">
        <v>44681</v>
      </c>
      <c r="D632" s="14">
        <v>0.1905</v>
      </c>
      <c r="E632" s="10">
        <f t="shared" si="95"/>
        <v>0.28575</v>
      </c>
      <c r="F632" s="10">
        <f t="shared" si="96"/>
        <v>2.1166073665768392E-2</v>
      </c>
      <c r="G632" s="7">
        <f t="shared" si="97"/>
        <v>29</v>
      </c>
      <c r="H632" s="11">
        <f t="shared" si="98"/>
        <v>269168</v>
      </c>
      <c r="I632" s="12">
        <f t="shared" si="99"/>
        <v>5507.3220592519619</v>
      </c>
    </row>
    <row r="633" spans="1:9" x14ac:dyDescent="0.35">
      <c r="A633" s="7">
        <v>23922</v>
      </c>
      <c r="B633" s="8">
        <v>44682</v>
      </c>
      <c r="C633" s="18">
        <v>44712</v>
      </c>
      <c r="D633" s="14">
        <v>0.1971</v>
      </c>
      <c r="E633" s="10">
        <f t="shared" si="95"/>
        <v>0.29564999999999997</v>
      </c>
      <c r="F633" s="10">
        <f t="shared" si="96"/>
        <v>2.1819002655476094E-2</v>
      </c>
      <c r="G633" s="7">
        <f t="shared" si="97"/>
        <v>30</v>
      </c>
      <c r="H633" s="11">
        <f t="shared" si="98"/>
        <v>269168</v>
      </c>
      <c r="I633" s="12">
        <f t="shared" si="99"/>
        <v>5872.9773067691895</v>
      </c>
    </row>
    <row r="634" spans="1:9" x14ac:dyDescent="0.35">
      <c r="A634" s="7">
        <v>23922</v>
      </c>
      <c r="B634" s="18">
        <v>44713</v>
      </c>
      <c r="C634" s="18">
        <v>44742</v>
      </c>
      <c r="D634" s="9">
        <v>0.20399999999999999</v>
      </c>
      <c r="E634" s="10">
        <f t="shared" si="95"/>
        <v>0.30599999999999999</v>
      </c>
      <c r="F634" s="10">
        <f t="shared" si="96"/>
        <v>2.2496738540053407E-2</v>
      </c>
      <c r="G634" s="7">
        <f t="shared" si="97"/>
        <v>29</v>
      </c>
      <c r="H634" s="11">
        <f t="shared" si="98"/>
        <v>269168</v>
      </c>
      <c r="I634" s="12">
        <f t="shared" si="99"/>
        <v>5853.5553820374589</v>
      </c>
    </row>
    <row r="635" spans="1:9" x14ac:dyDescent="0.35">
      <c r="A635" s="7">
        <v>23922</v>
      </c>
      <c r="B635" s="8">
        <v>44743</v>
      </c>
      <c r="C635" s="18">
        <v>44773</v>
      </c>
      <c r="D635" s="9">
        <v>0.21279999999999999</v>
      </c>
      <c r="E635" s="10">
        <f t="shared" si="95"/>
        <v>0.31919999999999998</v>
      </c>
      <c r="F635" s="10">
        <f t="shared" si="96"/>
        <v>2.3353989277085985E-2</v>
      </c>
      <c r="G635" s="7">
        <f t="shared" si="97"/>
        <v>30</v>
      </c>
      <c r="H635" s="11">
        <f t="shared" si="98"/>
        <v>269168</v>
      </c>
      <c r="I635" s="12">
        <f t="shared" si="99"/>
        <v>6286.1465857346802</v>
      </c>
    </row>
    <row r="636" spans="1:9" x14ac:dyDescent="0.35">
      <c r="A636" s="7">
        <v>23922</v>
      </c>
      <c r="B636" s="18">
        <v>44774</v>
      </c>
      <c r="C636" s="18">
        <v>44804</v>
      </c>
      <c r="D636" s="9">
        <v>0.22209999999999999</v>
      </c>
      <c r="E636" s="10">
        <f t="shared" si="95"/>
        <v>0.33315</v>
      </c>
      <c r="F636" s="10">
        <f t="shared" si="96"/>
        <v>2.4251443652343774E-2</v>
      </c>
      <c r="G636" s="7">
        <f t="shared" si="97"/>
        <v>30</v>
      </c>
      <c r="H636" s="11">
        <f t="shared" si="98"/>
        <v>269168</v>
      </c>
      <c r="I636" s="12">
        <f t="shared" si="99"/>
        <v>6527.7125850140692</v>
      </c>
    </row>
    <row r="637" spans="1:9" x14ac:dyDescent="0.35">
      <c r="A637" s="7">
        <v>23922</v>
      </c>
      <c r="B637" s="8">
        <v>44805</v>
      </c>
      <c r="C637" s="18">
        <v>44834</v>
      </c>
      <c r="D637" s="9">
        <v>0.23499999999999999</v>
      </c>
      <c r="E637" s="10">
        <f t="shared" si="95"/>
        <v>0.35249999999999998</v>
      </c>
      <c r="F637" s="10">
        <f t="shared" si="96"/>
        <v>2.548215212897964E-2</v>
      </c>
      <c r="G637" s="7">
        <f t="shared" si="97"/>
        <v>29</v>
      </c>
      <c r="H637" s="11">
        <f t="shared" si="98"/>
        <v>269168</v>
      </c>
      <c r="I637" s="12">
        <f t="shared" si="99"/>
        <v>6630.347260111419</v>
      </c>
    </row>
    <row r="638" spans="1:9" x14ac:dyDescent="0.35">
      <c r="A638" s="7">
        <v>23922</v>
      </c>
      <c r="B638" s="18">
        <v>44835</v>
      </c>
      <c r="C638" s="18">
        <v>44865</v>
      </c>
      <c r="D638" s="9">
        <v>0.24610000000000001</v>
      </c>
      <c r="E638" s="10">
        <f t="shared" si="95"/>
        <v>0.36915000000000003</v>
      </c>
      <c r="F638" s="10">
        <f t="shared" si="96"/>
        <v>2.6528282142108894E-2</v>
      </c>
      <c r="G638" s="7">
        <f t="shared" si="97"/>
        <v>30</v>
      </c>
      <c r="H638" s="11">
        <f t="shared" si="98"/>
        <v>269168</v>
      </c>
      <c r="I638" s="12">
        <f t="shared" si="99"/>
        <v>7140.5646476271668</v>
      </c>
    </row>
    <row r="639" spans="1:9" x14ac:dyDescent="0.35">
      <c r="A639" s="7">
        <v>23922</v>
      </c>
      <c r="B639" s="8">
        <v>44866</v>
      </c>
      <c r="C639" s="18">
        <v>44895</v>
      </c>
      <c r="D639" s="9">
        <v>0.25779999999999997</v>
      </c>
      <c r="E639" s="10">
        <f t="shared" si="95"/>
        <v>0.38669999999999993</v>
      </c>
      <c r="F639" s="10">
        <f t="shared" si="96"/>
        <v>2.7618410366888613E-2</v>
      </c>
      <c r="G639" s="7">
        <f t="shared" si="97"/>
        <v>29</v>
      </c>
      <c r="H639" s="11">
        <f t="shared" si="98"/>
        <v>269168</v>
      </c>
      <c r="I639" s="12">
        <f t="shared" si="99"/>
        <v>7186.1925389135185</v>
      </c>
    </row>
    <row r="640" spans="1:9" x14ac:dyDescent="0.35">
      <c r="A640" s="7">
        <v>23922</v>
      </c>
      <c r="B640" s="18">
        <v>44896</v>
      </c>
      <c r="C640" s="18">
        <v>44926</v>
      </c>
      <c r="D640" s="9">
        <v>0.27639999999999998</v>
      </c>
      <c r="E640" s="10">
        <f t="shared" si="95"/>
        <v>0.41459999999999997</v>
      </c>
      <c r="F640" s="10">
        <f t="shared" si="96"/>
        <v>2.9325672006971892E-2</v>
      </c>
      <c r="G640" s="7">
        <f t="shared" si="97"/>
        <v>30</v>
      </c>
      <c r="H640" s="11">
        <f t="shared" si="98"/>
        <v>269168</v>
      </c>
      <c r="I640" s="12">
        <f t="shared" si="99"/>
        <v>7893.5324827726108</v>
      </c>
    </row>
    <row r="641" spans="1:9" x14ac:dyDescent="0.35">
      <c r="A641" s="7">
        <v>23922</v>
      </c>
      <c r="B641" s="8">
        <v>44927</v>
      </c>
      <c r="C641" s="18">
        <v>44957</v>
      </c>
      <c r="D641" s="9">
        <v>0.28839999999999999</v>
      </c>
      <c r="E641" s="10">
        <f t="shared" si="95"/>
        <v>0.43259999999999998</v>
      </c>
      <c r="F641" s="10">
        <f t="shared" si="96"/>
        <v>3.041082430433617E-2</v>
      </c>
      <c r="G641" s="7">
        <f t="shared" si="97"/>
        <v>30</v>
      </c>
      <c r="H641" s="11">
        <f t="shared" si="98"/>
        <v>269168</v>
      </c>
      <c r="I641" s="12">
        <f t="shared" si="99"/>
        <v>8185.6207563495591</v>
      </c>
    </row>
    <row r="642" spans="1:9" x14ac:dyDescent="0.35">
      <c r="A642" s="7">
        <v>23922</v>
      </c>
      <c r="B642" s="18">
        <v>44958</v>
      </c>
      <c r="C642" s="18">
        <v>44985</v>
      </c>
      <c r="D642" s="9">
        <v>0.30180000000000001</v>
      </c>
      <c r="E642" s="10">
        <f t="shared" si="95"/>
        <v>0.45269999999999999</v>
      </c>
      <c r="F642" s="10">
        <f t="shared" si="96"/>
        <v>3.1607904974429113E-2</v>
      </c>
      <c r="G642" s="7">
        <f t="shared" si="97"/>
        <v>27</v>
      </c>
      <c r="H642" s="11">
        <f t="shared" si="98"/>
        <v>269168</v>
      </c>
      <c r="I642" s="12">
        <f t="shared" si="99"/>
        <v>7657.0529095414222</v>
      </c>
    </row>
    <row r="643" spans="1:9" x14ac:dyDescent="0.35">
      <c r="A643" s="7">
        <v>23922</v>
      </c>
      <c r="B643" s="8">
        <v>44986</v>
      </c>
      <c r="C643" s="18">
        <v>45016</v>
      </c>
      <c r="D643" s="9">
        <v>0.30840000000000001</v>
      </c>
      <c r="E643" s="10">
        <f t="shared" si="95"/>
        <v>0.46260000000000001</v>
      </c>
      <c r="F643" s="10">
        <f t="shared" si="96"/>
        <v>3.2191941393584944E-2</v>
      </c>
      <c r="G643" s="7">
        <f t="shared" si="97"/>
        <v>30</v>
      </c>
      <c r="H643" s="11">
        <f t="shared" si="98"/>
        <v>269168</v>
      </c>
      <c r="I643" s="12">
        <f t="shared" si="99"/>
        <v>8665.0404810284726</v>
      </c>
    </row>
    <row r="644" spans="1:9" x14ac:dyDescent="0.35">
      <c r="A644" s="7">
        <v>23922</v>
      </c>
      <c r="B644" s="18">
        <v>45017</v>
      </c>
      <c r="C644" s="18">
        <v>45036</v>
      </c>
      <c r="D644" s="9">
        <v>0.31390000000000001</v>
      </c>
      <c r="E644" s="10">
        <f t="shared" si="95"/>
        <v>0.47084999999999999</v>
      </c>
      <c r="F644" s="10">
        <f t="shared" si="96"/>
        <v>3.2675876808137438E-2</v>
      </c>
      <c r="G644" s="7">
        <f t="shared" si="97"/>
        <v>19</v>
      </c>
      <c r="H644" s="11">
        <f t="shared" si="98"/>
        <v>269168</v>
      </c>
      <c r="I644" s="12">
        <f t="shared" si="99"/>
        <v>5570.3569255054008</v>
      </c>
    </row>
    <row r="645" spans="1:9" x14ac:dyDescent="0.35">
      <c r="A645" s="21" t="s">
        <v>13</v>
      </c>
      <c r="B645" s="21"/>
      <c r="C645" s="21"/>
      <c r="D645" s="21"/>
      <c r="E645" s="21"/>
      <c r="F645" s="21"/>
      <c r="G645" s="21"/>
      <c r="H645" s="21"/>
      <c r="I645" s="19">
        <f>SUM(I618:I644)</f>
        <v>157814.29082302985</v>
      </c>
    </row>
    <row r="647" spans="1:9" x14ac:dyDescent="0.35">
      <c r="A647" s="1" t="s">
        <v>2</v>
      </c>
      <c r="B647" s="2">
        <v>150780</v>
      </c>
      <c r="C647" s="1"/>
      <c r="D647" s="1"/>
      <c r="E647" s="1" t="s">
        <v>3</v>
      </c>
      <c r="F647" s="1"/>
      <c r="G647" s="3">
        <v>44246</v>
      </c>
      <c r="H647" s="1"/>
      <c r="I647" s="4"/>
    </row>
    <row r="648" spans="1:9" ht="23" x14ac:dyDescent="0.35">
      <c r="A648" s="5" t="s">
        <v>4</v>
      </c>
      <c r="B648" s="5" t="s">
        <v>5</v>
      </c>
      <c r="C648" s="5" t="s">
        <v>6</v>
      </c>
      <c r="D648" s="5" t="s">
        <v>7</v>
      </c>
      <c r="E648" s="5" t="s">
        <v>8</v>
      </c>
      <c r="F648" s="5" t="s">
        <v>9</v>
      </c>
      <c r="G648" s="5" t="s">
        <v>10</v>
      </c>
      <c r="H648" s="5" t="s">
        <v>11</v>
      </c>
      <c r="I648" s="6" t="s">
        <v>12</v>
      </c>
    </row>
    <row r="649" spans="1:9" x14ac:dyDescent="0.35">
      <c r="A649" s="7">
        <v>24307</v>
      </c>
      <c r="B649" s="18">
        <v>44246</v>
      </c>
      <c r="C649" s="18">
        <v>44255</v>
      </c>
      <c r="D649" s="9">
        <v>0.1754</v>
      </c>
      <c r="E649" s="10">
        <f t="shared" ref="E649:E675" si="100">IF(B649="","",D649*1.5)</f>
        <v>0.2631</v>
      </c>
      <c r="F649" s="10">
        <f t="shared" ref="F649:F675" si="101">IF(E649="","", (POWER((1+E649),(1/12)))-1)</f>
        <v>1.9654745030757592E-2</v>
      </c>
      <c r="G649" s="7">
        <f t="shared" ref="G649:G675" si="102">IF(OR(B649="",C649=""),"Sin fechas",C649-B649)</f>
        <v>9</v>
      </c>
      <c r="H649" s="11">
        <f>$B$647</f>
        <v>150780</v>
      </c>
      <c r="I649" s="12">
        <f>IF(G649="","",(($B$647*F649)/30)*G649)</f>
        <v>889.06273672128896</v>
      </c>
    </row>
    <row r="650" spans="1:9" x14ac:dyDescent="0.35">
      <c r="A650" s="7">
        <v>24307</v>
      </c>
      <c r="B650" s="8">
        <v>44256</v>
      </c>
      <c r="C650" s="18">
        <v>44286</v>
      </c>
      <c r="D650" s="9">
        <v>0.1741</v>
      </c>
      <c r="E650" s="10">
        <f t="shared" si="100"/>
        <v>0.26114999999999999</v>
      </c>
      <c r="F650" s="10">
        <f t="shared" si="101"/>
        <v>1.9523471771100809E-2</v>
      </c>
      <c r="G650" s="7">
        <f t="shared" si="102"/>
        <v>30</v>
      </c>
      <c r="H650" s="11">
        <f t="shared" ref="H650:H675" si="103">$B$647</f>
        <v>150780</v>
      </c>
      <c r="I650" s="12">
        <f t="shared" ref="I650:I675" si="104">IF(G650="","",(($B$647*F650)/30)*G650)</f>
        <v>2943.7490736465797</v>
      </c>
    </row>
    <row r="651" spans="1:9" x14ac:dyDescent="0.35">
      <c r="A651" s="7">
        <v>24307</v>
      </c>
      <c r="B651" s="18">
        <v>44287</v>
      </c>
      <c r="C651" s="18">
        <v>44316</v>
      </c>
      <c r="D651" s="9">
        <v>0.1731</v>
      </c>
      <c r="E651" s="10">
        <f t="shared" si="100"/>
        <v>0.25964999999999999</v>
      </c>
      <c r="F651" s="10">
        <f t="shared" si="101"/>
        <v>1.942236567004052E-2</v>
      </c>
      <c r="G651" s="7">
        <f t="shared" si="102"/>
        <v>29</v>
      </c>
      <c r="H651" s="11">
        <f t="shared" si="103"/>
        <v>150780</v>
      </c>
      <c r="I651" s="12">
        <f t="shared" si="104"/>
        <v>2830.887485871086</v>
      </c>
    </row>
    <row r="652" spans="1:9" x14ac:dyDescent="0.35">
      <c r="A652" s="7">
        <v>24307</v>
      </c>
      <c r="B652" s="8">
        <v>44317</v>
      </c>
      <c r="C652" s="18">
        <v>44347</v>
      </c>
      <c r="D652" s="9">
        <v>0.17219999999999999</v>
      </c>
      <c r="E652" s="10">
        <f t="shared" si="100"/>
        <v>0.25829999999999997</v>
      </c>
      <c r="F652" s="10">
        <f t="shared" si="101"/>
        <v>1.9331275772907164E-2</v>
      </c>
      <c r="G652" s="7">
        <f t="shared" si="102"/>
        <v>30</v>
      </c>
      <c r="H652" s="11">
        <f t="shared" si="103"/>
        <v>150780</v>
      </c>
      <c r="I652" s="12">
        <f t="shared" si="104"/>
        <v>2914.7697610389423</v>
      </c>
    </row>
    <row r="653" spans="1:9" x14ac:dyDescent="0.35">
      <c r="A653" s="7">
        <v>24307</v>
      </c>
      <c r="B653" s="18">
        <v>44348</v>
      </c>
      <c r="C653" s="18">
        <v>44377</v>
      </c>
      <c r="D653" s="9">
        <v>0.1721</v>
      </c>
      <c r="E653" s="10">
        <f t="shared" si="100"/>
        <v>0.25814999999999999</v>
      </c>
      <c r="F653" s="10">
        <f t="shared" si="101"/>
        <v>1.9321149143988858E-2</v>
      </c>
      <c r="G653" s="7">
        <f t="shared" si="102"/>
        <v>29</v>
      </c>
      <c r="H653" s="11">
        <f t="shared" si="103"/>
        <v>150780</v>
      </c>
      <c r="I653" s="12">
        <f t="shared" si="104"/>
        <v>2816.1347723329518</v>
      </c>
    </row>
    <row r="654" spans="1:9" x14ac:dyDescent="0.35">
      <c r="A654" s="7">
        <v>24307</v>
      </c>
      <c r="B654" s="8">
        <v>44378</v>
      </c>
      <c r="C654" s="18">
        <v>44408</v>
      </c>
      <c r="D654" s="9">
        <v>0.17180000000000001</v>
      </c>
      <c r="E654" s="10">
        <f t="shared" si="100"/>
        <v>0.25770000000000004</v>
      </c>
      <c r="F654" s="10">
        <f t="shared" si="101"/>
        <v>1.9290762615578938E-2</v>
      </c>
      <c r="G654" s="7">
        <f t="shared" si="102"/>
        <v>30</v>
      </c>
      <c r="H654" s="11">
        <f t="shared" si="103"/>
        <v>150780</v>
      </c>
      <c r="I654" s="12">
        <f t="shared" si="104"/>
        <v>2908.6611871769924</v>
      </c>
    </row>
    <row r="655" spans="1:9" x14ac:dyDescent="0.35">
      <c r="A655" s="7">
        <v>24307</v>
      </c>
      <c r="B655" s="18">
        <v>44409</v>
      </c>
      <c r="C655" s="18">
        <v>44439</v>
      </c>
      <c r="D655" s="9">
        <v>0.1724</v>
      </c>
      <c r="E655" s="10">
        <f t="shared" si="100"/>
        <v>0.2586</v>
      </c>
      <c r="F655" s="10">
        <f t="shared" si="101"/>
        <v>1.9351525711433615E-2</v>
      </c>
      <c r="G655" s="7">
        <f t="shared" si="102"/>
        <v>30</v>
      </c>
      <c r="H655" s="11">
        <f t="shared" si="103"/>
        <v>150780</v>
      </c>
      <c r="I655" s="12">
        <f t="shared" si="104"/>
        <v>2917.8230467699605</v>
      </c>
    </row>
    <row r="656" spans="1:9" x14ac:dyDescent="0.35">
      <c r="A656" s="7">
        <v>24307</v>
      </c>
      <c r="B656" s="8">
        <v>44440</v>
      </c>
      <c r="C656" s="18">
        <v>44469</v>
      </c>
      <c r="D656" s="9">
        <v>0.1719</v>
      </c>
      <c r="E656" s="10">
        <f t="shared" si="100"/>
        <v>0.25785000000000002</v>
      </c>
      <c r="F656" s="10">
        <f t="shared" si="101"/>
        <v>1.9300892565577765E-2</v>
      </c>
      <c r="G656" s="7">
        <f t="shared" si="102"/>
        <v>29</v>
      </c>
      <c r="H656" s="11">
        <f t="shared" si="103"/>
        <v>150780</v>
      </c>
      <c r="I656" s="12">
        <f t="shared" si="104"/>
        <v>2813.1822950032215</v>
      </c>
    </row>
    <row r="657" spans="1:9" x14ac:dyDescent="0.35">
      <c r="A657" s="7">
        <v>24307</v>
      </c>
      <c r="B657" s="18">
        <v>44470</v>
      </c>
      <c r="C657" s="18">
        <v>44500</v>
      </c>
      <c r="D657" s="14">
        <v>0.17080000000000001</v>
      </c>
      <c r="E657" s="10">
        <f t="shared" si="100"/>
        <v>0.25619999999999998</v>
      </c>
      <c r="F657" s="10">
        <f t="shared" si="101"/>
        <v>1.9189402159464075E-2</v>
      </c>
      <c r="G657" s="7">
        <f t="shared" si="102"/>
        <v>30</v>
      </c>
      <c r="H657" s="11">
        <f t="shared" si="103"/>
        <v>150780</v>
      </c>
      <c r="I657" s="12">
        <f t="shared" si="104"/>
        <v>2893.3780576039931</v>
      </c>
    </row>
    <row r="658" spans="1:9" x14ac:dyDescent="0.35">
      <c r="A658" s="7">
        <v>24307</v>
      </c>
      <c r="B658" s="8">
        <v>44501</v>
      </c>
      <c r="C658" s="18">
        <v>44530</v>
      </c>
      <c r="D658" s="14">
        <v>0.17269999999999999</v>
      </c>
      <c r="E658" s="10">
        <f t="shared" si="100"/>
        <v>0.25905</v>
      </c>
      <c r="F658" s="10">
        <f t="shared" si="101"/>
        <v>1.9381892324737526E-2</v>
      </c>
      <c r="G658" s="7">
        <f t="shared" si="102"/>
        <v>29</v>
      </c>
      <c r="H658" s="11">
        <f t="shared" si="103"/>
        <v>150780</v>
      </c>
      <c r="I658" s="12">
        <f t="shared" si="104"/>
        <v>2824.9883338997938</v>
      </c>
    </row>
    <row r="659" spans="1:9" x14ac:dyDescent="0.35">
      <c r="A659" s="7">
        <v>24307</v>
      </c>
      <c r="B659" s="18">
        <v>44531</v>
      </c>
      <c r="C659" s="18">
        <v>44561</v>
      </c>
      <c r="D659" s="15">
        <v>0.17460000000000001</v>
      </c>
      <c r="E659" s="10">
        <f t="shared" si="100"/>
        <v>0.26190000000000002</v>
      </c>
      <c r="F659" s="10">
        <f t="shared" si="101"/>
        <v>1.9573983490916769E-2</v>
      </c>
      <c r="G659" s="7">
        <f t="shared" si="102"/>
        <v>30</v>
      </c>
      <c r="H659" s="11">
        <f t="shared" si="103"/>
        <v>150780</v>
      </c>
      <c r="I659" s="12">
        <f t="shared" si="104"/>
        <v>2951.3652307604302</v>
      </c>
    </row>
    <row r="660" spans="1:9" x14ac:dyDescent="0.35">
      <c r="A660" s="7">
        <v>24307</v>
      </c>
      <c r="B660" s="8">
        <v>44562</v>
      </c>
      <c r="C660" s="18">
        <v>44592</v>
      </c>
      <c r="D660" s="14">
        <v>0.17660000000000001</v>
      </c>
      <c r="E660" s="10">
        <f t="shared" si="100"/>
        <v>0.26490000000000002</v>
      </c>
      <c r="F660" s="10">
        <f t="shared" si="101"/>
        <v>1.9775755563363528E-2</v>
      </c>
      <c r="G660" s="7">
        <f t="shared" si="102"/>
        <v>30</v>
      </c>
      <c r="H660" s="11">
        <f t="shared" si="103"/>
        <v>150780</v>
      </c>
      <c r="I660" s="12">
        <f t="shared" si="104"/>
        <v>2981.7884238439528</v>
      </c>
    </row>
    <row r="661" spans="1:9" x14ac:dyDescent="0.35">
      <c r="A661" s="7">
        <v>24307</v>
      </c>
      <c r="B661" s="18">
        <v>44593</v>
      </c>
      <c r="C661" s="18">
        <v>44620</v>
      </c>
      <c r="D661" s="14">
        <v>0.183</v>
      </c>
      <c r="E661" s="10">
        <f t="shared" si="100"/>
        <v>0.27449999999999997</v>
      </c>
      <c r="F661" s="10">
        <f t="shared" si="101"/>
        <v>2.0418491295787433E-2</v>
      </c>
      <c r="G661" s="7">
        <f t="shared" si="102"/>
        <v>27</v>
      </c>
      <c r="H661" s="11">
        <f t="shared" si="103"/>
        <v>150780</v>
      </c>
      <c r="I661" s="12">
        <f t="shared" si="104"/>
        <v>2770.8301058209463</v>
      </c>
    </row>
    <row r="662" spans="1:9" x14ac:dyDescent="0.35">
      <c r="A662" s="7">
        <v>24307</v>
      </c>
      <c r="B662" s="8">
        <v>44621</v>
      </c>
      <c r="C662" s="18">
        <v>44651</v>
      </c>
      <c r="D662" s="14">
        <v>0.1847</v>
      </c>
      <c r="E662" s="10">
        <f t="shared" si="100"/>
        <v>0.27705000000000002</v>
      </c>
      <c r="F662" s="10">
        <f t="shared" si="101"/>
        <v>2.0588471944052777E-2</v>
      </c>
      <c r="G662" s="7">
        <f t="shared" si="102"/>
        <v>30</v>
      </c>
      <c r="H662" s="11">
        <f t="shared" si="103"/>
        <v>150780</v>
      </c>
      <c r="I662" s="12">
        <f t="shared" si="104"/>
        <v>3104.3297997242776</v>
      </c>
    </row>
    <row r="663" spans="1:9" x14ac:dyDescent="0.35">
      <c r="A663" s="7">
        <v>24307</v>
      </c>
      <c r="B663" s="18">
        <v>44652</v>
      </c>
      <c r="C663" s="18">
        <v>44681</v>
      </c>
      <c r="D663" s="14">
        <v>0.1905</v>
      </c>
      <c r="E663" s="10">
        <f t="shared" si="100"/>
        <v>0.28575</v>
      </c>
      <c r="F663" s="10">
        <f t="shared" si="101"/>
        <v>2.1166073665768392E-2</v>
      </c>
      <c r="G663" s="7">
        <f t="shared" si="102"/>
        <v>29</v>
      </c>
      <c r="H663" s="11">
        <f t="shared" si="103"/>
        <v>150780</v>
      </c>
      <c r="I663" s="12">
        <f t="shared" si="104"/>
        <v>3085.0399010804063</v>
      </c>
    </row>
    <row r="664" spans="1:9" x14ac:dyDescent="0.35">
      <c r="A664" s="7">
        <v>24307</v>
      </c>
      <c r="B664" s="8">
        <v>44682</v>
      </c>
      <c r="C664" s="18">
        <v>44712</v>
      </c>
      <c r="D664" s="14">
        <v>0.1971</v>
      </c>
      <c r="E664" s="10">
        <f t="shared" si="100"/>
        <v>0.29564999999999997</v>
      </c>
      <c r="F664" s="10">
        <f t="shared" si="101"/>
        <v>2.1819002655476094E-2</v>
      </c>
      <c r="G664" s="7">
        <f t="shared" si="102"/>
        <v>30</v>
      </c>
      <c r="H664" s="11">
        <f t="shared" si="103"/>
        <v>150780</v>
      </c>
      <c r="I664" s="12">
        <f t="shared" si="104"/>
        <v>3289.8692203926853</v>
      </c>
    </row>
    <row r="665" spans="1:9" x14ac:dyDescent="0.35">
      <c r="A665" s="7">
        <v>24307</v>
      </c>
      <c r="B665" s="18">
        <v>44713</v>
      </c>
      <c r="C665" s="18">
        <v>44742</v>
      </c>
      <c r="D665" s="9">
        <v>0.20399999999999999</v>
      </c>
      <c r="E665" s="10">
        <f t="shared" si="100"/>
        <v>0.30599999999999999</v>
      </c>
      <c r="F665" s="10">
        <f t="shared" si="101"/>
        <v>2.2496738540053407E-2</v>
      </c>
      <c r="G665" s="7">
        <f t="shared" si="102"/>
        <v>29</v>
      </c>
      <c r="H665" s="11">
        <f t="shared" si="103"/>
        <v>150780</v>
      </c>
      <c r="I665" s="12">
        <f t="shared" si="104"/>
        <v>3278.9896291669443</v>
      </c>
    </row>
    <row r="666" spans="1:9" x14ac:dyDescent="0.35">
      <c r="A666" s="7">
        <v>24307</v>
      </c>
      <c r="B666" s="8">
        <v>44743</v>
      </c>
      <c r="C666" s="18">
        <v>44773</v>
      </c>
      <c r="D666" s="9">
        <v>0.21279999999999999</v>
      </c>
      <c r="E666" s="10">
        <f t="shared" si="100"/>
        <v>0.31919999999999998</v>
      </c>
      <c r="F666" s="10">
        <f t="shared" si="101"/>
        <v>2.3353989277085985E-2</v>
      </c>
      <c r="G666" s="7">
        <f t="shared" si="102"/>
        <v>30</v>
      </c>
      <c r="H666" s="11">
        <f t="shared" si="103"/>
        <v>150780</v>
      </c>
      <c r="I666" s="12">
        <f t="shared" si="104"/>
        <v>3521.3145031990248</v>
      </c>
    </row>
    <row r="667" spans="1:9" x14ac:dyDescent="0.35">
      <c r="A667" s="7">
        <v>24307</v>
      </c>
      <c r="B667" s="18">
        <v>44774</v>
      </c>
      <c r="C667" s="18">
        <v>44804</v>
      </c>
      <c r="D667" s="9">
        <v>0.22209999999999999</v>
      </c>
      <c r="E667" s="10">
        <f t="shared" si="100"/>
        <v>0.33315</v>
      </c>
      <c r="F667" s="10">
        <f t="shared" si="101"/>
        <v>2.4251443652343774E-2</v>
      </c>
      <c r="G667" s="7">
        <f t="shared" si="102"/>
        <v>30</v>
      </c>
      <c r="H667" s="11">
        <f t="shared" si="103"/>
        <v>150780</v>
      </c>
      <c r="I667" s="12">
        <f t="shared" si="104"/>
        <v>3656.6326739003944</v>
      </c>
    </row>
    <row r="668" spans="1:9" x14ac:dyDescent="0.35">
      <c r="A668" s="7">
        <v>24307</v>
      </c>
      <c r="B668" s="8">
        <v>44805</v>
      </c>
      <c r="C668" s="18">
        <v>44834</v>
      </c>
      <c r="D668" s="9">
        <v>0.23499999999999999</v>
      </c>
      <c r="E668" s="10">
        <f t="shared" si="100"/>
        <v>0.35249999999999998</v>
      </c>
      <c r="F668" s="10">
        <f t="shared" si="101"/>
        <v>2.548215212897964E-2</v>
      </c>
      <c r="G668" s="7">
        <f t="shared" si="102"/>
        <v>29</v>
      </c>
      <c r="H668" s="11">
        <f t="shared" si="103"/>
        <v>150780</v>
      </c>
      <c r="I668" s="12">
        <f t="shared" si="104"/>
        <v>3714.1256014072983</v>
      </c>
    </row>
    <row r="669" spans="1:9" x14ac:dyDescent="0.35">
      <c r="A669" s="7">
        <v>24307</v>
      </c>
      <c r="B669" s="18">
        <v>44835</v>
      </c>
      <c r="C669" s="18">
        <v>44865</v>
      </c>
      <c r="D669" s="9">
        <v>0.24610000000000001</v>
      </c>
      <c r="E669" s="10">
        <f t="shared" si="100"/>
        <v>0.36915000000000003</v>
      </c>
      <c r="F669" s="10">
        <f t="shared" si="101"/>
        <v>2.6528282142108894E-2</v>
      </c>
      <c r="G669" s="7">
        <f t="shared" si="102"/>
        <v>30</v>
      </c>
      <c r="H669" s="11">
        <f t="shared" si="103"/>
        <v>150780</v>
      </c>
      <c r="I669" s="12">
        <f t="shared" si="104"/>
        <v>3999.9343813871787</v>
      </c>
    </row>
    <row r="670" spans="1:9" x14ac:dyDescent="0.35">
      <c r="A670" s="7">
        <v>24307</v>
      </c>
      <c r="B670" s="8">
        <v>44866</v>
      </c>
      <c r="C670" s="18">
        <v>44895</v>
      </c>
      <c r="D670" s="9">
        <v>0.25779999999999997</v>
      </c>
      <c r="E670" s="10">
        <f t="shared" si="100"/>
        <v>0.38669999999999993</v>
      </c>
      <c r="F670" s="10">
        <f t="shared" si="101"/>
        <v>2.7618410366888613E-2</v>
      </c>
      <c r="G670" s="7">
        <f t="shared" si="102"/>
        <v>29</v>
      </c>
      <c r="H670" s="11">
        <f t="shared" si="103"/>
        <v>150780</v>
      </c>
      <c r="I670" s="12">
        <f t="shared" si="104"/>
        <v>4025.493784615483</v>
      </c>
    </row>
    <row r="671" spans="1:9" x14ac:dyDescent="0.35">
      <c r="A671" s="7">
        <v>24307</v>
      </c>
      <c r="B671" s="18">
        <v>44896</v>
      </c>
      <c r="C671" s="18">
        <v>44926</v>
      </c>
      <c r="D671" s="9">
        <v>0.27639999999999998</v>
      </c>
      <c r="E671" s="10">
        <f t="shared" si="100"/>
        <v>0.41459999999999997</v>
      </c>
      <c r="F671" s="10">
        <f t="shared" si="101"/>
        <v>2.9325672006971892E-2</v>
      </c>
      <c r="G671" s="7">
        <f t="shared" si="102"/>
        <v>30</v>
      </c>
      <c r="H671" s="11">
        <f t="shared" si="103"/>
        <v>150780</v>
      </c>
      <c r="I671" s="12">
        <f t="shared" si="104"/>
        <v>4421.7248252112222</v>
      </c>
    </row>
    <row r="672" spans="1:9" x14ac:dyDescent="0.35">
      <c r="A672" s="7">
        <v>24307</v>
      </c>
      <c r="B672" s="8">
        <v>44927</v>
      </c>
      <c r="C672" s="18">
        <v>44957</v>
      </c>
      <c r="D672" s="9">
        <v>0.28839999999999999</v>
      </c>
      <c r="E672" s="10">
        <f t="shared" si="100"/>
        <v>0.43259999999999998</v>
      </c>
      <c r="F672" s="10">
        <f t="shared" si="101"/>
        <v>3.041082430433617E-2</v>
      </c>
      <c r="G672" s="7">
        <f t="shared" si="102"/>
        <v>30</v>
      </c>
      <c r="H672" s="11">
        <f t="shared" si="103"/>
        <v>150780</v>
      </c>
      <c r="I672" s="12">
        <f t="shared" si="104"/>
        <v>4585.3440886078079</v>
      </c>
    </row>
    <row r="673" spans="1:9" x14ac:dyDescent="0.35">
      <c r="A673" s="7">
        <v>24307</v>
      </c>
      <c r="B673" s="18">
        <v>44958</v>
      </c>
      <c r="C673" s="18">
        <v>44985</v>
      </c>
      <c r="D673" s="9">
        <v>0.30180000000000001</v>
      </c>
      <c r="E673" s="10">
        <f t="shared" si="100"/>
        <v>0.45269999999999999</v>
      </c>
      <c r="F673" s="10">
        <f t="shared" si="101"/>
        <v>3.1607904974429113E-2</v>
      </c>
      <c r="G673" s="7">
        <f t="shared" si="102"/>
        <v>27</v>
      </c>
      <c r="H673" s="11">
        <f t="shared" si="103"/>
        <v>150780</v>
      </c>
      <c r="I673" s="12">
        <f t="shared" si="104"/>
        <v>4289.2559208399798</v>
      </c>
    </row>
    <row r="674" spans="1:9" x14ac:dyDescent="0.35">
      <c r="A674" s="7">
        <v>24307</v>
      </c>
      <c r="B674" s="8">
        <v>44986</v>
      </c>
      <c r="C674" s="18">
        <v>45016</v>
      </c>
      <c r="D674" s="9">
        <v>0.30840000000000001</v>
      </c>
      <c r="E674" s="10">
        <f t="shared" si="100"/>
        <v>0.46260000000000001</v>
      </c>
      <c r="F674" s="10">
        <f t="shared" si="101"/>
        <v>3.2191941393584944E-2</v>
      </c>
      <c r="G674" s="7">
        <f t="shared" si="102"/>
        <v>30</v>
      </c>
      <c r="H674" s="11">
        <f t="shared" si="103"/>
        <v>150780</v>
      </c>
      <c r="I674" s="12">
        <f t="shared" si="104"/>
        <v>4853.900923324738</v>
      </c>
    </row>
    <row r="675" spans="1:9" x14ac:dyDescent="0.35">
      <c r="A675" s="7">
        <v>24307</v>
      </c>
      <c r="B675" s="18">
        <v>45017</v>
      </c>
      <c r="C675" s="18">
        <v>45036</v>
      </c>
      <c r="D675" s="9">
        <v>0.31390000000000001</v>
      </c>
      <c r="E675" s="10">
        <f t="shared" si="100"/>
        <v>0.47084999999999999</v>
      </c>
      <c r="F675" s="10">
        <f t="shared" si="101"/>
        <v>3.2675876808137438E-2</v>
      </c>
      <c r="G675" s="7">
        <f t="shared" si="102"/>
        <v>19</v>
      </c>
      <c r="H675" s="11">
        <f t="shared" si="103"/>
        <v>150780</v>
      </c>
      <c r="I675" s="12">
        <f t="shared" si="104"/>
        <v>3120.3501799162764</v>
      </c>
    </row>
    <row r="676" spans="1:9" x14ac:dyDescent="0.35">
      <c r="A676" s="21" t="s">
        <v>13</v>
      </c>
      <c r="B676" s="21"/>
      <c r="C676" s="21"/>
      <c r="D676" s="21"/>
      <c r="E676" s="21"/>
      <c r="F676" s="21"/>
      <c r="G676" s="21"/>
      <c r="H676" s="21"/>
      <c r="I676" s="19">
        <f>SUM(I649:I675)</f>
        <v>88402.92594326385</v>
      </c>
    </row>
    <row r="678" spans="1:9" x14ac:dyDescent="0.35">
      <c r="A678" s="1" t="s">
        <v>2</v>
      </c>
      <c r="B678" s="2">
        <v>69648</v>
      </c>
      <c r="C678" s="1"/>
      <c r="D678" s="1"/>
      <c r="E678" s="1" t="s">
        <v>3</v>
      </c>
      <c r="F678" s="1"/>
      <c r="G678" s="3">
        <v>44246</v>
      </c>
      <c r="H678" s="1"/>
      <c r="I678" s="4"/>
    </row>
    <row r="679" spans="1:9" ht="23" x14ac:dyDescent="0.35">
      <c r="A679" s="5" t="s">
        <v>4</v>
      </c>
      <c r="B679" s="5" t="s">
        <v>5</v>
      </c>
      <c r="C679" s="5" t="s">
        <v>6</v>
      </c>
      <c r="D679" s="5" t="s">
        <v>7</v>
      </c>
      <c r="E679" s="5" t="s">
        <v>8</v>
      </c>
      <c r="F679" s="5" t="s">
        <v>9</v>
      </c>
      <c r="G679" s="5" t="s">
        <v>10</v>
      </c>
      <c r="H679" s="5" t="s">
        <v>11</v>
      </c>
      <c r="I679" s="6" t="s">
        <v>12</v>
      </c>
    </row>
    <row r="680" spans="1:9" x14ac:dyDescent="0.35">
      <c r="A680" s="7">
        <v>26213</v>
      </c>
      <c r="B680" s="18">
        <v>44246</v>
      </c>
      <c r="C680" s="18">
        <v>44255</v>
      </c>
      <c r="D680" s="9">
        <v>0.1754</v>
      </c>
      <c r="E680" s="10">
        <f t="shared" ref="E680:E706" si="105">IF(B680="","",D680*1.5)</f>
        <v>0.2631</v>
      </c>
      <c r="F680" s="10">
        <f t="shared" ref="F680:F706" si="106">IF(E680="","", (POWER((1+E680),(1/12)))-1)</f>
        <v>1.9654745030757592E-2</v>
      </c>
      <c r="G680" s="7">
        <f t="shared" ref="G680:G706" si="107">IF(OR(B680="",C680=""),"Sin fechas",C680-B680)</f>
        <v>9</v>
      </c>
      <c r="H680" s="11">
        <f>$B$678</f>
        <v>69648</v>
      </c>
      <c r="I680" s="12">
        <f>IF(G680="","",(($B$678*F680)/30)*G680)</f>
        <v>410.67410457066148</v>
      </c>
    </row>
    <row r="681" spans="1:9" x14ac:dyDescent="0.35">
      <c r="A681" s="7">
        <v>26213</v>
      </c>
      <c r="B681" s="8">
        <v>44256</v>
      </c>
      <c r="C681" s="18">
        <v>44286</v>
      </c>
      <c r="D681" s="9">
        <v>0.1741</v>
      </c>
      <c r="E681" s="10">
        <f t="shared" si="105"/>
        <v>0.26114999999999999</v>
      </c>
      <c r="F681" s="10">
        <f t="shared" si="106"/>
        <v>1.9523471771100809E-2</v>
      </c>
      <c r="G681" s="7">
        <f t="shared" si="107"/>
        <v>30</v>
      </c>
      <c r="H681" s="11">
        <f t="shared" ref="H681:H706" si="108">$B$678</f>
        <v>69648</v>
      </c>
      <c r="I681" s="12">
        <f t="shared" ref="I681:I706" si="109">IF(G681="","",(($B$678*F681)/30)*G681)</f>
        <v>1359.770761913629</v>
      </c>
    </row>
    <row r="682" spans="1:9" x14ac:dyDescent="0.35">
      <c r="A682" s="7">
        <v>26213</v>
      </c>
      <c r="B682" s="18">
        <v>44287</v>
      </c>
      <c r="C682" s="18">
        <v>44316</v>
      </c>
      <c r="D682" s="9">
        <v>0.1731</v>
      </c>
      <c r="E682" s="10">
        <f t="shared" si="105"/>
        <v>0.25964999999999999</v>
      </c>
      <c r="F682" s="10">
        <f t="shared" si="106"/>
        <v>1.942236567004052E-2</v>
      </c>
      <c r="G682" s="7">
        <f t="shared" si="107"/>
        <v>29</v>
      </c>
      <c r="H682" s="11">
        <f t="shared" si="108"/>
        <v>69648</v>
      </c>
      <c r="I682" s="12">
        <f t="shared" si="109"/>
        <v>1307.6379600474161</v>
      </c>
    </row>
    <row r="683" spans="1:9" x14ac:dyDescent="0.35">
      <c r="A683" s="7">
        <v>26213</v>
      </c>
      <c r="B683" s="8">
        <v>44317</v>
      </c>
      <c r="C683" s="18">
        <v>44347</v>
      </c>
      <c r="D683" s="9">
        <v>0.17219999999999999</v>
      </c>
      <c r="E683" s="10">
        <f t="shared" si="105"/>
        <v>0.25829999999999997</v>
      </c>
      <c r="F683" s="10">
        <f t="shared" si="106"/>
        <v>1.9331275772907164E-2</v>
      </c>
      <c r="G683" s="7">
        <f t="shared" si="107"/>
        <v>30</v>
      </c>
      <c r="H683" s="11">
        <f t="shared" si="108"/>
        <v>69648</v>
      </c>
      <c r="I683" s="12">
        <f t="shared" si="109"/>
        <v>1346.3846950314382</v>
      </c>
    </row>
    <row r="684" spans="1:9" x14ac:dyDescent="0.35">
      <c r="A684" s="7">
        <v>26213</v>
      </c>
      <c r="B684" s="18">
        <v>44348</v>
      </c>
      <c r="C684" s="18">
        <v>44377</v>
      </c>
      <c r="D684" s="9">
        <v>0.1721</v>
      </c>
      <c r="E684" s="10">
        <f t="shared" si="105"/>
        <v>0.25814999999999999</v>
      </c>
      <c r="F684" s="10">
        <f t="shared" si="106"/>
        <v>1.9321149143988858E-2</v>
      </c>
      <c r="G684" s="7">
        <f t="shared" si="107"/>
        <v>29</v>
      </c>
      <c r="H684" s="11">
        <f t="shared" si="108"/>
        <v>69648</v>
      </c>
      <c r="I684" s="12">
        <f t="shared" si="109"/>
        <v>1300.8234157278514</v>
      </c>
    </row>
    <row r="685" spans="1:9" x14ac:dyDescent="0.35">
      <c r="A685" s="7">
        <v>26213</v>
      </c>
      <c r="B685" s="8">
        <v>44378</v>
      </c>
      <c r="C685" s="18">
        <v>44408</v>
      </c>
      <c r="D685" s="9">
        <v>0.17180000000000001</v>
      </c>
      <c r="E685" s="10">
        <f t="shared" si="105"/>
        <v>0.25770000000000004</v>
      </c>
      <c r="F685" s="10">
        <f t="shared" si="106"/>
        <v>1.9290762615578938E-2</v>
      </c>
      <c r="G685" s="7">
        <f t="shared" si="107"/>
        <v>30</v>
      </c>
      <c r="H685" s="11">
        <f t="shared" si="108"/>
        <v>69648</v>
      </c>
      <c r="I685" s="12">
        <f t="shared" si="109"/>
        <v>1343.5630346498419</v>
      </c>
    </row>
    <row r="686" spans="1:9" x14ac:dyDescent="0.35">
      <c r="A686" s="7">
        <v>26213</v>
      </c>
      <c r="B686" s="18">
        <v>44409</v>
      </c>
      <c r="C686" s="18">
        <v>44439</v>
      </c>
      <c r="D686" s="9">
        <v>0.1724</v>
      </c>
      <c r="E686" s="10">
        <f t="shared" si="105"/>
        <v>0.2586</v>
      </c>
      <c r="F686" s="10">
        <f t="shared" si="106"/>
        <v>1.9351525711433615E-2</v>
      </c>
      <c r="G686" s="7">
        <f t="shared" si="107"/>
        <v>30</v>
      </c>
      <c r="H686" s="11">
        <f t="shared" si="108"/>
        <v>69648</v>
      </c>
      <c r="I686" s="12">
        <f t="shared" si="109"/>
        <v>1347.7950627499283</v>
      </c>
    </row>
    <row r="687" spans="1:9" x14ac:dyDescent="0.35">
      <c r="A687" s="7">
        <v>26213</v>
      </c>
      <c r="B687" s="8">
        <v>44440</v>
      </c>
      <c r="C687" s="18">
        <v>44469</v>
      </c>
      <c r="D687" s="9">
        <v>0.1719</v>
      </c>
      <c r="E687" s="10">
        <f t="shared" si="105"/>
        <v>0.25785000000000002</v>
      </c>
      <c r="F687" s="10">
        <f t="shared" si="106"/>
        <v>1.9300892565577765E-2</v>
      </c>
      <c r="G687" s="7">
        <f t="shared" si="107"/>
        <v>29</v>
      </c>
      <c r="H687" s="11">
        <f t="shared" si="108"/>
        <v>69648</v>
      </c>
      <c r="I687" s="12">
        <f t="shared" si="109"/>
        <v>1299.4596132271149</v>
      </c>
    </row>
    <row r="688" spans="1:9" x14ac:dyDescent="0.35">
      <c r="A688" s="7">
        <v>26213</v>
      </c>
      <c r="B688" s="18">
        <v>44470</v>
      </c>
      <c r="C688" s="18">
        <v>44500</v>
      </c>
      <c r="D688" s="14">
        <v>0.17080000000000001</v>
      </c>
      <c r="E688" s="10">
        <f t="shared" si="105"/>
        <v>0.25619999999999998</v>
      </c>
      <c r="F688" s="10">
        <f t="shared" si="106"/>
        <v>1.9189402159464075E-2</v>
      </c>
      <c r="G688" s="7">
        <f t="shared" si="107"/>
        <v>30</v>
      </c>
      <c r="H688" s="11">
        <f t="shared" si="108"/>
        <v>69648</v>
      </c>
      <c r="I688" s="12">
        <f t="shared" si="109"/>
        <v>1336.503481602354</v>
      </c>
    </row>
    <row r="689" spans="1:9" x14ac:dyDescent="0.35">
      <c r="A689" s="7">
        <v>26213</v>
      </c>
      <c r="B689" s="8">
        <v>44501</v>
      </c>
      <c r="C689" s="18">
        <v>44530</v>
      </c>
      <c r="D689" s="14">
        <v>0.17269999999999999</v>
      </c>
      <c r="E689" s="10">
        <f t="shared" si="105"/>
        <v>0.25905</v>
      </c>
      <c r="F689" s="10">
        <f t="shared" si="106"/>
        <v>1.9381892324737526E-2</v>
      </c>
      <c r="G689" s="7">
        <f t="shared" si="107"/>
        <v>29</v>
      </c>
      <c r="H689" s="11">
        <f t="shared" si="108"/>
        <v>69648</v>
      </c>
      <c r="I689" s="12">
        <f t="shared" si="109"/>
        <v>1304.9130354122085</v>
      </c>
    </row>
    <row r="690" spans="1:9" x14ac:dyDescent="0.35">
      <c r="A690" s="7">
        <v>26213</v>
      </c>
      <c r="B690" s="18">
        <v>44531</v>
      </c>
      <c r="C690" s="18">
        <v>44561</v>
      </c>
      <c r="D690" s="15">
        <v>0.17460000000000001</v>
      </c>
      <c r="E690" s="10">
        <f t="shared" si="105"/>
        <v>0.26190000000000002</v>
      </c>
      <c r="F690" s="10">
        <f t="shared" si="106"/>
        <v>1.9573983490916769E-2</v>
      </c>
      <c r="G690" s="7">
        <f t="shared" si="107"/>
        <v>30</v>
      </c>
      <c r="H690" s="11">
        <f t="shared" si="108"/>
        <v>69648</v>
      </c>
      <c r="I690" s="12">
        <f t="shared" si="109"/>
        <v>1363.2888021753711</v>
      </c>
    </row>
    <row r="691" spans="1:9" x14ac:dyDescent="0.35">
      <c r="A691" s="7">
        <v>26213</v>
      </c>
      <c r="B691" s="8">
        <v>44562</v>
      </c>
      <c r="C691" s="18">
        <v>44592</v>
      </c>
      <c r="D691" s="14">
        <v>0.17660000000000001</v>
      </c>
      <c r="E691" s="10">
        <f t="shared" si="105"/>
        <v>0.26490000000000002</v>
      </c>
      <c r="F691" s="10">
        <f t="shared" si="106"/>
        <v>1.9775755563363528E-2</v>
      </c>
      <c r="G691" s="7">
        <f t="shared" si="107"/>
        <v>30</v>
      </c>
      <c r="H691" s="11">
        <f t="shared" si="108"/>
        <v>69648</v>
      </c>
      <c r="I691" s="12">
        <f t="shared" si="109"/>
        <v>1377.341823477143</v>
      </c>
    </row>
    <row r="692" spans="1:9" x14ac:dyDescent="0.35">
      <c r="A692" s="7">
        <v>26213</v>
      </c>
      <c r="B692" s="18">
        <v>44593</v>
      </c>
      <c r="C692" s="18">
        <v>44620</v>
      </c>
      <c r="D692" s="14">
        <v>0.183</v>
      </c>
      <c r="E692" s="10">
        <f t="shared" si="105"/>
        <v>0.27449999999999997</v>
      </c>
      <c r="F692" s="10">
        <f t="shared" si="106"/>
        <v>2.0418491295787433E-2</v>
      </c>
      <c r="G692" s="7">
        <f t="shared" si="107"/>
        <v>27</v>
      </c>
      <c r="H692" s="11">
        <f t="shared" si="108"/>
        <v>69648</v>
      </c>
      <c r="I692" s="12">
        <f t="shared" si="109"/>
        <v>1279.8963735921029</v>
      </c>
    </row>
    <row r="693" spans="1:9" x14ac:dyDescent="0.35">
      <c r="A693" s="7">
        <v>26213</v>
      </c>
      <c r="B693" s="8">
        <v>44621</v>
      </c>
      <c r="C693" s="18">
        <v>44651</v>
      </c>
      <c r="D693" s="14">
        <v>0.1847</v>
      </c>
      <c r="E693" s="10">
        <f t="shared" si="105"/>
        <v>0.27705000000000002</v>
      </c>
      <c r="F693" s="10">
        <f t="shared" si="106"/>
        <v>2.0588471944052777E-2</v>
      </c>
      <c r="G693" s="7">
        <f t="shared" si="107"/>
        <v>30</v>
      </c>
      <c r="H693" s="11">
        <f t="shared" si="108"/>
        <v>69648</v>
      </c>
      <c r="I693" s="12">
        <f t="shared" si="109"/>
        <v>1433.9458939593878</v>
      </c>
    </row>
    <row r="694" spans="1:9" x14ac:dyDescent="0.35">
      <c r="A694" s="7">
        <v>26213</v>
      </c>
      <c r="B694" s="18">
        <v>44652</v>
      </c>
      <c r="C694" s="18">
        <v>44681</v>
      </c>
      <c r="D694" s="14">
        <v>0.1905</v>
      </c>
      <c r="E694" s="10">
        <f t="shared" si="105"/>
        <v>0.28575</v>
      </c>
      <c r="F694" s="10">
        <f t="shared" si="106"/>
        <v>2.1166073665768392E-2</v>
      </c>
      <c r="G694" s="7">
        <f t="shared" si="107"/>
        <v>29</v>
      </c>
      <c r="H694" s="11">
        <f t="shared" si="108"/>
        <v>69648</v>
      </c>
      <c r="I694" s="12">
        <f t="shared" si="109"/>
        <v>1425.0355420509891</v>
      </c>
    </row>
    <row r="695" spans="1:9" x14ac:dyDescent="0.35">
      <c r="A695" s="7">
        <v>26213</v>
      </c>
      <c r="B695" s="8">
        <v>44682</v>
      </c>
      <c r="C695" s="18">
        <v>44712</v>
      </c>
      <c r="D695" s="14">
        <v>0.1971</v>
      </c>
      <c r="E695" s="10">
        <f t="shared" si="105"/>
        <v>0.29564999999999997</v>
      </c>
      <c r="F695" s="10">
        <f t="shared" si="106"/>
        <v>2.1819002655476094E-2</v>
      </c>
      <c r="G695" s="7">
        <f t="shared" si="107"/>
        <v>30</v>
      </c>
      <c r="H695" s="11">
        <f t="shared" si="108"/>
        <v>69648</v>
      </c>
      <c r="I695" s="12">
        <f t="shared" si="109"/>
        <v>1519.649896948599</v>
      </c>
    </row>
    <row r="696" spans="1:9" x14ac:dyDescent="0.35">
      <c r="A696" s="7">
        <v>26213</v>
      </c>
      <c r="B696" s="18">
        <v>44713</v>
      </c>
      <c r="C696" s="18">
        <v>44742</v>
      </c>
      <c r="D696" s="9">
        <v>0.20399999999999999</v>
      </c>
      <c r="E696" s="10">
        <f t="shared" si="105"/>
        <v>0.30599999999999999</v>
      </c>
      <c r="F696" s="10">
        <f t="shared" si="106"/>
        <v>2.2496738540053407E-2</v>
      </c>
      <c r="G696" s="7">
        <f t="shared" si="107"/>
        <v>29</v>
      </c>
      <c r="H696" s="11">
        <f t="shared" si="108"/>
        <v>69648</v>
      </c>
      <c r="I696" s="12">
        <f t="shared" si="109"/>
        <v>1514.6244176430519</v>
      </c>
    </row>
    <row r="697" spans="1:9" x14ac:dyDescent="0.35">
      <c r="A697" s="7">
        <v>26213</v>
      </c>
      <c r="B697" s="8">
        <v>44743</v>
      </c>
      <c r="C697" s="18">
        <v>44773</v>
      </c>
      <c r="D697" s="9">
        <v>0.21279999999999999</v>
      </c>
      <c r="E697" s="10">
        <f t="shared" si="105"/>
        <v>0.31919999999999998</v>
      </c>
      <c r="F697" s="10">
        <f t="shared" si="106"/>
        <v>2.3353989277085985E-2</v>
      </c>
      <c r="G697" s="7">
        <f t="shared" si="107"/>
        <v>30</v>
      </c>
      <c r="H697" s="11">
        <f t="shared" si="108"/>
        <v>69648</v>
      </c>
      <c r="I697" s="12">
        <f t="shared" si="109"/>
        <v>1626.5586451704846</v>
      </c>
    </row>
    <row r="698" spans="1:9" x14ac:dyDescent="0.35">
      <c r="A698" s="7">
        <v>26213</v>
      </c>
      <c r="B698" s="18">
        <v>44774</v>
      </c>
      <c r="C698" s="18">
        <v>44804</v>
      </c>
      <c r="D698" s="9">
        <v>0.22209999999999999</v>
      </c>
      <c r="E698" s="10">
        <f t="shared" si="105"/>
        <v>0.33315</v>
      </c>
      <c r="F698" s="10">
        <f t="shared" si="106"/>
        <v>2.4251443652343774E-2</v>
      </c>
      <c r="G698" s="7">
        <f t="shared" si="107"/>
        <v>30</v>
      </c>
      <c r="H698" s="11">
        <f t="shared" si="108"/>
        <v>69648</v>
      </c>
      <c r="I698" s="12">
        <f t="shared" si="109"/>
        <v>1689.0645474984392</v>
      </c>
    </row>
    <row r="699" spans="1:9" x14ac:dyDescent="0.35">
      <c r="A699" s="7">
        <v>26213</v>
      </c>
      <c r="B699" s="8">
        <v>44805</v>
      </c>
      <c r="C699" s="18">
        <v>44834</v>
      </c>
      <c r="D699" s="9">
        <v>0.23499999999999999</v>
      </c>
      <c r="E699" s="10">
        <f t="shared" si="105"/>
        <v>0.35249999999999998</v>
      </c>
      <c r="F699" s="10">
        <f t="shared" si="106"/>
        <v>2.548215212897964E-2</v>
      </c>
      <c r="G699" s="7">
        <f t="shared" si="107"/>
        <v>29</v>
      </c>
      <c r="H699" s="11">
        <f t="shared" si="108"/>
        <v>69648</v>
      </c>
      <c r="I699" s="12">
        <f t="shared" si="109"/>
        <v>1715.6215670965348</v>
      </c>
    </row>
    <row r="700" spans="1:9" x14ac:dyDescent="0.35">
      <c r="A700" s="7">
        <v>26213</v>
      </c>
      <c r="B700" s="18">
        <v>44835</v>
      </c>
      <c r="C700" s="18">
        <v>44865</v>
      </c>
      <c r="D700" s="9">
        <v>0.24610000000000001</v>
      </c>
      <c r="E700" s="10">
        <f t="shared" si="105"/>
        <v>0.36915000000000003</v>
      </c>
      <c r="F700" s="10">
        <f t="shared" si="106"/>
        <v>2.6528282142108894E-2</v>
      </c>
      <c r="G700" s="7">
        <f t="shared" si="107"/>
        <v>30</v>
      </c>
      <c r="H700" s="11">
        <f t="shared" si="108"/>
        <v>69648</v>
      </c>
      <c r="I700" s="12">
        <f t="shared" si="109"/>
        <v>1847.6417946336003</v>
      </c>
    </row>
    <row r="701" spans="1:9" x14ac:dyDescent="0.35">
      <c r="A701" s="7">
        <v>26213</v>
      </c>
      <c r="B701" s="8">
        <v>44866</v>
      </c>
      <c r="C701" s="18">
        <v>44895</v>
      </c>
      <c r="D701" s="9">
        <v>0.25779999999999997</v>
      </c>
      <c r="E701" s="10">
        <f t="shared" si="105"/>
        <v>0.38669999999999993</v>
      </c>
      <c r="F701" s="10">
        <f t="shared" si="106"/>
        <v>2.7618410366888613E-2</v>
      </c>
      <c r="G701" s="7">
        <f t="shared" si="107"/>
        <v>29</v>
      </c>
      <c r="H701" s="11">
        <f t="shared" si="108"/>
        <v>69648</v>
      </c>
      <c r="I701" s="12">
        <f t="shared" si="109"/>
        <v>1859.4481437252894</v>
      </c>
    </row>
    <row r="702" spans="1:9" x14ac:dyDescent="0.35">
      <c r="A702" s="7">
        <v>26213</v>
      </c>
      <c r="B702" s="18">
        <v>44896</v>
      </c>
      <c r="C702" s="18">
        <v>44926</v>
      </c>
      <c r="D702" s="9">
        <v>0.27639999999999998</v>
      </c>
      <c r="E702" s="10">
        <f t="shared" si="105"/>
        <v>0.41459999999999997</v>
      </c>
      <c r="F702" s="10">
        <f t="shared" si="106"/>
        <v>2.9325672006971892E-2</v>
      </c>
      <c r="G702" s="7">
        <f t="shared" si="107"/>
        <v>30</v>
      </c>
      <c r="H702" s="11">
        <f t="shared" si="108"/>
        <v>69648</v>
      </c>
      <c r="I702" s="12">
        <f t="shared" si="109"/>
        <v>2042.4744039415784</v>
      </c>
    </row>
    <row r="703" spans="1:9" x14ac:dyDescent="0.35">
      <c r="A703" s="7">
        <v>26213</v>
      </c>
      <c r="B703" s="8">
        <v>44927</v>
      </c>
      <c r="C703" s="18">
        <v>44957</v>
      </c>
      <c r="D703" s="9">
        <v>0.28839999999999999</v>
      </c>
      <c r="E703" s="10">
        <f t="shared" si="105"/>
        <v>0.43259999999999998</v>
      </c>
      <c r="F703" s="10">
        <f t="shared" si="106"/>
        <v>3.041082430433617E-2</v>
      </c>
      <c r="G703" s="7">
        <f t="shared" si="107"/>
        <v>30</v>
      </c>
      <c r="H703" s="11">
        <f t="shared" si="108"/>
        <v>69648</v>
      </c>
      <c r="I703" s="12">
        <f t="shared" si="109"/>
        <v>2118.0530911484057</v>
      </c>
    </row>
    <row r="704" spans="1:9" x14ac:dyDescent="0.35">
      <c r="A704" s="7">
        <v>26213</v>
      </c>
      <c r="B704" s="18">
        <v>44958</v>
      </c>
      <c r="C704" s="18">
        <v>44985</v>
      </c>
      <c r="D704" s="9">
        <v>0.30180000000000001</v>
      </c>
      <c r="E704" s="10">
        <f t="shared" si="105"/>
        <v>0.45269999999999999</v>
      </c>
      <c r="F704" s="10">
        <f t="shared" si="106"/>
        <v>3.1607904974429113E-2</v>
      </c>
      <c r="G704" s="7">
        <f t="shared" si="107"/>
        <v>27</v>
      </c>
      <c r="H704" s="11">
        <f t="shared" si="108"/>
        <v>69648</v>
      </c>
      <c r="I704" s="12">
        <f t="shared" si="109"/>
        <v>1981.2846290931352</v>
      </c>
    </row>
    <row r="705" spans="1:9" x14ac:dyDescent="0.35">
      <c r="A705" s="7">
        <v>26213</v>
      </c>
      <c r="B705" s="8">
        <v>44986</v>
      </c>
      <c r="C705" s="18">
        <v>45016</v>
      </c>
      <c r="D705" s="9">
        <v>0.30840000000000001</v>
      </c>
      <c r="E705" s="10">
        <f t="shared" si="105"/>
        <v>0.46260000000000001</v>
      </c>
      <c r="F705" s="10">
        <f t="shared" si="106"/>
        <v>3.2191941393584944E-2</v>
      </c>
      <c r="G705" s="7">
        <f t="shared" si="107"/>
        <v>30</v>
      </c>
      <c r="H705" s="11">
        <f t="shared" si="108"/>
        <v>69648</v>
      </c>
      <c r="I705" s="12">
        <f t="shared" si="109"/>
        <v>2242.1043341804043</v>
      </c>
    </row>
    <row r="706" spans="1:9" x14ac:dyDescent="0.35">
      <c r="A706" s="7">
        <v>26213</v>
      </c>
      <c r="B706" s="18">
        <v>45017</v>
      </c>
      <c r="C706" s="18">
        <v>45036</v>
      </c>
      <c r="D706" s="9">
        <v>0.31390000000000001</v>
      </c>
      <c r="E706" s="10">
        <f t="shared" si="105"/>
        <v>0.47084999999999999</v>
      </c>
      <c r="F706" s="10">
        <f t="shared" si="106"/>
        <v>3.2675876808137438E-2</v>
      </c>
      <c r="G706" s="7">
        <f t="shared" si="107"/>
        <v>19</v>
      </c>
      <c r="H706" s="11">
        <f t="shared" si="108"/>
        <v>69648</v>
      </c>
      <c r="I706" s="12">
        <f t="shared" si="109"/>
        <v>1441.3459963576656</v>
      </c>
    </row>
    <row r="707" spans="1:9" x14ac:dyDescent="0.35">
      <c r="A707" s="21" t="s">
        <v>13</v>
      </c>
      <c r="B707" s="21"/>
      <c r="C707" s="21"/>
      <c r="D707" s="21"/>
      <c r="E707" s="21"/>
      <c r="F707" s="21"/>
      <c r="G707" s="21"/>
      <c r="H707" s="21"/>
      <c r="I707" s="19">
        <f>SUM(I680:I706)</f>
        <v>40834.905067624633</v>
      </c>
    </row>
    <row r="709" spans="1:9" x14ac:dyDescent="0.35">
      <c r="A709" s="1" t="s">
        <v>2</v>
      </c>
      <c r="B709" s="2">
        <v>77028</v>
      </c>
      <c r="C709" s="1"/>
      <c r="D709" s="1"/>
      <c r="E709" s="1" t="s">
        <v>3</v>
      </c>
      <c r="F709" s="1"/>
      <c r="G709" s="3">
        <v>44246</v>
      </c>
      <c r="H709" s="1"/>
      <c r="I709" s="4"/>
    </row>
    <row r="710" spans="1:9" ht="23" x14ac:dyDescent="0.35">
      <c r="A710" s="5" t="s">
        <v>4</v>
      </c>
      <c r="B710" s="5" t="s">
        <v>5</v>
      </c>
      <c r="C710" s="5" t="s">
        <v>6</v>
      </c>
      <c r="D710" s="5" t="s">
        <v>7</v>
      </c>
      <c r="E710" s="5" t="s">
        <v>8</v>
      </c>
      <c r="F710" s="5" t="s">
        <v>9</v>
      </c>
      <c r="G710" s="5" t="s">
        <v>10</v>
      </c>
      <c r="H710" s="5" t="s">
        <v>11</v>
      </c>
      <c r="I710" s="6" t="s">
        <v>12</v>
      </c>
    </row>
    <row r="711" spans="1:9" x14ac:dyDescent="0.35">
      <c r="A711" s="7">
        <v>29885</v>
      </c>
      <c r="B711" s="18">
        <v>44246</v>
      </c>
      <c r="C711" s="18">
        <v>44255</v>
      </c>
      <c r="D711" s="9">
        <v>0.1754</v>
      </c>
      <c r="E711" s="10">
        <f t="shared" ref="E711:E737" si="110">IF(B711="","",D711*1.5)</f>
        <v>0.2631</v>
      </c>
      <c r="F711" s="10">
        <f t="shared" ref="F711:F737" si="111">IF(E711="","", (POWER((1+E711),(1/12)))-1)</f>
        <v>1.9654745030757592E-2</v>
      </c>
      <c r="G711" s="7">
        <f t="shared" ref="G711:G737" si="112">IF(OR(B711="",C711=""),"Sin fechas",C711-B711)</f>
        <v>9</v>
      </c>
      <c r="H711" s="11">
        <f>$B$709</f>
        <v>77028</v>
      </c>
      <c r="I711" s="12">
        <f>IF(G711="","",(($B$709*F711)/30)*G711)</f>
        <v>454.1897100687587</v>
      </c>
    </row>
    <row r="712" spans="1:9" x14ac:dyDescent="0.35">
      <c r="A712" s="7">
        <v>29885</v>
      </c>
      <c r="B712" s="8">
        <v>44256</v>
      </c>
      <c r="C712" s="18">
        <v>44286</v>
      </c>
      <c r="D712" s="9">
        <v>0.1741</v>
      </c>
      <c r="E712" s="10">
        <f t="shared" si="110"/>
        <v>0.26114999999999999</v>
      </c>
      <c r="F712" s="10">
        <f t="shared" si="111"/>
        <v>1.9523471771100809E-2</v>
      </c>
      <c r="G712" s="7">
        <f t="shared" si="112"/>
        <v>30</v>
      </c>
      <c r="H712" s="11">
        <f t="shared" ref="H712:H737" si="113">$B$709</f>
        <v>77028</v>
      </c>
      <c r="I712" s="12">
        <f t="shared" ref="I712:I737" si="114">IF(G712="","",(($B$709*F712)/30)*G712)</f>
        <v>1503.853983584353</v>
      </c>
    </row>
    <row r="713" spans="1:9" x14ac:dyDescent="0.35">
      <c r="A713" s="7">
        <v>29885</v>
      </c>
      <c r="B713" s="18">
        <v>44287</v>
      </c>
      <c r="C713" s="18">
        <v>44316</v>
      </c>
      <c r="D713" s="9">
        <v>0.1731</v>
      </c>
      <c r="E713" s="10">
        <f t="shared" si="110"/>
        <v>0.25964999999999999</v>
      </c>
      <c r="F713" s="10">
        <f t="shared" si="111"/>
        <v>1.942236567004052E-2</v>
      </c>
      <c r="G713" s="7">
        <f t="shared" si="112"/>
        <v>29</v>
      </c>
      <c r="H713" s="11">
        <f t="shared" si="113"/>
        <v>77028</v>
      </c>
      <c r="I713" s="12">
        <f t="shared" si="114"/>
        <v>1446.1971167374852</v>
      </c>
    </row>
    <row r="714" spans="1:9" x14ac:dyDescent="0.35">
      <c r="A714" s="7">
        <v>29885</v>
      </c>
      <c r="B714" s="8">
        <v>44317</v>
      </c>
      <c r="C714" s="18">
        <v>44347</v>
      </c>
      <c r="D714" s="9">
        <v>0.17219999999999999</v>
      </c>
      <c r="E714" s="10">
        <f t="shared" si="110"/>
        <v>0.25829999999999997</v>
      </c>
      <c r="F714" s="10">
        <f t="shared" si="111"/>
        <v>1.9331275772907164E-2</v>
      </c>
      <c r="G714" s="7">
        <f t="shared" si="112"/>
        <v>30</v>
      </c>
      <c r="H714" s="11">
        <f t="shared" si="113"/>
        <v>77028</v>
      </c>
      <c r="I714" s="12">
        <f t="shared" si="114"/>
        <v>1489.049510235493</v>
      </c>
    </row>
    <row r="715" spans="1:9" x14ac:dyDescent="0.35">
      <c r="A715" s="7">
        <v>29885</v>
      </c>
      <c r="B715" s="18">
        <v>44348</v>
      </c>
      <c r="C715" s="18">
        <v>44377</v>
      </c>
      <c r="D715" s="9">
        <v>0.1721</v>
      </c>
      <c r="E715" s="10">
        <f t="shared" si="110"/>
        <v>0.25814999999999999</v>
      </c>
      <c r="F715" s="10">
        <f t="shared" si="111"/>
        <v>1.9321149143988858E-2</v>
      </c>
      <c r="G715" s="7">
        <f t="shared" si="112"/>
        <v>29</v>
      </c>
      <c r="H715" s="11">
        <f t="shared" si="113"/>
        <v>77028</v>
      </c>
      <c r="I715" s="12">
        <f t="shared" si="114"/>
        <v>1438.660493721068</v>
      </c>
    </row>
    <row r="716" spans="1:9" x14ac:dyDescent="0.35">
      <c r="A716" s="7">
        <v>29885</v>
      </c>
      <c r="B716" s="8">
        <v>44378</v>
      </c>
      <c r="C716" s="18">
        <v>44408</v>
      </c>
      <c r="D716" s="9">
        <v>0.17180000000000001</v>
      </c>
      <c r="E716" s="10">
        <f t="shared" si="110"/>
        <v>0.25770000000000004</v>
      </c>
      <c r="F716" s="10">
        <f t="shared" si="111"/>
        <v>1.9290762615578938E-2</v>
      </c>
      <c r="G716" s="7">
        <f t="shared" si="112"/>
        <v>30</v>
      </c>
      <c r="H716" s="11">
        <f t="shared" si="113"/>
        <v>77028</v>
      </c>
      <c r="I716" s="12">
        <f t="shared" si="114"/>
        <v>1485.9288627528144</v>
      </c>
    </row>
    <row r="717" spans="1:9" x14ac:dyDescent="0.35">
      <c r="A717" s="7">
        <v>29885</v>
      </c>
      <c r="B717" s="18">
        <v>44409</v>
      </c>
      <c r="C717" s="18">
        <v>44439</v>
      </c>
      <c r="D717" s="9">
        <v>0.1724</v>
      </c>
      <c r="E717" s="10">
        <f t="shared" si="110"/>
        <v>0.2586</v>
      </c>
      <c r="F717" s="10">
        <f t="shared" si="111"/>
        <v>1.9351525711433615E-2</v>
      </c>
      <c r="G717" s="7">
        <f t="shared" si="112"/>
        <v>30</v>
      </c>
      <c r="H717" s="11">
        <f t="shared" si="113"/>
        <v>77028</v>
      </c>
      <c r="I717" s="12">
        <f t="shared" si="114"/>
        <v>1490.6093225003085</v>
      </c>
    </row>
    <row r="718" spans="1:9" x14ac:dyDescent="0.35">
      <c r="A718" s="7">
        <v>29885</v>
      </c>
      <c r="B718" s="8">
        <v>44440</v>
      </c>
      <c r="C718" s="18">
        <v>44469</v>
      </c>
      <c r="D718" s="9">
        <v>0.1719</v>
      </c>
      <c r="E718" s="10">
        <f t="shared" si="110"/>
        <v>0.25785000000000002</v>
      </c>
      <c r="F718" s="10">
        <f t="shared" si="111"/>
        <v>1.9300892565577765E-2</v>
      </c>
      <c r="G718" s="7">
        <f t="shared" si="112"/>
        <v>29</v>
      </c>
      <c r="H718" s="11">
        <f t="shared" si="113"/>
        <v>77028</v>
      </c>
      <c r="I718" s="12">
        <f t="shared" si="114"/>
        <v>1437.1521807899467</v>
      </c>
    </row>
    <row r="719" spans="1:9" x14ac:dyDescent="0.35">
      <c r="A719" s="7">
        <v>29885</v>
      </c>
      <c r="B719" s="18">
        <v>44470</v>
      </c>
      <c r="C719" s="18">
        <v>44500</v>
      </c>
      <c r="D719" s="14">
        <v>0.17080000000000001</v>
      </c>
      <c r="E719" s="10">
        <f t="shared" si="110"/>
        <v>0.25619999999999998</v>
      </c>
      <c r="F719" s="10">
        <f t="shared" si="111"/>
        <v>1.9189402159464075E-2</v>
      </c>
      <c r="G719" s="7">
        <f t="shared" si="112"/>
        <v>30</v>
      </c>
      <c r="H719" s="11">
        <f t="shared" si="113"/>
        <v>77028</v>
      </c>
      <c r="I719" s="12">
        <f t="shared" si="114"/>
        <v>1478.1212695391987</v>
      </c>
    </row>
    <row r="720" spans="1:9" x14ac:dyDescent="0.35">
      <c r="A720" s="7">
        <v>29885</v>
      </c>
      <c r="B720" s="8">
        <v>44501</v>
      </c>
      <c r="C720" s="18">
        <v>44530</v>
      </c>
      <c r="D720" s="14">
        <v>0.17269999999999999</v>
      </c>
      <c r="E720" s="10">
        <f t="shared" si="110"/>
        <v>0.25905</v>
      </c>
      <c r="F720" s="10">
        <f t="shared" si="111"/>
        <v>1.9381892324737526E-2</v>
      </c>
      <c r="G720" s="7">
        <f t="shared" si="112"/>
        <v>29</v>
      </c>
      <c r="H720" s="11">
        <f t="shared" si="113"/>
        <v>77028</v>
      </c>
      <c r="I720" s="12">
        <f t="shared" si="114"/>
        <v>1443.1834552568862</v>
      </c>
    </row>
    <row r="721" spans="1:9" x14ac:dyDescent="0.35">
      <c r="A721" s="7">
        <v>29885</v>
      </c>
      <c r="B721" s="18">
        <v>44531</v>
      </c>
      <c r="C721" s="18">
        <v>44561</v>
      </c>
      <c r="D721" s="15">
        <v>0.17460000000000001</v>
      </c>
      <c r="E721" s="10">
        <f t="shared" si="110"/>
        <v>0.26190000000000002</v>
      </c>
      <c r="F721" s="10">
        <f t="shared" si="111"/>
        <v>1.9573983490916769E-2</v>
      </c>
      <c r="G721" s="7">
        <f t="shared" si="112"/>
        <v>30</v>
      </c>
      <c r="H721" s="11">
        <f t="shared" si="113"/>
        <v>77028</v>
      </c>
      <c r="I721" s="12">
        <f t="shared" si="114"/>
        <v>1507.744800338337</v>
      </c>
    </row>
    <row r="722" spans="1:9" x14ac:dyDescent="0.35">
      <c r="A722" s="7">
        <v>29885</v>
      </c>
      <c r="B722" s="8">
        <v>44562</v>
      </c>
      <c r="C722" s="18">
        <v>44592</v>
      </c>
      <c r="D722" s="14">
        <v>0.17660000000000001</v>
      </c>
      <c r="E722" s="10">
        <f t="shared" si="110"/>
        <v>0.26490000000000002</v>
      </c>
      <c r="F722" s="10">
        <f t="shared" si="111"/>
        <v>1.9775755563363528E-2</v>
      </c>
      <c r="G722" s="7">
        <f t="shared" si="112"/>
        <v>30</v>
      </c>
      <c r="H722" s="11">
        <f t="shared" si="113"/>
        <v>77028</v>
      </c>
      <c r="I722" s="12">
        <f t="shared" si="114"/>
        <v>1523.2868995347658</v>
      </c>
    </row>
    <row r="723" spans="1:9" x14ac:dyDescent="0.35">
      <c r="A723" s="7">
        <v>29885</v>
      </c>
      <c r="B723" s="18">
        <v>44593</v>
      </c>
      <c r="C723" s="18">
        <v>44620</v>
      </c>
      <c r="D723" s="14">
        <v>0.183</v>
      </c>
      <c r="E723" s="10">
        <f t="shared" si="110"/>
        <v>0.27449999999999997</v>
      </c>
      <c r="F723" s="10">
        <f t="shared" si="111"/>
        <v>2.0418491295787433E-2</v>
      </c>
      <c r="G723" s="7">
        <f t="shared" si="112"/>
        <v>27</v>
      </c>
      <c r="H723" s="11">
        <f t="shared" si="113"/>
        <v>77028</v>
      </c>
      <c r="I723" s="12">
        <f t="shared" si="114"/>
        <v>1415.5159927787231</v>
      </c>
    </row>
    <row r="724" spans="1:9" x14ac:dyDescent="0.35">
      <c r="A724" s="7">
        <v>29885</v>
      </c>
      <c r="B724" s="8">
        <v>44621</v>
      </c>
      <c r="C724" s="18">
        <v>44651</v>
      </c>
      <c r="D724" s="14">
        <v>0.1847</v>
      </c>
      <c r="E724" s="10">
        <f t="shared" si="110"/>
        <v>0.27705000000000002</v>
      </c>
      <c r="F724" s="10">
        <f t="shared" si="111"/>
        <v>2.0588471944052777E-2</v>
      </c>
      <c r="G724" s="7">
        <f t="shared" si="112"/>
        <v>30</v>
      </c>
      <c r="H724" s="11">
        <f t="shared" si="113"/>
        <v>77028</v>
      </c>
      <c r="I724" s="12">
        <f t="shared" si="114"/>
        <v>1585.8888169064974</v>
      </c>
    </row>
    <row r="725" spans="1:9" x14ac:dyDescent="0.35">
      <c r="A725" s="7">
        <v>29885</v>
      </c>
      <c r="B725" s="18">
        <v>44652</v>
      </c>
      <c r="C725" s="18">
        <v>44681</v>
      </c>
      <c r="D725" s="14">
        <v>0.1905</v>
      </c>
      <c r="E725" s="10">
        <f t="shared" si="110"/>
        <v>0.28575</v>
      </c>
      <c r="F725" s="10">
        <f t="shared" si="111"/>
        <v>2.1166073665768392E-2</v>
      </c>
      <c r="G725" s="7">
        <f t="shared" si="112"/>
        <v>29</v>
      </c>
      <c r="H725" s="11">
        <f t="shared" si="113"/>
        <v>77028</v>
      </c>
      <c r="I725" s="12">
        <f t="shared" si="114"/>
        <v>1576.0343115825808</v>
      </c>
    </row>
    <row r="726" spans="1:9" x14ac:dyDescent="0.35">
      <c r="A726" s="7">
        <v>29885</v>
      </c>
      <c r="B726" s="8">
        <v>44682</v>
      </c>
      <c r="C726" s="18">
        <v>44712</v>
      </c>
      <c r="D726" s="14">
        <v>0.1971</v>
      </c>
      <c r="E726" s="10">
        <f t="shared" si="110"/>
        <v>0.29564999999999997</v>
      </c>
      <c r="F726" s="10">
        <f t="shared" si="111"/>
        <v>2.1819002655476094E-2</v>
      </c>
      <c r="G726" s="7">
        <f t="shared" si="112"/>
        <v>30</v>
      </c>
      <c r="H726" s="11">
        <f t="shared" si="113"/>
        <v>77028</v>
      </c>
      <c r="I726" s="12">
        <f t="shared" si="114"/>
        <v>1680.6741365460125</v>
      </c>
    </row>
    <row r="727" spans="1:9" x14ac:dyDescent="0.35">
      <c r="A727" s="7">
        <v>29885</v>
      </c>
      <c r="B727" s="18">
        <v>44713</v>
      </c>
      <c r="C727" s="18">
        <v>44742</v>
      </c>
      <c r="D727" s="9">
        <v>0.20399999999999999</v>
      </c>
      <c r="E727" s="10">
        <f t="shared" si="110"/>
        <v>0.30599999999999999</v>
      </c>
      <c r="F727" s="10">
        <f t="shared" si="111"/>
        <v>2.2496738540053407E-2</v>
      </c>
      <c r="G727" s="7">
        <f t="shared" si="112"/>
        <v>29</v>
      </c>
      <c r="H727" s="11">
        <f t="shared" si="113"/>
        <v>77028</v>
      </c>
      <c r="I727" s="12">
        <f t="shared" si="114"/>
        <v>1675.1161503877929</v>
      </c>
    </row>
    <row r="728" spans="1:9" x14ac:dyDescent="0.35">
      <c r="A728" s="7">
        <v>29885</v>
      </c>
      <c r="B728" s="8">
        <v>44743</v>
      </c>
      <c r="C728" s="18">
        <v>44773</v>
      </c>
      <c r="D728" s="9">
        <v>0.21279999999999999</v>
      </c>
      <c r="E728" s="10">
        <f t="shared" si="110"/>
        <v>0.31919999999999998</v>
      </c>
      <c r="F728" s="10">
        <f t="shared" si="111"/>
        <v>2.3353989277085985E-2</v>
      </c>
      <c r="G728" s="7">
        <f t="shared" si="112"/>
        <v>30</v>
      </c>
      <c r="H728" s="11">
        <f t="shared" si="113"/>
        <v>77028</v>
      </c>
      <c r="I728" s="12">
        <f t="shared" si="114"/>
        <v>1798.9110860353792</v>
      </c>
    </row>
    <row r="729" spans="1:9" x14ac:dyDescent="0.35">
      <c r="A729" s="7">
        <v>29885</v>
      </c>
      <c r="B729" s="18">
        <v>44774</v>
      </c>
      <c r="C729" s="18">
        <v>44804</v>
      </c>
      <c r="D729" s="9">
        <v>0.22209999999999999</v>
      </c>
      <c r="E729" s="10">
        <f t="shared" si="110"/>
        <v>0.33315</v>
      </c>
      <c r="F729" s="10">
        <f t="shared" si="111"/>
        <v>2.4251443652343774E-2</v>
      </c>
      <c r="G729" s="7">
        <f t="shared" si="112"/>
        <v>30</v>
      </c>
      <c r="H729" s="11">
        <f t="shared" si="113"/>
        <v>77028</v>
      </c>
      <c r="I729" s="12">
        <f t="shared" si="114"/>
        <v>1868.0402016527362</v>
      </c>
    </row>
    <row r="730" spans="1:9" x14ac:dyDescent="0.35">
      <c r="A730" s="7">
        <v>29885</v>
      </c>
      <c r="B730" s="8">
        <v>44805</v>
      </c>
      <c r="C730" s="18">
        <v>44834</v>
      </c>
      <c r="D730" s="9">
        <v>0.23499999999999999</v>
      </c>
      <c r="E730" s="10">
        <f t="shared" si="110"/>
        <v>0.35249999999999998</v>
      </c>
      <c r="F730" s="10">
        <f t="shared" si="111"/>
        <v>2.548215212897964E-2</v>
      </c>
      <c r="G730" s="7">
        <f t="shared" si="112"/>
        <v>29</v>
      </c>
      <c r="H730" s="11">
        <f t="shared" si="113"/>
        <v>77028</v>
      </c>
      <c r="I730" s="12">
        <f t="shared" si="114"/>
        <v>1897.4112403846757</v>
      </c>
    </row>
    <row r="731" spans="1:9" x14ac:dyDescent="0.35">
      <c r="A731" s="7">
        <v>29885</v>
      </c>
      <c r="B731" s="18">
        <v>44835</v>
      </c>
      <c r="C731" s="18">
        <v>44865</v>
      </c>
      <c r="D731" s="9">
        <v>0.24610000000000001</v>
      </c>
      <c r="E731" s="10">
        <f t="shared" si="110"/>
        <v>0.36915000000000003</v>
      </c>
      <c r="F731" s="10">
        <f t="shared" si="111"/>
        <v>2.6528282142108894E-2</v>
      </c>
      <c r="G731" s="7">
        <f t="shared" si="112"/>
        <v>30</v>
      </c>
      <c r="H731" s="11">
        <f t="shared" si="113"/>
        <v>77028</v>
      </c>
      <c r="I731" s="12">
        <f t="shared" si="114"/>
        <v>2043.4205168423639</v>
      </c>
    </row>
    <row r="732" spans="1:9" x14ac:dyDescent="0.35">
      <c r="A732" s="7">
        <v>29885</v>
      </c>
      <c r="B732" s="8">
        <v>44866</v>
      </c>
      <c r="C732" s="18">
        <v>44895</v>
      </c>
      <c r="D732" s="9">
        <v>0.25779999999999997</v>
      </c>
      <c r="E732" s="10">
        <f t="shared" si="110"/>
        <v>0.38669999999999993</v>
      </c>
      <c r="F732" s="10">
        <f t="shared" si="111"/>
        <v>2.7618410366888613E-2</v>
      </c>
      <c r="G732" s="7">
        <f t="shared" si="112"/>
        <v>29</v>
      </c>
      <c r="H732" s="11">
        <f t="shared" si="113"/>
        <v>77028</v>
      </c>
      <c r="I732" s="12">
        <f t="shared" si="114"/>
        <v>2056.4778832826728</v>
      </c>
    </row>
    <row r="733" spans="1:9" x14ac:dyDescent="0.35">
      <c r="A733" s="7">
        <v>29885</v>
      </c>
      <c r="B733" s="18">
        <v>44896</v>
      </c>
      <c r="C733" s="18">
        <v>44926</v>
      </c>
      <c r="D733" s="9">
        <v>0.27639999999999998</v>
      </c>
      <c r="E733" s="10">
        <f t="shared" si="110"/>
        <v>0.41459999999999997</v>
      </c>
      <c r="F733" s="10">
        <f t="shared" si="111"/>
        <v>2.9325672006971892E-2</v>
      </c>
      <c r="G733" s="7">
        <f t="shared" si="112"/>
        <v>30</v>
      </c>
      <c r="H733" s="11">
        <f t="shared" si="113"/>
        <v>77028</v>
      </c>
      <c r="I733" s="12">
        <f t="shared" si="114"/>
        <v>2258.897863353031</v>
      </c>
    </row>
    <row r="734" spans="1:9" x14ac:dyDescent="0.35">
      <c r="A734" s="7">
        <v>29885</v>
      </c>
      <c r="B734" s="8">
        <v>44927</v>
      </c>
      <c r="C734" s="18">
        <v>44957</v>
      </c>
      <c r="D734" s="9">
        <v>0.28839999999999999</v>
      </c>
      <c r="E734" s="10">
        <f t="shared" si="110"/>
        <v>0.43259999999999998</v>
      </c>
      <c r="F734" s="10">
        <f t="shared" si="111"/>
        <v>3.041082430433617E-2</v>
      </c>
      <c r="G734" s="7">
        <f t="shared" si="112"/>
        <v>30</v>
      </c>
      <c r="H734" s="11">
        <f t="shared" si="113"/>
        <v>77028</v>
      </c>
      <c r="I734" s="12">
        <f t="shared" si="114"/>
        <v>2342.4849745144065</v>
      </c>
    </row>
    <row r="735" spans="1:9" x14ac:dyDescent="0.35">
      <c r="A735" s="7">
        <v>29885</v>
      </c>
      <c r="B735" s="18">
        <v>44958</v>
      </c>
      <c r="C735" s="18">
        <v>44985</v>
      </c>
      <c r="D735" s="9">
        <v>0.30180000000000001</v>
      </c>
      <c r="E735" s="10">
        <f t="shared" si="110"/>
        <v>0.45269999999999999</v>
      </c>
      <c r="F735" s="10">
        <f t="shared" si="111"/>
        <v>3.1607904974429113E-2</v>
      </c>
      <c r="G735" s="7">
        <f t="shared" si="112"/>
        <v>27</v>
      </c>
      <c r="H735" s="11">
        <f t="shared" si="113"/>
        <v>77028</v>
      </c>
      <c r="I735" s="12">
        <f t="shared" si="114"/>
        <v>2191.2243339332931</v>
      </c>
    </row>
    <row r="736" spans="1:9" x14ac:dyDescent="0.35">
      <c r="A736" s="7">
        <v>29885</v>
      </c>
      <c r="B736" s="8">
        <v>44986</v>
      </c>
      <c r="C736" s="18">
        <v>45016</v>
      </c>
      <c r="D736" s="9">
        <v>0.30840000000000001</v>
      </c>
      <c r="E736" s="10">
        <f t="shared" si="110"/>
        <v>0.46260000000000001</v>
      </c>
      <c r="F736" s="10">
        <f t="shared" si="111"/>
        <v>3.2191941393584944E-2</v>
      </c>
      <c r="G736" s="7">
        <f t="shared" si="112"/>
        <v>30</v>
      </c>
      <c r="H736" s="11">
        <f t="shared" si="113"/>
        <v>77028</v>
      </c>
      <c r="I736" s="12">
        <f t="shared" si="114"/>
        <v>2479.680861665061</v>
      </c>
    </row>
    <row r="737" spans="1:9" x14ac:dyDescent="0.35">
      <c r="A737" s="7">
        <v>29885</v>
      </c>
      <c r="B737" s="18">
        <v>45017</v>
      </c>
      <c r="C737" s="18">
        <v>45036</v>
      </c>
      <c r="D737" s="9">
        <v>0.31390000000000001</v>
      </c>
      <c r="E737" s="10">
        <f t="shared" si="110"/>
        <v>0.47084999999999999</v>
      </c>
      <c r="F737" s="10">
        <f t="shared" si="111"/>
        <v>3.2675876808137438E-2</v>
      </c>
      <c r="G737" s="7">
        <f t="shared" si="112"/>
        <v>19</v>
      </c>
      <c r="H737" s="11">
        <f t="shared" si="113"/>
        <v>77028</v>
      </c>
      <c r="I737" s="12">
        <f t="shared" si="114"/>
        <v>1594.0730445588999</v>
      </c>
    </row>
    <row r="738" spans="1:9" x14ac:dyDescent="0.35">
      <c r="A738" s="21" t="s">
        <v>13</v>
      </c>
      <c r="B738" s="21"/>
      <c r="C738" s="21"/>
      <c r="D738" s="21"/>
      <c r="E738" s="21"/>
      <c r="F738" s="21"/>
      <c r="G738" s="21"/>
      <c r="H738" s="21"/>
      <c r="I738" s="19">
        <f>SUM(I711:I737)</f>
        <v>45161.829019483535</v>
      </c>
    </row>
    <row r="740" spans="1:9" x14ac:dyDescent="0.35">
      <c r="A740" s="1" t="s">
        <v>2</v>
      </c>
      <c r="B740" s="2">
        <v>223800</v>
      </c>
      <c r="C740" s="1"/>
      <c r="D740" s="1"/>
      <c r="E740" s="1" t="s">
        <v>3</v>
      </c>
      <c r="F740" s="1"/>
      <c r="G740" s="3">
        <v>44266</v>
      </c>
      <c r="H740" s="1"/>
      <c r="I740" s="4"/>
    </row>
    <row r="741" spans="1:9" ht="23" x14ac:dyDescent="0.35">
      <c r="A741" s="5" t="s">
        <v>4</v>
      </c>
      <c r="B741" s="5" t="s">
        <v>5</v>
      </c>
      <c r="C741" s="5" t="s">
        <v>6</v>
      </c>
      <c r="D741" s="5" t="s">
        <v>7</v>
      </c>
      <c r="E741" s="5" t="s">
        <v>8</v>
      </c>
      <c r="F741" s="5" t="s">
        <v>9</v>
      </c>
      <c r="G741" s="5" t="s">
        <v>10</v>
      </c>
      <c r="H741" s="5" t="s">
        <v>11</v>
      </c>
      <c r="I741" s="6" t="s">
        <v>12</v>
      </c>
    </row>
    <row r="742" spans="1:9" x14ac:dyDescent="0.35">
      <c r="A742" s="7">
        <v>38188</v>
      </c>
      <c r="B742" s="8">
        <v>44266</v>
      </c>
      <c r="C742" s="18">
        <v>44286</v>
      </c>
      <c r="D742" s="9">
        <v>0.1741</v>
      </c>
      <c r="E742" s="10">
        <f t="shared" ref="E742:E767" si="115">IF(B742="","",D742*1.5)</f>
        <v>0.26114999999999999</v>
      </c>
      <c r="F742" s="10">
        <f t="shared" ref="F742:F767" si="116">IF(E742="","", (POWER((1+E742),(1/12)))-1)</f>
        <v>1.9523471771100809E-2</v>
      </c>
      <c r="G742" s="7">
        <f t="shared" ref="G742:G767" si="117">IF(OR(B742="",C742=""),"Sin fechas",C742-B742)</f>
        <v>20</v>
      </c>
      <c r="H742" s="11">
        <f>$B$740</f>
        <v>223800</v>
      </c>
      <c r="I742" s="12">
        <f>IF(G742="","",(($B$740*F742)/30)*G742)</f>
        <v>2912.9019882482407</v>
      </c>
    </row>
    <row r="743" spans="1:9" x14ac:dyDescent="0.35">
      <c r="A743" s="7">
        <v>38188</v>
      </c>
      <c r="B743" s="18">
        <v>44287</v>
      </c>
      <c r="C743" s="18">
        <v>44316</v>
      </c>
      <c r="D743" s="9">
        <v>0.1731</v>
      </c>
      <c r="E743" s="10">
        <f t="shared" si="115"/>
        <v>0.25964999999999999</v>
      </c>
      <c r="F743" s="10">
        <f t="shared" si="116"/>
        <v>1.942236567004052E-2</v>
      </c>
      <c r="G743" s="7">
        <f t="shared" si="117"/>
        <v>29</v>
      </c>
      <c r="H743" s="11">
        <f t="shared" ref="H743:H767" si="118">$B$740</f>
        <v>223800</v>
      </c>
      <c r="I743" s="12">
        <f t="shared" ref="I743:I767" si="119">IF(G743="","",(($B$740*F743)/30)*G743)</f>
        <v>4201.8345890565661</v>
      </c>
    </row>
    <row r="744" spans="1:9" x14ac:dyDescent="0.35">
      <c r="A744" s="7">
        <v>38188</v>
      </c>
      <c r="B744" s="8">
        <v>44317</v>
      </c>
      <c r="C744" s="18">
        <v>44347</v>
      </c>
      <c r="D744" s="9">
        <v>0.17219999999999999</v>
      </c>
      <c r="E744" s="10">
        <f t="shared" si="115"/>
        <v>0.25829999999999997</v>
      </c>
      <c r="F744" s="10">
        <f t="shared" si="116"/>
        <v>1.9331275772907164E-2</v>
      </c>
      <c r="G744" s="7">
        <f t="shared" si="117"/>
        <v>30</v>
      </c>
      <c r="H744" s="11">
        <f t="shared" si="118"/>
        <v>223800</v>
      </c>
      <c r="I744" s="12">
        <f t="shared" si="119"/>
        <v>4326.339517976623</v>
      </c>
    </row>
    <row r="745" spans="1:9" x14ac:dyDescent="0.35">
      <c r="A745" s="7">
        <v>38188</v>
      </c>
      <c r="B745" s="18">
        <v>44348</v>
      </c>
      <c r="C745" s="18">
        <v>44377</v>
      </c>
      <c r="D745" s="9">
        <v>0.1721</v>
      </c>
      <c r="E745" s="10">
        <f t="shared" si="115"/>
        <v>0.25814999999999999</v>
      </c>
      <c r="F745" s="10">
        <f t="shared" si="116"/>
        <v>1.9321149143988858E-2</v>
      </c>
      <c r="G745" s="7">
        <f t="shared" si="117"/>
        <v>29</v>
      </c>
      <c r="H745" s="11">
        <f t="shared" si="118"/>
        <v>223800</v>
      </c>
      <c r="I745" s="12">
        <f t="shared" si="119"/>
        <v>4179.9374058105495</v>
      </c>
    </row>
    <row r="746" spans="1:9" x14ac:dyDescent="0.35">
      <c r="A746" s="7">
        <v>38188</v>
      </c>
      <c r="B746" s="8">
        <v>44378</v>
      </c>
      <c r="C746" s="18">
        <v>44408</v>
      </c>
      <c r="D746" s="9">
        <v>0.17180000000000001</v>
      </c>
      <c r="E746" s="10">
        <f t="shared" si="115"/>
        <v>0.25770000000000004</v>
      </c>
      <c r="F746" s="10">
        <f t="shared" si="116"/>
        <v>1.9290762615578938E-2</v>
      </c>
      <c r="G746" s="7">
        <f t="shared" si="117"/>
        <v>30</v>
      </c>
      <c r="H746" s="11">
        <f t="shared" si="118"/>
        <v>223800</v>
      </c>
      <c r="I746" s="12">
        <f t="shared" si="119"/>
        <v>4317.2726733665668</v>
      </c>
    </row>
    <row r="747" spans="1:9" x14ac:dyDescent="0.35">
      <c r="A747" s="7">
        <v>38188</v>
      </c>
      <c r="B747" s="18">
        <v>44409</v>
      </c>
      <c r="C747" s="18">
        <v>44439</v>
      </c>
      <c r="D747" s="9">
        <v>0.1724</v>
      </c>
      <c r="E747" s="10">
        <f t="shared" si="115"/>
        <v>0.2586</v>
      </c>
      <c r="F747" s="10">
        <f t="shared" si="116"/>
        <v>1.9351525711433615E-2</v>
      </c>
      <c r="G747" s="7">
        <f t="shared" si="117"/>
        <v>30</v>
      </c>
      <c r="H747" s="11">
        <f t="shared" si="118"/>
        <v>223800</v>
      </c>
      <c r="I747" s="12">
        <f t="shared" si="119"/>
        <v>4330.8714542188427</v>
      </c>
    </row>
    <row r="748" spans="1:9" x14ac:dyDescent="0.35">
      <c r="A748" s="7">
        <v>38188</v>
      </c>
      <c r="B748" s="8">
        <v>44440</v>
      </c>
      <c r="C748" s="18">
        <v>44469</v>
      </c>
      <c r="D748" s="9">
        <v>0.1719</v>
      </c>
      <c r="E748" s="10">
        <f t="shared" si="115"/>
        <v>0.25785000000000002</v>
      </c>
      <c r="F748" s="10">
        <f t="shared" si="116"/>
        <v>1.9300892565577765E-2</v>
      </c>
      <c r="G748" s="7">
        <f t="shared" si="117"/>
        <v>29</v>
      </c>
      <c r="H748" s="11">
        <f t="shared" si="118"/>
        <v>223800</v>
      </c>
      <c r="I748" s="12">
        <f t="shared" si="119"/>
        <v>4175.5550976370941</v>
      </c>
    </row>
    <row r="749" spans="1:9" x14ac:dyDescent="0.35">
      <c r="A749" s="7">
        <v>38188</v>
      </c>
      <c r="B749" s="18">
        <v>44470</v>
      </c>
      <c r="C749" s="18">
        <v>44500</v>
      </c>
      <c r="D749" s="14">
        <v>0.17080000000000001</v>
      </c>
      <c r="E749" s="10">
        <f t="shared" si="115"/>
        <v>0.25619999999999998</v>
      </c>
      <c r="F749" s="10">
        <f t="shared" si="116"/>
        <v>1.9189402159464075E-2</v>
      </c>
      <c r="G749" s="7">
        <f t="shared" si="117"/>
        <v>30</v>
      </c>
      <c r="H749" s="11">
        <f t="shared" si="118"/>
        <v>223800</v>
      </c>
      <c r="I749" s="12">
        <f t="shared" si="119"/>
        <v>4294.58820328806</v>
      </c>
    </row>
    <row r="750" spans="1:9" x14ac:dyDescent="0.35">
      <c r="A750" s="7">
        <v>38188</v>
      </c>
      <c r="B750" s="8">
        <v>44501</v>
      </c>
      <c r="C750" s="18">
        <v>44530</v>
      </c>
      <c r="D750" s="14">
        <v>0.17269999999999999</v>
      </c>
      <c r="E750" s="10">
        <f t="shared" si="115"/>
        <v>0.25905</v>
      </c>
      <c r="F750" s="10">
        <f t="shared" si="116"/>
        <v>1.9381892324737526E-2</v>
      </c>
      <c r="G750" s="7">
        <f t="shared" si="117"/>
        <v>29</v>
      </c>
      <c r="H750" s="11">
        <f t="shared" si="118"/>
        <v>223800</v>
      </c>
      <c r="I750" s="12">
        <f t="shared" si="119"/>
        <v>4193.0785855337163</v>
      </c>
    </row>
    <row r="751" spans="1:9" x14ac:dyDescent="0.35">
      <c r="A751" s="7">
        <v>38188</v>
      </c>
      <c r="B751" s="18">
        <v>44531</v>
      </c>
      <c r="C751" s="18">
        <v>44561</v>
      </c>
      <c r="D751" s="15">
        <v>0.17460000000000001</v>
      </c>
      <c r="E751" s="10">
        <f t="shared" si="115"/>
        <v>0.26190000000000002</v>
      </c>
      <c r="F751" s="10">
        <f t="shared" si="116"/>
        <v>1.9573983490916769E-2</v>
      </c>
      <c r="G751" s="7">
        <f t="shared" si="117"/>
        <v>30</v>
      </c>
      <c r="H751" s="11">
        <f t="shared" si="118"/>
        <v>223800</v>
      </c>
      <c r="I751" s="12">
        <f t="shared" si="119"/>
        <v>4380.6575052671724</v>
      </c>
    </row>
    <row r="752" spans="1:9" x14ac:dyDescent="0.35">
      <c r="A752" s="7">
        <v>38188</v>
      </c>
      <c r="B752" s="8">
        <v>44562</v>
      </c>
      <c r="C752" s="18">
        <v>44592</v>
      </c>
      <c r="D752" s="14">
        <v>0.17660000000000001</v>
      </c>
      <c r="E752" s="10">
        <f t="shared" si="115"/>
        <v>0.26490000000000002</v>
      </c>
      <c r="F752" s="10">
        <f t="shared" si="116"/>
        <v>1.9775755563363528E-2</v>
      </c>
      <c r="G752" s="7">
        <f t="shared" si="117"/>
        <v>30</v>
      </c>
      <c r="H752" s="11">
        <f t="shared" si="118"/>
        <v>223800</v>
      </c>
      <c r="I752" s="12">
        <f t="shared" si="119"/>
        <v>4425.8140950807574</v>
      </c>
    </row>
    <row r="753" spans="1:9" x14ac:dyDescent="0.35">
      <c r="A753" s="7">
        <v>38188</v>
      </c>
      <c r="B753" s="18">
        <v>44593</v>
      </c>
      <c r="C753" s="18">
        <v>44620</v>
      </c>
      <c r="D753" s="14">
        <v>0.183</v>
      </c>
      <c r="E753" s="10">
        <f t="shared" si="115"/>
        <v>0.27449999999999997</v>
      </c>
      <c r="F753" s="10">
        <f t="shared" si="116"/>
        <v>2.0418491295787433E-2</v>
      </c>
      <c r="G753" s="7">
        <f t="shared" si="117"/>
        <v>27</v>
      </c>
      <c r="H753" s="11">
        <f t="shared" si="118"/>
        <v>223800</v>
      </c>
      <c r="I753" s="12">
        <f t="shared" si="119"/>
        <v>4112.6925167975041</v>
      </c>
    </row>
    <row r="754" spans="1:9" x14ac:dyDescent="0.35">
      <c r="A754" s="7">
        <v>38188</v>
      </c>
      <c r="B754" s="8">
        <v>44621</v>
      </c>
      <c r="C754" s="18">
        <v>44651</v>
      </c>
      <c r="D754" s="14">
        <v>0.1847</v>
      </c>
      <c r="E754" s="10">
        <f t="shared" si="115"/>
        <v>0.27705000000000002</v>
      </c>
      <c r="F754" s="10">
        <f t="shared" si="116"/>
        <v>2.0588471944052777E-2</v>
      </c>
      <c r="G754" s="7">
        <f t="shared" si="117"/>
        <v>30</v>
      </c>
      <c r="H754" s="11">
        <f t="shared" si="118"/>
        <v>223800</v>
      </c>
      <c r="I754" s="12">
        <f t="shared" si="119"/>
        <v>4607.700021079012</v>
      </c>
    </row>
    <row r="755" spans="1:9" x14ac:dyDescent="0.35">
      <c r="A755" s="7">
        <v>38188</v>
      </c>
      <c r="B755" s="18">
        <v>44652</v>
      </c>
      <c r="C755" s="18">
        <v>44681</v>
      </c>
      <c r="D755" s="14">
        <v>0.1905</v>
      </c>
      <c r="E755" s="10">
        <f t="shared" si="115"/>
        <v>0.28575</v>
      </c>
      <c r="F755" s="10">
        <f t="shared" si="116"/>
        <v>2.1166073665768392E-2</v>
      </c>
      <c r="G755" s="7">
        <f t="shared" si="117"/>
        <v>29</v>
      </c>
      <c r="H755" s="11">
        <f t="shared" si="118"/>
        <v>223800</v>
      </c>
      <c r="I755" s="12">
        <f t="shared" si="119"/>
        <v>4579.068376852334</v>
      </c>
    </row>
    <row r="756" spans="1:9" x14ac:dyDescent="0.35">
      <c r="A756" s="7">
        <v>38188</v>
      </c>
      <c r="B756" s="8">
        <v>44682</v>
      </c>
      <c r="C756" s="18">
        <v>44712</v>
      </c>
      <c r="D756" s="14">
        <v>0.1971</v>
      </c>
      <c r="E756" s="10">
        <f t="shared" si="115"/>
        <v>0.29564999999999997</v>
      </c>
      <c r="F756" s="10">
        <f t="shared" si="116"/>
        <v>2.1819002655476094E-2</v>
      </c>
      <c r="G756" s="7">
        <f t="shared" si="117"/>
        <v>30</v>
      </c>
      <c r="H756" s="11">
        <f t="shared" si="118"/>
        <v>223800</v>
      </c>
      <c r="I756" s="12">
        <f t="shared" si="119"/>
        <v>4883.0927942955495</v>
      </c>
    </row>
    <row r="757" spans="1:9" x14ac:dyDescent="0.35">
      <c r="A757" s="7">
        <v>38188</v>
      </c>
      <c r="B757" s="18">
        <v>44713</v>
      </c>
      <c r="C757" s="18">
        <v>44742</v>
      </c>
      <c r="D757" s="9">
        <v>0.20399999999999999</v>
      </c>
      <c r="E757" s="10">
        <f t="shared" si="115"/>
        <v>0.30599999999999999</v>
      </c>
      <c r="F757" s="10">
        <f t="shared" si="116"/>
        <v>2.2496738540053407E-2</v>
      </c>
      <c r="G757" s="7">
        <f t="shared" si="117"/>
        <v>29</v>
      </c>
      <c r="H757" s="11">
        <f t="shared" si="118"/>
        <v>223800</v>
      </c>
      <c r="I757" s="12">
        <f t="shared" si="119"/>
        <v>4866.9444157551543</v>
      </c>
    </row>
    <row r="758" spans="1:9" x14ac:dyDescent="0.35">
      <c r="A758" s="7">
        <v>38188</v>
      </c>
      <c r="B758" s="8">
        <v>44743</v>
      </c>
      <c r="C758" s="18">
        <v>44773</v>
      </c>
      <c r="D758" s="9">
        <v>0.21279999999999999</v>
      </c>
      <c r="E758" s="10">
        <f t="shared" si="115"/>
        <v>0.31919999999999998</v>
      </c>
      <c r="F758" s="10">
        <f t="shared" si="116"/>
        <v>2.3353989277085985E-2</v>
      </c>
      <c r="G758" s="7">
        <f t="shared" si="117"/>
        <v>30</v>
      </c>
      <c r="H758" s="11">
        <f t="shared" si="118"/>
        <v>223800</v>
      </c>
      <c r="I758" s="12">
        <f t="shared" si="119"/>
        <v>5226.6228002118432</v>
      </c>
    </row>
    <row r="759" spans="1:9" x14ac:dyDescent="0.35">
      <c r="A759" s="7">
        <v>38188</v>
      </c>
      <c r="B759" s="18">
        <v>44774</v>
      </c>
      <c r="C759" s="18">
        <v>44804</v>
      </c>
      <c r="D759" s="9">
        <v>0.22209999999999999</v>
      </c>
      <c r="E759" s="10">
        <f t="shared" si="115"/>
        <v>0.33315</v>
      </c>
      <c r="F759" s="10">
        <f t="shared" si="116"/>
        <v>2.4251443652343774E-2</v>
      </c>
      <c r="G759" s="7">
        <f t="shared" si="117"/>
        <v>30</v>
      </c>
      <c r="H759" s="11">
        <f t="shared" si="118"/>
        <v>223800</v>
      </c>
      <c r="I759" s="12">
        <f t="shared" si="119"/>
        <v>5427.4730893945361</v>
      </c>
    </row>
    <row r="760" spans="1:9" x14ac:dyDescent="0.35">
      <c r="A760" s="7">
        <v>38188</v>
      </c>
      <c r="B760" s="8">
        <v>44805</v>
      </c>
      <c r="C760" s="18">
        <v>44834</v>
      </c>
      <c r="D760" s="9">
        <v>0.23499999999999999</v>
      </c>
      <c r="E760" s="10">
        <f t="shared" si="115"/>
        <v>0.35249999999999998</v>
      </c>
      <c r="F760" s="10">
        <f t="shared" si="116"/>
        <v>2.548215212897964E-2</v>
      </c>
      <c r="G760" s="7">
        <f t="shared" si="117"/>
        <v>29</v>
      </c>
      <c r="H760" s="11">
        <f t="shared" si="118"/>
        <v>223800</v>
      </c>
      <c r="I760" s="12">
        <f t="shared" si="119"/>
        <v>5512.8087915834549</v>
      </c>
    </row>
    <row r="761" spans="1:9" x14ac:dyDescent="0.35">
      <c r="A761" s="7">
        <v>38188</v>
      </c>
      <c r="B761" s="18">
        <v>44835</v>
      </c>
      <c r="C761" s="18">
        <v>44865</v>
      </c>
      <c r="D761" s="9">
        <v>0.24610000000000001</v>
      </c>
      <c r="E761" s="10">
        <f t="shared" si="115"/>
        <v>0.36915000000000003</v>
      </c>
      <c r="F761" s="10">
        <f t="shared" si="116"/>
        <v>2.6528282142108894E-2</v>
      </c>
      <c r="G761" s="7">
        <f t="shared" si="117"/>
        <v>30</v>
      </c>
      <c r="H761" s="11">
        <f t="shared" si="118"/>
        <v>223800</v>
      </c>
      <c r="I761" s="12">
        <f t="shared" si="119"/>
        <v>5937.0295434039708</v>
      </c>
    </row>
    <row r="762" spans="1:9" x14ac:dyDescent="0.35">
      <c r="A762" s="7">
        <v>38188</v>
      </c>
      <c r="B762" s="8">
        <v>44866</v>
      </c>
      <c r="C762" s="18">
        <v>44895</v>
      </c>
      <c r="D762" s="9">
        <v>0.25779999999999997</v>
      </c>
      <c r="E762" s="10">
        <f t="shared" si="115"/>
        <v>0.38669999999999993</v>
      </c>
      <c r="F762" s="10">
        <f t="shared" si="116"/>
        <v>2.7618410366888613E-2</v>
      </c>
      <c r="G762" s="7">
        <f t="shared" si="117"/>
        <v>29</v>
      </c>
      <c r="H762" s="11">
        <f t="shared" si="118"/>
        <v>223800</v>
      </c>
      <c r="I762" s="12">
        <f t="shared" si="119"/>
        <v>5974.9668987726827</v>
      </c>
    </row>
    <row r="763" spans="1:9" x14ac:dyDescent="0.35">
      <c r="A763" s="7">
        <v>38188</v>
      </c>
      <c r="B763" s="18">
        <v>44896</v>
      </c>
      <c r="C763" s="18">
        <v>44926</v>
      </c>
      <c r="D763" s="9">
        <v>0.27639999999999998</v>
      </c>
      <c r="E763" s="10">
        <f t="shared" si="115"/>
        <v>0.41459999999999997</v>
      </c>
      <c r="F763" s="10">
        <f t="shared" si="116"/>
        <v>2.9325672006971892E-2</v>
      </c>
      <c r="G763" s="7">
        <f t="shared" si="117"/>
        <v>30</v>
      </c>
      <c r="H763" s="11">
        <f t="shared" si="118"/>
        <v>223800</v>
      </c>
      <c r="I763" s="12">
        <f t="shared" si="119"/>
        <v>6563.0853951603094</v>
      </c>
    </row>
    <row r="764" spans="1:9" x14ac:dyDescent="0.35">
      <c r="A764" s="7">
        <v>38188</v>
      </c>
      <c r="B764" s="8">
        <v>44927</v>
      </c>
      <c r="C764" s="18">
        <v>44957</v>
      </c>
      <c r="D764" s="9">
        <v>0.28839999999999999</v>
      </c>
      <c r="E764" s="10">
        <f t="shared" si="115"/>
        <v>0.43259999999999998</v>
      </c>
      <c r="F764" s="10">
        <f t="shared" si="116"/>
        <v>3.041082430433617E-2</v>
      </c>
      <c r="G764" s="7">
        <f t="shared" si="117"/>
        <v>30</v>
      </c>
      <c r="H764" s="11">
        <f t="shared" si="118"/>
        <v>223800</v>
      </c>
      <c r="I764" s="12">
        <f t="shared" si="119"/>
        <v>6805.9424793104354</v>
      </c>
    </row>
    <row r="765" spans="1:9" x14ac:dyDescent="0.35">
      <c r="A765" s="7">
        <v>38188</v>
      </c>
      <c r="B765" s="18">
        <v>44958</v>
      </c>
      <c r="C765" s="18">
        <v>44985</v>
      </c>
      <c r="D765" s="9">
        <v>0.30180000000000001</v>
      </c>
      <c r="E765" s="10">
        <f t="shared" si="115"/>
        <v>0.45269999999999999</v>
      </c>
      <c r="F765" s="10">
        <f t="shared" si="116"/>
        <v>3.1607904974429113E-2</v>
      </c>
      <c r="G765" s="7">
        <f t="shared" si="117"/>
        <v>27</v>
      </c>
      <c r="H765" s="11">
        <f t="shared" si="118"/>
        <v>223800</v>
      </c>
      <c r="I765" s="12">
        <f t="shared" si="119"/>
        <v>6366.464219949512</v>
      </c>
    </row>
    <row r="766" spans="1:9" x14ac:dyDescent="0.35">
      <c r="A766" s="7">
        <v>38188</v>
      </c>
      <c r="B766" s="8">
        <v>44986</v>
      </c>
      <c r="C766" s="18">
        <v>45016</v>
      </c>
      <c r="D766" s="9">
        <v>0.30840000000000001</v>
      </c>
      <c r="E766" s="10">
        <f t="shared" si="115"/>
        <v>0.46260000000000001</v>
      </c>
      <c r="F766" s="10">
        <f t="shared" si="116"/>
        <v>3.2191941393584944E-2</v>
      </c>
      <c r="G766" s="7">
        <f t="shared" si="117"/>
        <v>30</v>
      </c>
      <c r="H766" s="11">
        <f t="shared" si="118"/>
        <v>223800</v>
      </c>
      <c r="I766" s="12">
        <f t="shared" si="119"/>
        <v>7204.5564838843102</v>
      </c>
    </row>
    <row r="767" spans="1:9" x14ac:dyDescent="0.35">
      <c r="A767" s="7">
        <v>38188</v>
      </c>
      <c r="B767" s="18">
        <v>45017</v>
      </c>
      <c r="C767" s="18">
        <v>45036</v>
      </c>
      <c r="D767" s="9">
        <v>0.31390000000000001</v>
      </c>
      <c r="E767" s="10">
        <f t="shared" si="115"/>
        <v>0.47084999999999999</v>
      </c>
      <c r="F767" s="10">
        <f t="shared" si="116"/>
        <v>3.2675876808137438E-2</v>
      </c>
      <c r="G767" s="7">
        <f t="shared" si="117"/>
        <v>19</v>
      </c>
      <c r="H767" s="11">
        <f t="shared" si="118"/>
        <v>223800</v>
      </c>
      <c r="I767" s="12">
        <f t="shared" si="119"/>
        <v>4631.4787787854011</v>
      </c>
    </row>
    <row r="768" spans="1:9" x14ac:dyDescent="0.35">
      <c r="A768" s="21" t="s">
        <v>13</v>
      </c>
      <c r="B768" s="21"/>
      <c r="C768" s="21"/>
      <c r="D768" s="21"/>
      <c r="E768" s="21"/>
      <c r="F768" s="21"/>
      <c r="G768" s="21"/>
      <c r="H768" s="21"/>
      <c r="I768" s="19">
        <f>SUM(I742:I767)</f>
        <v>128438.7777207202</v>
      </c>
    </row>
    <row r="770" spans="1:9" x14ac:dyDescent="0.35">
      <c r="A770" s="1" t="s">
        <v>2</v>
      </c>
      <c r="B770" s="2">
        <v>246342</v>
      </c>
      <c r="C770" s="1"/>
      <c r="D770" s="1"/>
      <c r="E770" s="1" t="s">
        <v>3</v>
      </c>
      <c r="F770" s="1"/>
      <c r="G770" s="3">
        <v>44266</v>
      </c>
      <c r="H770" s="1"/>
      <c r="I770" s="4"/>
    </row>
    <row r="771" spans="1:9" ht="23" x14ac:dyDescent="0.35">
      <c r="A771" s="5" t="s">
        <v>4</v>
      </c>
      <c r="B771" s="5" t="s">
        <v>5</v>
      </c>
      <c r="C771" s="5" t="s">
        <v>6</v>
      </c>
      <c r="D771" s="5" t="s">
        <v>7</v>
      </c>
      <c r="E771" s="5" t="s">
        <v>8</v>
      </c>
      <c r="F771" s="5" t="s">
        <v>9</v>
      </c>
      <c r="G771" s="5" t="s">
        <v>10</v>
      </c>
      <c r="H771" s="5" t="s">
        <v>11</v>
      </c>
      <c r="I771" s="6" t="s">
        <v>12</v>
      </c>
    </row>
    <row r="772" spans="1:9" x14ac:dyDescent="0.35">
      <c r="A772" s="7">
        <v>38485</v>
      </c>
      <c r="B772" s="8">
        <v>44266</v>
      </c>
      <c r="C772" s="18">
        <v>44286</v>
      </c>
      <c r="D772" s="9">
        <v>0.1741</v>
      </c>
      <c r="E772" s="10">
        <f t="shared" ref="E772:E797" si="120">IF(B772="","",D772*1.5)</f>
        <v>0.26114999999999999</v>
      </c>
      <c r="F772" s="10">
        <f t="shared" ref="F772:F797" si="121">IF(E772="","", (POWER((1+E772),(1/12)))-1)</f>
        <v>1.9523471771100809E-2</v>
      </c>
      <c r="G772" s="7">
        <f t="shared" ref="G772:G797" si="122">IF(OR(B772="",C772=""),"Sin fechas",C772-B772)</f>
        <v>20</v>
      </c>
      <c r="H772" s="11">
        <f>$B$770</f>
        <v>246342</v>
      </c>
      <c r="I772" s="12">
        <f>IF(G772="","",(($B$770*F772)/30)*G772)</f>
        <v>3206.3007220243435</v>
      </c>
    </row>
    <row r="773" spans="1:9" x14ac:dyDescent="0.35">
      <c r="A773" s="7">
        <v>38485</v>
      </c>
      <c r="B773" s="18">
        <v>44287</v>
      </c>
      <c r="C773" s="18">
        <v>44316</v>
      </c>
      <c r="D773" s="9">
        <v>0.1731</v>
      </c>
      <c r="E773" s="10">
        <f t="shared" si="120"/>
        <v>0.25964999999999999</v>
      </c>
      <c r="F773" s="10">
        <f t="shared" si="121"/>
        <v>1.942236567004052E-2</v>
      </c>
      <c r="G773" s="7">
        <f t="shared" si="122"/>
        <v>29</v>
      </c>
      <c r="H773" s="11">
        <f t="shared" ref="H773:H797" si="123">$B$770</f>
        <v>246342</v>
      </c>
      <c r="I773" s="12">
        <f t="shared" ref="I773:I797" si="124">IF(G773="","",(($B$770*F773)/30)*G773)</f>
        <v>4625.0595904261509</v>
      </c>
    </row>
    <row r="774" spans="1:9" x14ac:dyDescent="0.35">
      <c r="A774" s="7">
        <v>38485</v>
      </c>
      <c r="B774" s="8">
        <v>44317</v>
      </c>
      <c r="C774" s="18">
        <v>44347</v>
      </c>
      <c r="D774" s="9">
        <v>0.17219999999999999</v>
      </c>
      <c r="E774" s="10">
        <f t="shared" si="120"/>
        <v>0.25829999999999997</v>
      </c>
      <c r="F774" s="10">
        <f t="shared" si="121"/>
        <v>1.9331275772907164E-2</v>
      </c>
      <c r="G774" s="7">
        <f t="shared" si="122"/>
        <v>30</v>
      </c>
      <c r="H774" s="11">
        <f t="shared" si="123"/>
        <v>246342</v>
      </c>
      <c r="I774" s="12">
        <f t="shared" si="124"/>
        <v>4762.105136449497</v>
      </c>
    </row>
    <row r="775" spans="1:9" x14ac:dyDescent="0.35">
      <c r="A775" s="7">
        <v>38485</v>
      </c>
      <c r="B775" s="18">
        <v>44348</v>
      </c>
      <c r="C775" s="18">
        <v>44377</v>
      </c>
      <c r="D775" s="9">
        <v>0.1721</v>
      </c>
      <c r="E775" s="10">
        <f t="shared" si="120"/>
        <v>0.25814999999999999</v>
      </c>
      <c r="F775" s="10">
        <f t="shared" si="121"/>
        <v>1.9321149143988858E-2</v>
      </c>
      <c r="G775" s="7">
        <f t="shared" si="122"/>
        <v>29</v>
      </c>
      <c r="H775" s="11">
        <f t="shared" si="123"/>
        <v>246342</v>
      </c>
      <c r="I775" s="12">
        <f t="shared" si="124"/>
        <v>4600.9568383475525</v>
      </c>
    </row>
    <row r="776" spans="1:9" x14ac:dyDescent="0.35">
      <c r="A776" s="7">
        <v>38485</v>
      </c>
      <c r="B776" s="8">
        <v>44378</v>
      </c>
      <c r="C776" s="18">
        <v>44408</v>
      </c>
      <c r="D776" s="9">
        <v>0.17180000000000001</v>
      </c>
      <c r="E776" s="10">
        <f t="shared" si="120"/>
        <v>0.25770000000000004</v>
      </c>
      <c r="F776" s="10">
        <f t="shared" si="121"/>
        <v>1.9290762615578938E-2</v>
      </c>
      <c r="G776" s="7">
        <f t="shared" si="122"/>
        <v>30</v>
      </c>
      <c r="H776" s="11">
        <f t="shared" si="123"/>
        <v>246342</v>
      </c>
      <c r="I776" s="12">
        <f t="shared" si="124"/>
        <v>4752.1250442469463</v>
      </c>
    </row>
    <row r="777" spans="1:9" x14ac:dyDescent="0.35">
      <c r="A777" s="7">
        <v>38485</v>
      </c>
      <c r="B777" s="18">
        <v>44409</v>
      </c>
      <c r="C777" s="18">
        <v>44439</v>
      </c>
      <c r="D777" s="9">
        <v>0.1724</v>
      </c>
      <c r="E777" s="10">
        <f t="shared" si="120"/>
        <v>0.2586</v>
      </c>
      <c r="F777" s="10">
        <f t="shared" si="121"/>
        <v>1.9351525711433615E-2</v>
      </c>
      <c r="G777" s="7">
        <f t="shared" si="122"/>
        <v>30</v>
      </c>
      <c r="H777" s="11">
        <f t="shared" si="123"/>
        <v>246342</v>
      </c>
      <c r="I777" s="12">
        <f t="shared" si="124"/>
        <v>4767.0935468059797</v>
      </c>
    </row>
    <row r="778" spans="1:9" x14ac:dyDescent="0.35">
      <c r="A778" s="7">
        <v>38485</v>
      </c>
      <c r="B778" s="8">
        <v>44440</v>
      </c>
      <c r="C778" s="18">
        <v>44469</v>
      </c>
      <c r="D778" s="9">
        <v>0.1719</v>
      </c>
      <c r="E778" s="10">
        <f t="shared" si="120"/>
        <v>0.25785000000000002</v>
      </c>
      <c r="F778" s="10">
        <f t="shared" si="121"/>
        <v>1.9300892565577765E-2</v>
      </c>
      <c r="G778" s="7">
        <f t="shared" si="122"/>
        <v>29</v>
      </c>
      <c r="H778" s="11">
        <f t="shared" si="123"/>
        <v>246342</v>
      </c>
      <c r="I778" s="12">
        <f t="shared" si="124"/>
        <v>4596.133127176573</v>
      </c>
    </row>
    <row r="779" spans="1:9" x14ac:dyDescent="0.35">
      <c r="A779" s="7">
        <v>38485</v>
      </c>
      <c r="B779" s="18">
        <v>44470</v>
      </c>
      <c r="C779" s="18">
        <v>44500</v>
      </c>
      <c r="D779" s="14">
        <v>0.17080000000000001</v>
      </c>
      <c r="E779" s="10">
        <f t="shared" si="120"/>
        <v>0.25619999999999998</v>
      </c>
      <c r="F779" s="10">
        <f t="shared" si="121"/>
        <v>1.9189402159464075E-2</v>
      </c>
      <c r="G779" s="7">
        <f t="shared" si="122"/>
        <v>30</v>
      </c>
      <c r="H779" s="11">
        <f t="shared" si="123"/>
        <v>246342</v>
      </c>
      <c r="I779" s="12">
        <f t="shared" si="124"/>
        <v>4727.155706766699</v>
      </c>
    </row>
    <row r="780" spans="1:9" x14ac:dyDescent="0.35">
      <c r="A780" s="7">
        <v>38485</v>
      </c>
      <c r="B780" s="8">
        <v>44501</v>
      </c>
      <c r="C780" s="18">
        <v>44530</v>
      </c>
      <c r="D780" s="14">
        <v>0.17269999999999999</v>
      </c>
      <c r="E780" s="10">
        <f t="shared" si="120"/>
        <v>0.25905</v>
      </c>
      <c r="F780" s="10">
        <f t="shared" si="121"/>
        <v>1.9381892324737526E-2</v>
      </c>
      <c r="G780" s="7">
        <f t="shared" si="122"/>
        <v>29</v>
      </c>
      <c r="H780" s="11">
        <f t="shared" si="123"/>
        <v>246342</v>
      </c>
      <c r="I780" s="12">
        <f t="shared" si="124"/>
        <v>4615.4216484251419</v>
      </c>
    </row>
    <row r="781" spans="1:9" x14ac:dyDescent="0.35">
      <c r="A781" s="7">
        <v>38485</v>
      </c>
      <c r="B781" s="18">
        <v>44531</v>
      </c>
      <c r="C781" s="18">
        <v>44561</v>
      </c>
      <c r="D781" s="15">
        <v>0.17460000000000001</v>
      </c>
      <c r="E781" s="10">
        <f t="shared" si="120"/>
        <v>0.26190000000000002</v>
      </c>
      <c r="F781" s="10">
        <f t="shared" si="121"/>
        <v>1.9573983490916769E-2</v>
      </c>
      <c r="G781" s="7">
        <f t="shared" si="122"/>
        <v>30</v>
      </c>
      <c r="H781" s="11">
        <f t="shared" si="123"/>
        <v>246342</v>
      </c>
      <c r="I781" s="12">
        <f t="shared" si="124"/>
        <v>4821.8942411194184</v>
      </c>
    </row>
    <row r="782" spans="1:9" x14ac:dyDescent="0.35">
      <c r="A782" s="7">
        <v>38485</v>
      </c>
      <c r="B782" s="8">
        <v>44562</v>
      </c>
      <c r="C782" s="18">
        <v>44592</v>
      </c>
      <c r="D782" s="14">
        <v>0.17660000000000001</v>
      </c>
      <c r="E782" s="10">
        <f t="shared" si="120"/>
        <v>0.26490000000000002</v>
      </c>
      <c r="F782" s="10">
        <f t="shared" si="121"/>
        <v>1.9775755563363528E-2</v>
      </c>
      <c r="G782" s="7">
        <f t="shared" si="122"/>
        <v>30</v>
      </c>
      <c r="H782" s="11">
        <f t="shared" si="123"/>
        <v>246342</v>
      </c>
      <c r="I782" s="12">
        <f t="shared" si="124"/>
        <v>4871.5991769900984</v>
      </c>
    </row>
    <row r="783" spans="1:9" x14ac:dyDescent="0.35">
      <c r="A783" s="7">
        <v>38485</v>
      </c>
      <c r="B783" s="18">
        <v>44593</v>
      </c>
      <c r="C783" s="18">
        <v>44620</v>
      </c>
      <c r="D783" s="14">
        <v>0.183</v>
      </c>
      <c r="E783" s="10">
        <f t="shared" si="120"/>
        <v>0.27449999999999997</v>
      </c>
      <c r="F783" s="10">
        <f t="shared" si="121"/>
        <v>2.0418491295787433E-2</v>
      </c>
      <c r="G783" s="7">
        <f t="shared" si="122"/>
        <v>27</v>
      </c>
      <c r="H783" s="11">
        <f t="shared" si="123"/>
        <v>246342</v>
      </c>
      <c r="I783" s="12">
        <f t="shared" si="124"/>
        <v>4526.938784508181</v>
      </c>
    </row>
    <row r="784" spans="1:9" x14ac:dyDescent="0.35">
      <c r="A784" s="7">
        <v>38485</v>
      </c>
      <c r="B784" s="8">
        <v>44621</v>
      </c>
      <c r="C784" s="18">
        <v>44651</v>
      </c>
      <c r="D784" s="14">
        <v>0.1847</v>
      </c>
      <c r="E784" s="10">
        <f t="shared" si="120"/>
        <v>0.27705000000000002</v>
      </c>
      <c r="F784" s="10">
        <f t="shared" si="121"/>
        <v>2.0588471944052777E-2</v>
      </c>
      <c r="G784" s="7">
        <f t="shared" si="122"/>
        <v>30</v>
      </c>
      <c r="H784" s="11">
        <f t="shared" si="123"/>
        <v>246342</v>
      </c>
      <c r="I784" s="12">
        <f t="shared" si="124"/>
        <v>5071.805355641849</v>
      </c>
    </row>
    <row r="785" spans="1:9" x14ac:dyDescent="0.35">
      <c r="A785" s="7">
        <v>38485</v>
      </c>
      <c r="B785" s="18">
        <v>44652</v>
      </c>
      <c r="C785" s="18">
        <v>44681</v>
      </c>
      <c r="D785" s="14">
        <v>0.1905</v>
      </c>
      <c r="E785" s="10">
        <f t="shared" si="120"/>
        <v>0.28575</v>
      </c>
      <c r="F785" s="10">
        <f t="shared" si="121"/>
        <v>2.1166073665768392E-2</v>
      </c>
      <c r="G785" s="7">
        <f t="shared" si="122"/>
        <v>29</v>
      </c>
      <c r="H785" s="11">
        <f t="shared" si="123"/>
        <v>246342</v>
      </c>
      <c r="I785" s="12">
        <f t="shared" si="124"/>
        <v>5040.2898216736266</v>
      </c>
    </row>
    <row r="786" spans="1:9" x14ac:dyDescent="0.35">
      <c r="A786" s="7">
        <v>38485</v>
      </c>
      <c r="B786" s="8">
        <v>44682</v>
      </c>
      <c r="C786" s="18">
        <v>44712</v>
      </c>
      <c r="D786" s="14">
        <v>0.1971</v>
      </c>
      <c r="E786" s="10">
        <f t="shared" si="120"/>
        <v>0.29564999999999997</v>
      </c>
      <c r="F786" s="10">
        <f t="shared" si="121"/>
        <v>2.1819002655476094E-2</v>
      </c>
      <c r="G786" s="7">
        <f t="shared" si="122"/>
        <v>30</v>
      </c>
      <c r="H786" s="11">
        <f t="shared" si="123"/>
        <v>246342</v>
      </c>
      <c r="I786" s="12">
        <f t="shared" si="124"/>
        <v>5374.9367521552922</v>
      </c>
    </row>
    <row r="787" spans="1:9" x14ac:dyDescent="0.35">
      <c r="A787" s="7">
        <v>38485</v>
      </c>
      <c r="B787" s="18">
        <v>44713</v>
      </c>
      <c r="C787" s="18">
        <v>44742</v>
      </c>
      <c r="D787" s="9">
        <v>0.20399999999999999</v>
      </c>
      <c r="E787" s="10">
        <f t="shared" si="120"/>
        <v>0.30599999999999999</v>
      </c>
      <c r="F787" s="10">
        <f t="shared" si="121"/>
        <v>2.2496738540053407E-2</v>
      </c>
      <c r="G787" s="7">
        <f t="shared" si="122"/>
        <v>29</v>
      </c>
      <c r="H787" s="11">
        <f t="shared" si="123"/>
        <v>246342</v>
      </c>
      <c r="I787" s="12">
        <f t="shared" si="124"/>
        <v>5357.161846586042</v>
      </c>
    </row>
    <row r="788" spans="1:9" x14ac:dyDescent="0.35">
      <c r="A788" s="7">
        <v>38485</v>
      </c>
      <c r="B788" s="8">
        <v>44743</v>
      </c>
      <c r="C788" s="18">
        <v>44773</v>
      </c>
      <c r="D788" s="9">
        <v>0.21279999999999999</v>
      </c>
      <c r="E788" s="10">
        <f t="shared" si="120"/>
        <v>0.31919999999999998</v>
      </c>
      <c r="F788" s="10">
        <f t="shared" si="121"/>
        <v>2.3353989277085985E-2</v>
      </c>
      <c r="G788" s="7">
        <f t="shared" si="122"/>
        <v>30</v>
      </c>
      <c r="H788" s="11">
        <f t="shared" si="123"/>
        <v>246342</v>
      </c>
      <c r="I788" s="12">
        <f t="shared" si="124"/>
        <v>5753.0684264959154</v>
      </c>
    </row>
    <row r="789" spans="1:9" x14ac:dyDescent="0.35">
      <c r="A789" s="7">
        <v>38485</v>
      </c>
      <c r="B789" s="18">
        <v>44774</v>
      </c>
      <c r="C789" s="18">
        <v>44804</v>
      </c>
      <c r="D789" s="9">
        <v>0.22209999999999999</v>
      </c>
      <c r="E789" s="10">
        <f t="shared" si="120"/>
        <v>0.33315</v>
      </c>
      <c r="F789" s="10">
        <f t="shared" si="121"/>
        <v>2.4251443652343774E-2</v>
      </c>
      <c r="G789" s="7">
        <f t="shared" si="122"/>
        <v>30</v>
      </c>
      <c r="H789" s="11">
        <f t="shared" si="123"/>
        <v>246342</v>
      </c>
      <c r="I789" s="12">
        <f t="shared" si="124"/>
        <v>5974.14913220567</v>
      </c>
    </row>
    <row r="790" spans="1:9" x14ac:dyDescent="0.35">
      <c r="A790" s="7">
        <v>38485</v>
      </c>
      <c r="B790" s="8">
        <v>44805</v>
      </c>
      <c r="C790" s="18">
        <v>44834</v>
      </c>
      <c r="D790" s="9">
        <v>0.23499999999999999</v>
      </c>
      <c r="E790" s="10">
        <f t="shared" si="120"/>
        <v>0.35249999999999998</v>
      </c>
      <c r="F790" s="10">
        <f t="shared" si="121"/>
        <v>2.548215212897964E-2</v>
      </c>
      <c r="G790" s="7">
        <f t="shared" si="122"/>
        <v>29</v>
      </c>
      <c r="H790" s="11">
        <f t="shared" si="123"/>
        <v>246342</v>
      </c>
      <c r="I790" s="12">
        <f t="shared" si="124"/>
        <v>6068.0801757651998</v>
      </c>
    </row>
    <row r="791" spans="1:9" x14ac:dyDescent="0.35">
      <c r="A791" s="7">
        <v>38485</v>
      </c>
      <c r="B791" s="18">
        <v>44835</v>
      </c>
      <c r="C791" s="18">
        <v>44865</v>
      </c>
      <c r="D791" s="9">
        <v>0.24610000000000001</v>
      </c>
      <c r="E791" s="10">
        <f t="shared" si="120"/>
        <v>0.36915000000000003</v>
      </c>
      <c r="F791" s="10">
        <f t="shared" si="121"/>
        <v>2.6528282142108894E-2</v>
      </c>
      <c r="G791" s="7">
        <f t="shared" si="122"/>
        <v>30</v>
      </c>
      <c r="H791" s="11">
        <f t="shared" si="123"/>
        <v>246342</v>
      </c>
      <c r="I791" s="12">
        <f t="shared" si="124"/>
        <v>6535.0300794513896</v>
      </c>
    </row>
    <row r="792" spans="1:9" x14ac:dyDescent="0.35">
      <c r="A792" s="7">
        <v>38485</v>
      </c>
      <c r="B792" s="8">
        <v>44866</v>
      </c>
      <c r="C792" s="18">
        <v>44895</v>
      </c>
      <c r="D792" s="9">
        <v>0.25779999999999997</v>
      </c>
      <c r="E792" s="10">
        <f t="shared" si="120"/>
        <v>0.38669999999999993</v>
      </c>
      <c r="F792" s="10">
        <f t="shared" si="121"/>
        <v>2.7618410366888613E-2</v>
      </c>
      <c r="G792" s="7">
        <f t="shared" si="122"/>
        <v>29</v>
      </c>
      <c r="H792" s="11">
        <f t="shared" si="123"/>
        <v>246342</v>
      </c>
      <c r="I792" s="12">
        <f t="shared" si="124"/>
        <v>6576.7886317134044</v>
      </c>
    </row>
    <row r="793" spans="1:9" x14ac:dyDescent="0.35">
      <c r="A793" s="7">
        <v>38485</v>
      </c>
      <c r="B793" s="18">
        <v>44896</v>
      </c>
      <c r="C793" s="18">
        <v>44926</v>
      </c>
      <c r="D793" s="9">
        <v>0.27639999999999998</v>
      </c>
      <c r="E793" s="10">
        <f t="shared" si="120"/>
        <v>0.41459999999999997</v>
      </c>
      <c r="F793" s="10">
        <f t="shared" si="121"/>
        <v>2.9325672006971892E-2</v>
      </c>
      <c r="G793" s="7">
        <f t="shared" si="122"/>
        <v>30</v>
      </c>
      <c r="H793" s="11">
        <f t="shared" si="123"/>
        <v>246342</v>
      </c>
      <c r="I793" s="12">
        <f t="shared" si="124"/>
        <v>7224.1446935414697</v>
      </c>
    </row>
    <row r="794" spans="1:9" x14ac:dyDescent="0.35">
      <c r="A794" s="7">
        <v>38485</v>
      </c>
      <c r="B794" s="8">
        <v>44927</v>
      </c>
      <c r="C794" s="18">
        <v>44957</v>
      </c>
      <c r="D794" s="9">
        <v>0.28839999999999999</v>
      </c>
      <c r="E794" s="10">
        <f t="shared" si="120"/>
        <v>0.43259999999999998</v>
      </c>
      <c r="F794" s="10">
        <f t="shared" si="121"/>
        <v>3.041082430433617E-2</v>
      </c>
      <c r="G794" s="7">
        <f t="shared" si="122"/>
        <v>30</v>
      </c>
      <c r="H794" s="11">
        <f t="shared" si="123"/>
        <v>246342</v>
      </c>
      <c r="I794" s="12">
        <f t="shared" si="124"/>
        <v>7491.4632807787812</v>
      </c>
    </row>
    <row r="795" spans="1:9" x14ac:dyDescent="0.35">
      <c r="A795" s="7">
        <v>38485</v>
      </c>
      <c r="B795" s="18">
        <v>44958</v>
      </c>
      <c r="C795" s="18">
        <v>44985</v>
      </c>
      <c r="D795" s="9">
        <v>0.30180000000000001</v>
      </c>
      <c r="E795" s="10">
        <f t="shared" si="120"/>
        <v>0.45269999999999999</v>
      </c>
      <c r="F795" s="10">
        <f t="shared" si="121"/>
        <v>3.1607904974429113E-2</v>
      </c>
      <c r="G795" s="7">
        <f t="shared" si="122"/>
        <v>27</v>
      </c>
      <c r="H795" s="11">
        <f t="shared" si="123"/>
        <v>246342</v>
      </c>
      <c r="I795" s="12">
        <f t="shared" si="124"/>
        <v>7007.7190744897352</v>
      </c>
    </row>
    <row r="796" spans="1:9" x14ac:dyDescent="0.35">
      <c r="A796" s="7">
        <v>38485</v>
      </c>
      <c r="B796" s="8">
        <v>44986</v>
      </c>
      <c r="C796" s="18">
        <v>45016</v>
      </c>
      <c r="D796" s="9">
        <v>0.30840000000000001</v>
      </c>
      <c r="E796" s="10">
        <f t="shared" si="120"/>
        <v>0.46260000000000001</v>
      </c>
      <c r="F796" s="10">
        <f t="shared" si="121"/>
        <v>3.2191941393584944E-2</v>
      </c>
      <c r="G796" s="7">
        <f t="shared" si="122"/>
        <v>30</v>
      </c>
      <c r="H796" s="11">
        <f t="shared" si="123"/>
        <v>246342</v>
      </c>
      <c r="I796" s="12">
        <f t="shared" si="124"/>
        <v>7930.2272267785011</v>
      </c>
    </row>
    <row r="797" spans="1:9" x14ac:dyDescent="0.35">
      <c r="A797" s="7">
        <v>38485</v>
      </c>
      <c r="B797" s="18">
        <v>45017</v>
      </c>
      <c r="C797" s="18">
        <v>45036</v>
      </c>
      <c r="D797" s="9">
        <v>0.31390000000000001</v>
      </c>
      <c r="E797" s="10">
        <f t="shared" si="120"/>
        <v>0.47084999999999999</v>
      </c>
      <c r="F797" s="10">
        <f t="shared" si="121"/>
        <v>3.2675876808137438E-2</v>
      </c>
      <c r="G797" s="7">
        <f t="shared" si="122"/>
        <v>19</v>
      </c>
      <c r="H797" s="11">
        <f t="shared" si="123"/>
        <v>246342</v>
      </c>
      <c r="I797" s="12">
        <f t="shared" si="124"/>
        <v>5097.9792016244546</v>
      </c>
    </row>
    <row r="798" spans="1:9" x14ac:dyDescent="0.35">
      <c r="A798" s="21" t="s">
        <v>13</v>
      </c>
      <c r="B798" s="21"/>
      <c r="C798" s="21"/>
      <c r="D798" s="21"/>
      <c r="E798" s="21"/>
      <c r="F798" s="21"/>
      <c r="G798" s="21"/>
      <c r="H798" s="21"/>
      <c r="I798" s="19">
        <f>SUM(I772:I797)</f>
        <v>141375.62726218795</v>
      </c>
    </row>
    <row r="800" spans="1:9" x14ac:dyDescent="0.35">
      <c r="A800" s="1" t="s">
        <v>2</v>
      </c>
      <c r="B800" s="2">
        <v>254750</v>
      </c>
      <c r="C800" s="1"/>
      <c r="D800" s="1"/>
      <c r="E800" s="1" t="s">
        <v>3</v>
      </c>
      <c r="F800" s="1"/>
      <c r="G800" s="3">
        <v>44266</v>
      </c>
      <c r="H800" s="1"/>
      <c r="I800" s="4"/>
    </row>
    <row r="801" spans="1:9" ht="23" x14ac:dyDescent="0.35">
      <c r="A801" s="5" t="s">
        <v>4</v>
      </c>
      <c r="B801" s="5" t="s">
        <v>5</v>
      </c>
      <c r="C801" s="5" t="s">
        <v>6</v>
      </c>
      <c r="D801" s="5" t="s">
        <v>7</v>
      </c>
      <c r="E801" s="5" t="s">
        <v>8</v>
      </c>
      <c r="F801" s="5" t="s">
        <v>9</v>
      </c>
      <c r="G801" s="5" t="s">
        <v>10</v>
      </c>
      <c r="H801" s="5" t="s">
        <v>11</v>
      </c>
      <c r="I801" s="6" t="s">
        <v>12</v>
      </c>
    </row>
    <row r="802" spans="1:9" x14ac:dyDescent="0.35">
      <c r="A802" s="7">
        <v>39966</v>
      </c>
      <c r="B802" s="8">
        <v>44266</v>
      </c>
      <c r="C802" s="18">
        <v>44286</v>
      </c>
      <c r="D802" s="9">
        <v>0.1741</v>
      </c>
      <c r="E802" s="10">
        <f t="shared" ref="E802:E827" si="125">IF(B802="","",D802*1.5)</f>
        <v>0.26114999999999999</v>
      </c>
      <c r="F802" s="10">
        <f t="shared" ref="F802:F827" si="126">IF(E802="","", (POWER((1+E802),(1/12)))-1)</f>
        <v>1.9523471771100809E-2</v>
      </c>
      <c r="G802" s="7">
        <f t="shared" ref="G802:G827" si="127">IF(OR(B802="",C802=""),"Sin fechas",C802-B802)</f>
        <v>20</v>
      </c>
      <c r="H802" s="11">
        <f>$B$800</f>
        <v>254750</v>
      </c>
      <c r="I802" s="12">
        <f>IF(G802="","",(($B$800*F802)/30)*G802)</f>
        <v>3315.7362891252878</v>
      </c>
    </row>
    <row r="803" spans="1:9" x14ac:dyDescent="0.35">
      <c r="A803" s="7">
        <v>39966</v>
      </c>
      <c r="B803" s="18">
        <v>44287</v>
      </c>
      <c r="C803" s="18">
        <v>44316</v>
      </c>
      <c r="D803" s="9">
        <v>0.1731</v>
      </c>
      <c r="E803" s="10">
        <f t="shared" si="125"/>
        <v>0.25964999999999999</v>
      </c>
      <c r="F803" s="10">
        <f t="shared" si="126"/>
        <v>1.942236567004052E-2</v>
      </c>
      <c r="G803" s="7">
        <f t="shared" si="127"/>
        <v>29</v>
      </c>
      <c r="H803" s="11">
        <f t="shared" ref="H803:H827" si="128">$B$800</f>
        <v>254750</v>
      </c>
      <c r="I803" s="12">
        <f t="shared" ref="I803:I827" si="129">IF(G803="","",(($B$800*F803)/30)*G803)</f>
        <v>4782.9193992947285</v>
      </c>
    </row>
    <row r="804" spans="1:9" x14ac:dyDescent="0.35">
      <c r="A804" s="7">
        <v>39966</v>
      </c>
      <c r="B804" s="8">
        <v>44317</v>
      </c>
      <c r="C804" s="18">
        <v>44347</v>
      </c>
      <c r="D804" s="9">
        <v>0.17219999999999999</v>
      </c>
      <c r="E804" s="10">
        <f t="shared" si="125"/>
        <v>0.25829999999999997</v>
      </c>
      <c r="F804" s="10">
        <f t="shared" si="126"/>
        <v>1.9331275772907164E-2</v>
      </c>
      <c r="G804" s="7">
        <f t="shared" si="127"/>
        <v>30</v>
      </c>
      <c r="H804" s="11">
        <f t="shared" si="128"/>
        <v>254750</v>
      </c>
      <c r="I804" s="12">
        <f t="shared" si="129"/>
        <v>4924.6425031481003</v>
      </c>
    </row>
    <row r="805" spans="1:9" x14ac:dyDescent="0.35">
      <c r="A805" s="7">
        <v>39966</v>
      </c>
      <c r="B805" s="18">
        <v>44348</v>
      </c>
      <c r="C805" s="18">
        <v>44377</v>
      </c>
      <c r="D805" s="9">
        <v>0.1721</v>
      </c>
      <c r="E805" s="10">
        <f t="shared" si="125"/>
        <v>0.25814999999999999</v>
      </c>
      <c r="F805" s="10">
        <f t="shared" si="126"/>
        <v>1.9321149143988858E-2</v>
      </c>
      <c r="G805" s="7">
        <f t="shared" si="127"/>
        <v>29</v>
      </c>
      <c r="H805" s="11">
        <f t="shared" si="128"/>
        <v>254750</v>
      </c>
      <c r="I805" s="12">
        <f t="shared" si="129"/>
        <v>4757.9939862834563</v>
      </c>
    </row>
    <row r="806" spans="1:9" x14ac:dyDescent="0.35">
      <c r="A806" s="7">
        <v>39966</v>
      </c>
      <c r="B806" s="8">
        <v>44378</v>
      </c>
      <c r="C806" s="18">
        <v>44408</v>
      </c>
      <c r="D806" s="9">
        <v>0.17180000000000001</v>
      </c>
      <c r="E806" s="10">
        <f t="shared" si="125"/>
        <v>0.25770000000000004</v>
      </c>
      <c r="F806" s="10">
        <f t="shared" si="126"/>
        <v>1.9290762615578938E-2</v>
      </c>
      <c r="G806" s="7">
        <f t="shared" si="127"/>
        <v>30</v>
      </c>
      <c r="H806" s="11">
        <f t="shared" si="128"/>
        <v>254750</v>
      </c>
      <c r="I806" s="12">
        <f t="shared" si="129"/>
        <v>4914.321776318734</v>
      </c>
    </row>
    <row r="807" spans="1:9" x14ac:dyDescent="0.35">
      <c r="A807" s="7">
        <v>39966</v>
      </c>
      <c r="B807" s="18">
        <v>44409</v>
      </c>
      <c r="C807" s="18">
        <v>44439</v>
      </c>
      <c r="D807" s="9">
        <v>0.1724</v>
      </c>
      <c r="E807" s="10">
        <f t="shared" si="125"/>
        <v>0.2586</v>
      </c>
      <c r="F807" s="10">
        <f t="shared" si="126"/>
        <v>1.9351525711433615E-2</v>
      </c>
      <c r="G807" s="7">
        <f t="shared" si="127"/>
        <v>30</v>
      </c>
      <c r="H807" s="11">
        <f t="shared" si="128"/>
        <v>254750</v>
      </c>
      <c r="I807" s="12">
        <f t="shared" si="129"/>
        <v>4929.8011749877132</v>
      </c>
    </row>
    <row r="808" spans="1:9" x14ac:dyDescent="0.35">
      <c r="A808" s="7">
        <v>39966</v>
      </c>
      <c r="B808" s="8">
        <v>44440</v>
      </c>
      <c r="C808" s="18">
        <v>44469</v>
      </c>
      <c r="D808" s="9">
        <v>0.1719</v>
      </c>
      <c r="E808" s="10">
        <f t="shared" si="125"/>
        <v>0.25785000000000002</v>
      </c>
      <c r="F808" s="10">
        <f t="shared" si="126"/>
        <v>1.9300892565577765E-2</v>
      </c>
      <c r="G808" s="7">
        <f t="shared" si="127"/>
        <v>29</v>
      </c>
      <c r="H808" s="11">
        <f t="shared" si="128"/>
        <v>254750</v>
      </c>
      <c r="I808" s="12">
        <f t="shared" si="129"/>
        <v>4753.0056350449049</v>
      </c>
    </row>
    <row r="809" spans="1:9" x14ac:dyDescent="0.35">
      <c r="A809" s="7">
        <v>39966</v>
      </c>
      <c r="B809" s="18">
        <v>44470</v>
      </c>
      <c r="C809" s="18">
        <v>44500</v>
      </c>
      <c r="D809" s="14">
        <v>0.17080000000000001</v>
      </c>
      <c r="E809" s="10">
        <f t="shared" si="125"/>
        <v>0.25619999999999998</v>
      </c>
      <c r="F809" s="10">
        <f t="shared" si="126"/>
        <v>1.9189402159464075E-2</v>
      </c>
      <c r="G809" s="7">
        <f t="shared" si="127"/>
        <v>30</v>
      </c>
      <c r="H809" s="11">
        <f t="shared" si="128"/>
        <v>254750</v>
      </c>
      <c r="I809" s="12">
        <f t="shared" si="129"/>
        <v>4888.5002001234734</v>
      </c>
    </row>
    <row r="810" spans="1:9" x14ac:dyDescent="0.35">
      <c r="A810" s="7">
        <v>39966</v>
      </c>
      <c r="B810" s="8">
        <v>44501</v>
      </c>
      <c r="C810" s="18">
        <v>44530</v>
      </c>
      <c r="D810" s="14">
        <v>0.17269999999999999</v>
      </c>
      <c r="E810" s="10">
        <f t="shared" si="125"/>
        <v>0.25905</v>
      </c>
      <c r="F810" s="10">
        <f t="shared" si="126"/>
        <v>1.9381892324737526E-2</v>
      </c>
      <c r="G810" s="7">
        <f t="shared" si="127"/>
        <v>29</v>
      </c>
      <c r="H810" s="11">
        <f t="shared" si="128"/>
        <v>254750</v>
      </c>
      <c r="I810" s="12">
        <f t="shared" si="129"/>
        <v>4772.952500735988</v>
      </c>
    </row>
    <row r="811" spans="1:9" x14ac:dyDescent="0.35">
      <c r="A811" s="7">
        <v>39966</v>
      </c>
      <c r="B811" s="18">
        <v>44531</v>
      </c>
      <c r="C811" s="18">
        <v>44561</v>
      </c>
      <c r="D811" s="15">
        <v>0.17460000000000001</v>
      </c>
      <c r="E811" s="10">
        <f t="shared" si="125"/>
        <v>0.26190000000000002</v>
      </c>
      <c r="F811" s="10">
        <f t="shared" si="126"/>
        <v>1.9573983490916769E-2</v>
      </c>
      <c r="G811" s="7">
        <f t="shared" si="127"/>
        <v>30</v>
      </c>
      <c r="H811" s="11">
        <f t="shared" si="128"/>
        <v>254750</v>
      </c>
      <c r="I811" s="12">
        <f t="shared" si="129"/>
        <v>4986.4722943110464</v>
      </c>
    </row>
    <row r="812" spans="1:9" x14ac:dyDescent="0.35">
      <c r="A812" s="7">
        <v>39966</v>
      </c>
      <c r="B812" s="8">
        <v>44562</v>
      </c>
      <c r="C812" s="18">
        <v>44592</v>
      </c>
      <c r="D812" s="14">
        <v>0.17660000000000001</v>
      </c>
      <c r="E812" s="10">
        <f t="shared" si="125"/>
        <v>0.26490000000000002</v>
      </c>
      <c r="F812" s="10">
        <f t="shared" si="126"/>
        <v>1.9775755563363528E-2</v>
      </c>
      <c r="G812" s="7">
        <f t="shared" si="127"/>
        <v>30</v>
      </c>
      <c r="H812" s="11">
        <f t="shared" si="128"/>
        <v>254750</v>
      </c>
      <c r="I812" s="12">
        <f t="shared" si="129"/>
        <v>5037.8737297668586</v>
      </c>
    </row>
    <row r="813" spans="1:9" x14ac:dyDescent="0.35">
      <c r="A813" s="7">
        <v>39966</v>
      </c>
      <c r="B813" s="18">
        <v>44593</v>
      </c>
      <c r="C813" s="18">
        <v>44620</v>
      </c>
      <c r="D813" s="14">
        <v>0.183</v>
      </c>
      <c r="E813" s="10">
        <f t="shared" si="125"/>
        <v>0.27449999999999997</v>
      </c>
      <c r="F813" s="10">
        <f t="shared" si="126"/>
        <v>2.0418491295787433E-2</v>
      </c>
      <c r="G813" s="7">
        <f t="shared" si="127"/>
        <v>27</v>
      </c>
      <c r="H813" s="11">
        <f t="shared" si="128"/>
        <v>254750</v>
      </c>
      <c r="I813" s="12">
        <f t="shared" si="129"/>
        <v>4681.4495918416633</v>
      </c>
    </row>
    <row r="814" spans="1:9" x14ac:dyDescent="0.35">
      <c r="A814" s="7">
        <v>39966</v>
      </c>
      <c r="B814" s="8">
        <v>44621</v>
      </c>
      <c r="C814" s="18">
        <v>44651</v>
      </c>
      <c r="D814" s="14">
        <v>0.1847</v>
      </c>
      <c r="E814" s="10">
        <f t="shared" si="125"/>
        <v>0.27705000000000002</v>
      </c>
      <c r="F814" s="10">
        <f t="shared" si="126"/>
        <v>2.0588471944052777E-2</v>
      </c>
      <c r="G814" s="7">
        <f t="shared" si="127"/>
        <v>30</v>
      </c>
      <c r="H814" s="11">
        <f t="shared" si="128"/>
        <v>254750</v>
      </c>
      <c r="I814" s="12">
        <f t="shared" si="129"/>
        <v>5244.9132277474455</v>
      </c>
    </row>
    <row r="815" spans="1:9" x14ac:dyDescent="0.35">
      <c r="A815" s="7">
        <v>39966</v>
      </c>
      <c r="B815" s="18">
        <v>44652</v>
      </c>
      <c r="C815" s="18">
        <v>44681</v>
      </c>
      <c r="D815" s="14">
        <v>0.1905</v>
      </c>
      <c r="E815" s="10">
        <f t="shared" si="125"/>
        <v>0.28575</v>
      </c>
      <c r="F815" s="10">
        <f t="shared" si="126"/>
        <v>2.1166073665768392E-2</v>
      </c>
      <c r="G815" s="7">
        <f t="shared" si="127"/>
        <v>29</v>
      </c>
      <c r="H815" s="11">
        <f t="shared" si="128"/>
        <v>254750</v>
      </c>
      <c r="I815" s="12">
        <f t="shared" si="129"/>
        <v>5212.3220241426816</v>
      </c>
    </row>
    <row r="816" spans="1:9" x14ac:dyDescent="0.35">
      <c r="A816" s="7">
        <v>39966</v>
      </c>
      <c r="B816" s="8">
        <v>44682</v>
      </c>
      <c r="C816" s="18">
        <v>44712</v>
      </c>
      <c r="D816" s="14">
        <v>0.1971</v>
      </c>
      <c r="E816" s="10">
        <f t="shared" si="125"/>
        <v>0.29564999999999997</v>
      </c>
      <c r="F816" s="10">
        <f t="shared" si="126"/>
        <v>2.1819002655476094E-2</v>
      </c>
      <c r="G816" s="7">
        <f t="shared" si="127"/>
        <v>30</v>
      </c>
      <c r="H816" s="11">
        <f t="shared" si="128"/>
        <v>254750</v>
      </c>
      <c r="I816" s="12">
        <f t="shared" si="129"/>
        <v>5558.3909264825352</v>
      </c>
    </row>
    <row r="817" spans="1:9" x14ac:dyDescent="0.35">
      <c r="A817" s="7">
        <v>39966</v>
      </c>
      <c r="B817" s="18">
        <v>44713</v>
      </c>
      <c r="C817" s="18">
        <v>44742</v>
      </c>
      <c r="D817" s="9">
        <v>0.20399999999999999</v>
      </c>
      <c r="E817" s="10">
        <f t="shared" si="125"/>
        <v>0.30599999999999999</v>
      </c>
      <c r="F817" s="10">
        <f t="shared" si="126"/>
        <v>2.2496738540053407E-2</v>
      </c>
      <c r="G817" s="7">
        <f t="shared" si="127"/>
        <v>29</v>
      </c>
      <c r="H817" s="11">
        <f t="shared" si="128"/>
        <v>254750</v>
      </c>
      <c r="I817" s="12">
        <f t="shared" si="129"/>
        <v>5540.009338309319</v>
      </c>
    </row>
    <row r="818" spans="1:9" x14ac:dyDescent="0.35">
      <c r="A818" s="7">
        <v>39966</v>
      </c>
      <c r="B818" s="8">
        <v>44743</v>
      </c>
      <c r="C818" s="18">
        <v>44773</v>
      </c>
      <c r="D818" s="9">
        <v>0.21279999999999999</v>
      </c>
      <c r="E818" s="10">
        <f t="shared" si="125"/>
        <v>0.31919999999999998</v>
      </c>
      <c r="F818" s="10">
        <f t="shared" si="126"/>
        <v>2.3353989277085985E-2</v>
      </c>
      <c r="G818" s="7">
        <f t="shared" si="127"/>
        <v>30</v>
      </c>
      <c r="H818" s="11">
        <f t="shared" si="128"/>
        <v>254750</v>
      </c>
      <c r="I818" s="12">
        <f t="shared" si="129"/>
        <v>5949.4287683376542</v>
      </c>
    </row>
    <row r="819" spans="1:9" x14ac:dyDescent="0.35">
      <c r="A819" s="7">
        <v>39966</v>
      </c>
      <c r="B819" s="18">
        <v>44774</v>
      </c>
      <c r="C819" s="18">
        <v>44804</v>
      </c>
      <c r="D819" s="9">
        <v>0.22209999999999999</v>
      </c>
      <c r="E819" s="10">
        <f t="shared" si="125"/>
        <v>0.33315</v>
      </c>
      <c r="F819" s="10">
        <f t="shared" si="126"/>
        <v>2.4251443652343774E-2</v>
      </c>
      <c r="G819" s="7">
        <f t="shared" si="127"/>
        <v>30</v>
      </c>
      <c r="H819" s="11">
        <f t="shared" si="128"/>
        <v>254750</v>
      </c>
      <c r="I819" s="12">
        <f t="shared" si="129"/>
        <v>6178.0552704345764</v>
      </c>
    </row>
    <row r="820" spans="1:9" x14ac:dyDescent="0.35">
      <c r="A820" s="7">
        <v>39966</v>
      </c>
      <c r="B820" s="8">
        <v>44805</v>
      </c>
      <c r="C820" s="18">
        <v>44834</v>
      </c>
      <c r="D820" s="9">
        <v>0.23499999999999999</v>
      </c>
      <c r="E820" s="10">
        <f t="shared" si="125"/>
        <v>0.35249999999999998</v>
      </c>
      <c r="F820" s="10">
        <f t="shared" si="126"/>
        <v>2.548215212897964E-2</v>
      </c>
      <c r="G820" s="7">
        <f t="shared" si="127"/>
        <v>29</v>
      </c>
      <c r="H820" s="11">
        <f t="shared" si="128"/>
        <v>254750</v>
      </c>
      <c r="I820" s="12">
        <f t="shared" si="129"/>
        <v>6275.1923130289779</v>
      </c>
    </row>
    <row r="821" spans="1:9" x14ac:dyDescent="0.35">
      <c r="A821" s="7">
        <v>39966</v>
      </c>
      <c r="B821" s="18">
        <v>44835</v>
      </c>
      <c r="C821" s="18">
        <v>44865</v>
      </c>
      <c r="D821" s="9">
        <v>0.24610000000000001</v>
      </c>
      <c r="E821" s="10">
        <f t="shared" si="125"/>
        <v>0.36915000000000003</v>
      </c>
      <c r="F821" s="10">
        <f t="shared" si="126"/>
        <v>2.6528282142108894E-2</v>
      </c>
      <c r="G821" s="7">
        <f t="shared" si="127"/>
        <v>30</v>
      </c>
      <c r="H821" s="11">
        <f t="shared" si="128"/>
        <v>254750</v>
      </c>
      <c r="I821" s="12">
        <f t="shared" si="129"/>
        <v>6758.0798757022412</v>
      </c>
    </row>
    <row r="822" spans="1:9" x14ac:dyDescent="0.35">
      <c r="A822" s="7">
        <v>39966</v>
      </c>
      <c r="B822" s="8">
        <v>44866</v>
      </c>
      <c r="C822" s="18">
        <v>44895</v>
      </c>
      <c r="D822" s="9">
        <v>0.25779999999999997</v>
      </c>
      <c r="E822" s="10">
        <f t="shared" si="125"/>
        <v>0.38669999999999993</v>
      </c>
      <c r="F822" s="10">
        <f t="shared" si="126"/>
        <v>2.7618410366888613E-2</v>
      </c>
      <c r="G822" s="7">
        <f t="shared" si="127"/>
        <v>29</v>
      </c>
      <c r="H822" s="11">
        <f t="shared" si="128"/>
        <v>254750</v>
      </c>
      <c r="I822" s="12">
        <f t="shared" si="129"/>
        <v>6801.2637062660442</v>
      </c>
    </row>
    <row r="823" spans="1:9" x14ac:dyDescent="0.35">
      <c r="A823" s="7">
        <v>39966</v>
      </c>
      <c r="B823" s="18">
        <v>44896</v>
      </c>
      <c r="C823" s="18">
        <v>44926</v>
      </c>
      <c r="D823" s="9">
        <v>0.27639999999999998</v>
      </c>
      <c r="E823" s="10">
        <f t="shared" si="125"/>
        <v>0.41459999999999997</v>
      </c>
      <c r="F823" s="10">
        <f t="shared" si="126"/>
        <v>2.9325672006971892E-2</v>
      </c>
      <c r="G823" s="7">
        <f t="shared" si="127"/>
        <v>30</v>
      </c>
      <c r="H823" s="11">
        <f t="shared" si="128"/>
        <v>254750</v>
      </c>
      <c r="I823" s="12">
        <f t="shared" si="129"/>
        <v>7470.71494377609</v>
      </c>
    </row>
    <row r="824" spans="1:9" x14ac:dyDescent="0.35">
      <c r="A824" s="7">
        <v>39966</v>
      </c>
      <c r="B824" s="8">
        <v>44927</v>
      </c>
      <c r="C824" s="18">
        <v>44957</v>
      </c>
      <c r="D824" s="9">
        <v>0.28839999999999999</v>
      </c>
      <c r="E824" s="10">
        <f t="shared" si="125"/>
        <v>0.43259999999999998</v>
      </c>
      <c r="F824" s="10">
        <f t="shared" si="126"/>
        <v>3.041082430433617E-2</v>
      </c>
      <c r="G824" s="7">
        <f t="shared" si="127"/>
        <v>30</v>
      </c>
      <c r="H824" s="11">
        <f t="shared" si="128"/>
        <v>254750</v>
      </c>
      <c r="I824" s="12">
        <f t="shared" si="129"/>
        <v>7747.1574915296396</v>
      </c>
    </row>
    <row r="825" spans="1:9" x14ac:dyDescent="0.35">
      <c r="A825" s="7">
        <v>39966</v>
      </c>
      <c r="B825" s="18">
        <v>44958</v>
      </c>
      <c r="C825" s="18">
        <v>44985</v>
      </c>
      <c r="D825" s="9">
        <v>0.30180000000000001</v>
      </c>
      <c r="E825" s="10">
        <f t="shared" si="125"/>
        <v>0.45269999999999999</v>
      </c>
      <c r="F825" s="10">
        <f t="shared" si="126"/>
        <v>3.1607904974429113E-2</v>
      </c>
      <c r="G825" s="7">
        <f t="shared" si="127"/>
        <v>27</v>
      </c>
      <c r="H825" s="11">
        <f t="shared" si="128"/>
        <v>254750</v>
      </c>
      <c r="I825" s="12">
        <f t="shared" si="129"/>
        <v>7246.9024130122352</v>
      </c>
    </row>
    <row r="826" spans="1:9" x14ac:dyDescent="0.35">
      <c r="A826" s="7">
        <v>39966</v>
      </c>
      <c r="B826" s="8">
        <v>44986</v>
      </c>
      <c r="C826" s="18">
        <v>45016</v>
      </c>
      <c r="D826" s="9">
        <v>0.30840000000000001</v>
      </c>
      <c r="E826" s="10">
        <f t="shared" si="125"/>
        <v>0.46260000000000001</v>
      </c>
      <c r="F826" s="10">
        <f t="shared" si="126"/>
        <v>3.2191941393584944E-2</v>
      </c>
      <c r="G826" s="7">
        <f t="shared" si="127"/>
        <v>30</v>
      </c>
      <c r="H826" s="11">
        <f t="shared" si="128"/>
        <v>254750</v>
      </c>
      <c r="I826" s="12">
        <f t="shared" si="129"/>
        <v>8200.8970700157643</v>
      </c>
    </row>
    <row r="827" spans="1:9" x14ac:dyDescent="0.35">
      <c r="A827" s="7">
        <v>39966</v>
      </c>
      <c r="B827" s="18">
        <v>45017</v>
      </c>
      <c r="C827" s="18">
        <v>45036</v>
      </c>
      <c r="D827" s="9">
        <v>0.31390000000000001</v>
      </c>
      <c r="E827" s="10">
        <f t="shared" si="125"/>
        <v>0.47084999999999999</v>
      </c>
      <c r="F827" s="10">
        <f t="shared" si="126"/>
        <v>3.2675876808137438E-2</v>
      </c>
      <c r="G827" s="7">
        <f t="shared" si="127"/>
        <v>19</v>
      </c>
      <c r="H827" s="11">
        <f t="shared" si="128"/>
        <v>254750</v>
      </c>
      <c r="I827" s="12">
        <f t="shared" si="129"/>
        <v>5271.9804240195754</v>
      </c>
    </row>
    <row r="828" spans="1:9" x14ac:dyDescent="0.35">
      <c r="A828" s="21" t="s">
        <v>13</v>
      </c>
      <c r="B828" s="21"/>
      <c r="C828" s="21"/>
      <c r="D828" s="21"/>
      <c r="E828" s="21"/>
      <c r="F828" s="21"/>
      <c r="G828" s="21"/>
      <c r="H828" s="21"/>
      <c r="I828" s="19">
        <f>SUM(I802:I827)</f>
        <v>146200.97687378671</v>
      </c>
    </row>
    <row r="830" spans="1:9" x14ac:dyDescent="0.35">
      <c r="A830" s="1" t="s">
        <v>2</v>
      </c>
      <c r="B830" s="2">
        <v>35460</v>
      </c>
      <c r="C830" s="1"/>
      <c r="D830" s="1"/>
      <c r="E830" s="1" t="s">
        <v>3</v>
      </c>
      <c r="F830" s="1"/>
      <c r="G830" s="3">
        <v>44266</v>
      </c>
      <c r="H830" s="1"/>
      <c r="I830" s="4"/>
    </row>
    <row r="831" spans="1:9" ht="23" x14ac:dyDescent="0.35">
      <c r="A831" s="5" t="s">
        <v>4</v>
      </c>
      <c r="B831" s="5" t="s">
        <v>5</v>
      </c>
      <c r="C831" s="5" t="s">
        <v>6</v>
      </c>
      <c r="D831" s="5" t="s">
        <v>7</v>
      </c>
      <c r="E831" s="5" t="s">
        <v>8</v>
      </c>
      <c r="F831" s="5" t="s">
        <v>9</v>
      </c>
      <c r="G831" s="5" t="s">
        <v>10</v>
      </c>
      <c r="H831" s="5" t="s">
        <v>11</v>
      </c>
      <c r="I831" s="6" t="s">
        <v>12</v>
      </c>
    </row>
    <row r="832" spans="1:9" x14ac:dyDescent="0.35">
      <c r="A832" s="7">
        <v>40442</v>
      </c>
      <c r="B832" s="8">
        <v>44266</v>
      </c>
      <c r="C832" s="18">
        <v>44286</v>
      </c>
      <c r="D832" s="9">
        <v>0.1741</v>
      </c>
      <c r="E832" s="10">
        <f t="shared" ref="E832:E857" si="130">IF(B832="","",D832*1.5)</f>
        <v>0.26114999999999999</v>
      </c>
      <c r="F832" s="10">
        <f t="shared" ref="F832:F857" si="131">IF(E832="","", (POWER((1+E832),(1/12)))-1)</f>
        <v>1.9523471771100809E-2</v>
      </c>
      <c r="G832" s="7">
        <f t="shared" ref="G832:G857" si="132">IF(OR(B832="",C832=""),"Sin fechas",C832-B832)</f>
        <v>20</v>
      </c>
      <c r="H832" s="11">
        <f>$B$830</f>
        <v>35460</v>
      </c>
      <c r="I832" s="12">
        <f>IF(G832="","",(($B$830*F832)/30)*G832)</f>
        <v>461.53487266882308</v>
      </c>
    </row>
    <row r="833" spans="1:9" x14ac:dyDescent="0.35">
      <c r="A833" s="7">
        <v>40442</v>
      </c>
      <c r="B833" s="18">
        <v>44287</v>
      </c>
      <c r="C833" s="18">
        <v>44316</v>
      </c>
      <c r="D833" s="9">
        <v>0.1731</v>
      </c>
      <c r="E833" s="10">
        <f t="shared" si="130"/>
        <v>0.25964999999999999</v>
      </c>
      <c r="F833" s="10">
        <f t="shared" si="131"/>
        <v>1.942236567004052E-2</v>
      </c>
      <c r="G833" s="7">
        <f t="shared" si="132"/>
        <v>29</v>
      </c>
      <c r="H833" s="11">
        <f t="shared" ref="H833:H857" si="133">$B$830</f>
        <v>35460</v>
      </c>
      <c r="I833" s="12">
        <f t="shared" ref="I833:I856" si="134">IF(G833="","",(($B$830*F833)/30)*G833)</f>
        <v>665.75985043764899</v>
      </c>
    </row>
    <row r="834" spans="1:9" x14ac:dyDescent="0.35">
      <c r="A834" s="7">
        <v>40442</v>
      </c>
      <c r="B834" s="8">
        <v>44317</v>
      </c>
      <c r="C834" s="18">
        <v>44347</v>
      </c>
      <c r="D834" s="9">
        <v>0.17219999999999999</v>
      </c>
      <c r="E834" s="10">
        <f t="shared" si="130"/>
        <v>0.25829999999999997</v>
      </c>
      <c r="F834" s="10">
        <f t="shared" si="131"/>
        <v>1.9331275772907164E-2</v>
      </c>
      <c r="G834" s="7">
        <f t="shared" si="132"/>
        <v>30</v>
      </c>
      <c r="H834" s="11">
        <f t="shared" si="133"/>
        <v>35460</v>
      </c>
      <c r="I834" s="12">
        <f t="shared" si="134"/>
        <v>685.48703890728802</v>
      </c>
    </row>
    <row r="835" spans="1:9" x14ac:dyDescent="0.35">
      <c r="A835" s="7">
        <v>40442</v>
      </c>
      <c r="B835" s="18">
        <v>44348</v>
      </c>
      <c r="C835" s="18">
        <v>44377</v>
      </c>
      <c r="D835" s="9">
        <v>0.1721</v>
      </c>
      <c r="E835" s="10">
        <f t="shared" si="130"/>
        <v>0.25814999999999999</v>
      </c>
      <c r="F835" s="10">
        <f t="shared" si="131"/>
        <v>1.9321149143988858E-2</v>
      </c>
      <c r="G835" s="7">
        <f t="shared" si="132"/>
        <v>29</v>
      </c>
      <c r="H835" s="11">
        <f t="shared" si="133"/>
        <v>35460</v>
      </c>
      <c r="I835" s="12">
        <f t="shared" si="134"/>
        <v>662.29035035765003</v>
      </c>
    </row>
    <row r="836" spans="1:9" x14ac:dyDescent="0.35">
      <c r="A836" s="7">
        <v>40442</v>
      </c>
      <c r="B836" s="8">
        <v>44378</v>
      </c>
      <c r="C836" s="18">
        <v>44408</v>
      </c>
      <c r="D836" s="9">
        <v>0.17180000000000001</v>
      </c>
      <c r="E836" s="10">
        <f t="shared" si="130"/>
        <v>0.25770000000000004</v>
      </c>
      <c r="F836" s="10">
        <f t="shared" si="131"/>
        <v>1.9290762615578938E-2</v>
      </c>
      <c r="G836" s="7">
        <f t="shared" si="132"/>
        <v>30</v>
      </c>
      <c r="H836" s="11">
        <f t="shared" si="133"/>
        <v>35460</v>
      </c>
      <c r="I836" s="12">
        <f t="shared" si="134"/>
        <v>684.0504423484291</v>
      </c>
    </row>
    <row r="837" spans="1:9" x14ac:dyDescent="0.35">
      <c r="A837" s="7">
        <v>40442</v>
      </c>
      <c r="B837" s="18">
        <v>44409</v>
      </c>
      <c r="C837" s="18">
        <v>44439</v>
      </c>
      <c r="D837" s="9">
        <v>0.1724</v>
      </c>
      <c r="E837" s="10">
        <f t="shared" si="130"/>
        <v>0.2586</v>
      </c>
      <c r="F837" s="10">
        <f t="shared" si="131"/>
        <v>1.9351525711433615E-2</v>
      </c>
      <c r="G837" s="7">
        <f t="shared" si="132"/>
        <v>30</v>
      </c>
      <c r="H837" s="11">
        <f t="shared" si="133"/>
        <v>35460</v>
      </c>
      <c r="I837" s="12">
        <f t="shared" si="134"/>
        <v>686.20510172743593</v>
      </c>
    </row>
    <row r="838" spans="1:9" x14ac:dyDescent="0.35">
      <c r="A838" s="7">
        <v>40442</v>
      </c>
      <c r="B838" s="8">
        <v>44440</v>
      </c>
      <c r="C838" s="18">
        <v>44469</v>
      </c>
      <c r="D838" s="9">
        <v>0.1719</v>
      </c>
      <c r="E838" s="10">
        <f t="shared" si="130"/>
        <v>0.25785000000000002</v>
      </c>
      <c r="F838" s="10">
        <f t="shared" si="131"/>
        <v>1.9300892565577765E-2</v>
      </c>
      <c r="G838" s="7">
        <f t="shared" si="132"/>
        <v>29</v>
      </c>
      <c r="H838" s="11">
        <f t="shared" si="133"/>
        <v>35460</v>
      </c>
      <c r="I838" s="12">
        <f t="shared" si="134"/>
        <v>661.59599536287465</v>
      </c>
    </row>
    <row r="839" spans="1:9" x14ac:dyDescent="0.35">
      <c r="A839" s="7">
        <v>40442</v>
      </c>
      <c r="B839" s="18">
        <v>44470</v>
      </c>
      <c r="C839" s="18">
        <v>44500</v>
      </c>
      <c r="D839" s="14">
        <v>0.17080000000000001</v>
      </c>
      <c r="E839" s="10">
        <f t="shared" si="130"/>
        <v>0.25619999999999998</v>
      </c>
      <c r="F839" s="10">
        <f t="shared" si="131"/>
        <v>1.9189402159464075E-2</v>
      </c>
      <c r="G839" s="7">
        <f t="shared" si="132"/>
        <v>30</v>
      </c>
      <c r="H839" s="11">
        <f t="shared" si="133"/>
        <v>35460</v>
      </c>
      <c r="I839" s="12">
        <f t="shared" si="134"/>
        <v>680.4562005745961</v>
      </c>
    </row>
    <row r="840" spans="1:9" x14ac:dyDescent="0.35">
      <c r="A840" s="7">
        <v>40442</v>
      </c>
      <c r="B840" s="8">
        <v>44501</v>
      </c>
      <c r="C840" s="18">
        <v>44530</v>
      </c>
      <c r="D840" s="14">
        <v>0.17269999999999999</v>
      </c>
      <c r="E840" s="10">
        <f t="shared" si="130"/>
        <v>0.25905</v>
      </c>
      <c r="F840" s="10">
        <f t="shared" si="131"/>
        <v>1.9381892324737526E-2</v>
      </c>
      <c r="G840" s="7">
        <f t="shared" si="132"/>
        <v>29</v>
      </c>
      <c r="H840" s="11">
        <f t="shared" si="133"/>
        <v>35460</v>
      </c>
      <c r="I840" s="12">
        <f t="shared" si="134"/>
        <v>664.37250510735294</v>
      </c>
    </row>
    <row r="841" spans="1:9" x14ac:dyDescent="0.35">
      <c r="A841" s="7">
        <v>40442</v>
      </c>
      <c r="B841" s="18">
        <v>44531</v>
      </c>
      <c r="C841" s="18">
        <v>44561</v>
      </c>
      <c r="D841" s="15">
        <v>0.17460000000000001</v>
      </c>
      <c r="E841" s="10">
        <f t="shared" si="130"/>
        <v>0.26190000000000002</v>
      </c>
      <c r="F841" s="10">
        <f t="shared" si="131"/>
        <v>1.9573983490916769E-2</v>
      </c>
      <c r="G841" s="7">
        <f t="shared" si="132"/>
        <v>30</v>
      </c>
      <c r="H841" s="11">
        <f t="shared" si="133"/>
        <v>35460</v>
      </c>
      <c r="I841" s="12">
        <f t="shared" si="134"/>
        <v>694.09345458790858</v>
      </c>
    </row>
    <row r="842" spans="1:9" x14ac:dyDescent="0.35">
      <c r="A842" s="7">
        <v>40442</v>
      </c>
      <c r="B842" s="8">
        <v>44562</v>
      </c>
      <c r="C842" s="18">
        <v>44592</v>
      </c>
      <c r="D842" s="14">
        <v>0.17660000000000001</v>
      </c>
      <c r="E842" s="10">
        <f t="shared" si="130"/>
        <v>0.26490000000000002</v>
      </c>
      <c r="F842" s="10">
        <f t="shared" si="131"/>
        <v>1.9775755563363528E-2</v>
      </c>
      <c r="G842" s="7">
        <f t="shared" si="132"/>
        <v>30</v>
      </c>
      <c r="H842" s="11">
        <f t="shared" si="133"/>
        <v>35460</v>
      </c>
      <c r="I842" s="12">
        <f t="shared" si="134"/>
        <v>701.24829227687076</v>
      </c>
    </row>
    <row r="843" spans="1:9" x14ac:dyDescent="0.35">
      <c r="A843" s="7">
        <v>40442</v>
      </c>
      <c r="B843" s="18">
        <v>44593</v>
      </c>
      <c r="C843" s="18">
        <v>44620</v>
      </c>
      <c r="D843" s="14">
        <v>0.183</v>
      </c>
      <c r="E843" s="10">
        <f t="shared" si="130"/>
        <v>0.27449999999999997</v>
      </c>
      <c r="F843" s="10">
        <f t="shared" si="131"/>
        <v>2.0418491295787433E-2</v>
      </c>
      <c r="G843" s="7">
        <f t="shared" si="132"/>
        <v>27</v>
      </c>
      <c r="H843" s="11">
        <f t="shared" si="133"/>
        <v>35460</v>
      </c>
      <c r="I843" s="12">
        <f t="shared" si="134"/>
        <v>651.6357312137601</v>
      </c>
    </row>
    <row r="844" spans="1:9" x14ac:dyDescent="0.35">
      <c r="A844" s="7">
        <v>40442</v>
      </c>
      <c r="B844" s="8">
        <v>44621</v>
      </c>
      <c r="C844" s="18">
        <v>44651</v>
      </c>
      <c r="D844" s="14">
        <v>0.1847</v>
      </c>
      <c r="E844" s="10">
        <f t="shared" si="130"/>
        <v>0.27705000000000002</v>
      </c>
      <c r="F844" s="10">
        <f t="shared" si="131"/>
        <v>2.0588471944052777E-2</v>
      </c>
      <c r="G844" s="7">
        <f t="shared" si="132"/>
        <v>30</v>
      </c>
      <c r="H844" s="11">
        <f t="shared" si="133"/>
        <v>35460</v>
      </c>
      <c r="I844" s="12">
        <f t="shared" si="134"/>
        <v>730.06721513611149</v>
      </c>
    </row>
    <row r="845" spans="1:9" x14ac:dyDescent="0.35">
      <c r="A845" s="7">
        <v>40442</v>
      </c>
      <c r="B845" s="18">
        <v>44652</v>
      </c>
      <c r="C845" s="18">
        <v>44681</v>
      </c>
      <c r="D845" s="14">
        <v>0.1905</v>
      </c>
      <c r="E845" s="10">
        <f t="shared" si="130"/>
        <v>0.28575</v>
      </c>
      <c r="F845" s="10">
        <f t="shared" si="131"/>
        <v>2.1166073665768392E-2</v>
      </c>
      <c r="G845" s="7">
        <f t="shared" si="132"/>
        <v>29</v>
      </c>
      <c r="H845" s="11">
        <f t="shared" si="133"/>
        <v>35460</v>
      </c>
      <c r="I845" s="12">
        <f t="shared" si="134"/>
        <v>725.53067311520897</v>
      </c>
    </row>
    <row r="846" spans="1:9" x14ac:dyDescent="0.35">
      <c r="A846" s="7">
        <v>40442</v>
      </c>
      <c r="B846" s="8">
        <v>44682</v>
      </c>
      <c r="C846" s="18">
        <v>44712</v>
      </c>
      <c r="D846" s="14">
        <v>0.1971</v>
      </c>
      <c r="E846" s="10">
        <f t="shared" si="130"/>
        <v>0.29564999999999997</v>
      </c>
      <c r="F846" s="10">
        <f t="shared" si="131"/>
        <v>2.1819002655476094E-2</v>
      </c>
      <c r="G846" s="7">
        <f t="shared" si="132"/>
        <v>30</v>
      </c>
      <c r="H846" s="11">
        <f t="shared" si="133"/>
        <v>35460</v>
      </c>
      <c r="I846" s="12">
        <f t="shared" si="134"/>
        <v>773.7018341631823</v>
      </c>
    </row>
    <row r="847" spans="1:9" x14ac:dyDescent="0.35">
      <c r="A847" s="7">
        <v>40442</v>
      </c>
      <c r="B847" s="18">
        <v>44713</v>
      </c>
      <c r="C847" s="18">
        <v>44742</v>
      </c>
      <c r="D847" s="9">
        <v>0.20399999999999999</v>
      </c>
      <c r="E847" s="10">
        <f t="shared" si="130"/>
        <v>0.30599999999999999</v>
      </c>
      <c r="F847" s="10">
        <f t="shared" si="131"/>
        <v>2.2496738540053407E-2</v>
      </c>
      <c r="G847" s="7">
        <f t="shared" si="132"/>
        <v>29</v>
      </c>
      <c r="H847" s="11">
        <f t="shared" si="133"/>
        <v>35460</v>
      </c>
      <c r="I847" s="12">
        <f t="shared" si="134"/>
        <v>771.14320367595064</v>
      </c>
    </row>
    <row r="848" spans="1:9" x14ac:dyDescent="0.35">
      <c r="A848" s="7">
        <v>40442</v>
      </c>
      <c r="B848" s="8">
        <v>44743</v>
      </c>
      <c r="C848" s="18">
        <v>44773</v>
      </c>
      <c r="D848" s="9">
        <v>0.21279999999999999</v>
      </c>
      <c r="E848" s="10">
        <f t="shared" si="130"/>
        <v>0.31919999999999998</v>
      </c>
      <c r="F848" s="10">
        <f t="shared" si="131"/>
        <v>2.3353989277085985E-2</v>
      </c>
      <c r="G848" s="7">
        <f t="shared" si="132"/>
        <v>30</v>
      </c>
      <c r="H848" s="11">
        <f t="shared" si="133"/>
        <v>35460</v>
      </c>
      <c r="I848" s="12">
        <f t="shared" si="134"/>
        <v>828.13245976546898</v>
      </c>
    </row>
    <row r="849" spans="1:9" x14ac:dyDescent="0.35">
      <c r="A849" s="7">
        <v>40442</v>
      </c>
      <c r="B849" s="18">
        <v>44774</v>
      </c>
      <c r="C849" s="18">
        <v>44804</v>
      </c>
      <c r="D849" s="9">
        <v>0.22209999999999999</v>
      </c>
      <c r="E849" s="10">
        <f t="shared" si="130"/>
        <v>0.33315</v>
      </c>
      <c r="F849" s="10">
        <f t="shared" si="131"/>
        <v>2.4251443652343774E-2</v>
      </c>
      <c r="G849" s="7">
        <f t="shared" si="132"/>
        <v>30</v>
      </c>
      <c r="H849" s="11">
        <f t="shared" si="133"/>
        <v>35460</v>
      </c>
      <c r="I849" s="12">
        <f t="shared" si="134"/>
        <v>859.95619191211017</v>
      </c>
    </row>
    <row r="850" spans="1:9" x14ac:dyDescent="0.35">
      <c r="A850" s="7">
        <v>40442</v>
      </c>
      <c r="B850" s="8">
        <v>44805</v>
      </c>
      <c r="C850" s="18">
        <v>44834</v>
      </c>
      <c r="D850" s="9">
        <v>0.23499999999999999</v>
      </c>
      <c r="E850" s="10">
        <f t="shared" si="130"/>
        <v>0.35249999999999998</v>
      </c>
      <c r="F850" s="10">
        <f t="shared" si="131"/>
        <v>2.548215212897964E-2</v>
      </c>
      <c r="G850" s="7">
        <f t="shared" si="132"/>
        <v>29</v>
      </c>
      <c r="H850" s="11">
        <f t="shared" si="133"/>
        <v>35460</v>
      </c>
      <c r="I850" s="12">
        <f t="shared" si="134"/>
        <v>873.47721067716407</v>
      </c>
    </row>
    <row r="851" spans="1:9" x14ac:dyDescent="0.35">
      <c r="A851" s="7">
        <v>40442</v>
      </c>
      <c r="B851" s="18">
        <v>44835</v>
      </c>
      <c r="C851" s="18">
        <v>44865</v>
      </c>
      <c r="D851" s="9">
        <v>0.24610000000000001</v>
      </c>
      <c r="E851" s="10">
        <f t="shared" si="130"/>
        <v>0.36915000000000003</v>
      </c>
      <c r="F851" s="10">
        <f t="shared" si="131"/>
        <v>2.6528282142108894E-2</v>
      </c>
      <c r="G851" s="7">
        <f t="shared" si="132"/>
        <v>30</v>
      </c>
      <c r="H851" s="11">
        <f t="shared" si="133"/>
        <v>35460</v>
      </c>
      <c r="I851" s="12">
        <f t="shared" si="134"/>
        <v>940.69288475918142</v>
      </c>
    </row>
    <row r="852" spans="1:9" x14ac:dyDescent="0.35">
      <c r="A852" s="7">
        <v>40442</v>
      </c>
      <c r="B852" s="8">
        <v>44866</v>
      </c>
      <c r="C852" s="18">
        <v>44895</v>
      </c>
      <c r="D852" s="9">
        <v>0.25779999999999997</v>
      </c>
      <c r="E852" s="10">
        <f t="shared" si="130"/>
        <v>0.38669999999999993</v>
      </c>
      <c r="F852" s="10">
        <f t="shared" si="131"/>
        <v>2.7618410366888613E-2</v>
      </c>
      <c r="G852" s="7">
        <f t="shared" si="132"/>
        <v>29</v>
      </c>
      <c r="H852" s="11">
        <f t="shared" si="133"/>
        <v>35460</v>
      </c>
      <c r="I852" s="12">
        <f t="shared" si="134"/>
        <v>946.7038705562079</v>
      </c>
    </row>
    <row r="853" spans="1:9" x14ac:dyDescent="0.35">
      <c r="A853" s="7">
        <v>40442</v>
      </c>
      <c r="B853" s="18">
        <v>44896</v>
      </c>
      <c r="C853" s="18">
        <v>44926</v>
      </c>
      <c r="D853" s="9">
        <v>0.27639999999999998</v>
      </c>
      <c r="E853" s="10">
        <f t="shared" si="130"/>
        <v>0.41459999999999997</v>
      </c>
      <c r="F853" s="10">
        <f t="shared" si="131"/>
        <v>2.9325672006971892E-2</v>
      </c>
      <c r="G853" s="7">
        <f t="shared" si="132"/>
        <v>30</v>
      </c>
      <c r="H853" s="11">
        <f t="shared" si="133"/>
        <v>35460</v>
      </c>
      <c r="I853" s="12">
        <f t="shared" si="134"/>
        <v>1039.8883293672234</v>
      </c>
    </row>
    <row r="854" spans="1:9" x14ac:dyDescent="0.35">
      <c r="A854" s="7">
        <v>40442</v>
      </c>
      <c r="B854" s="8">
        <v>44927</v>
      </c>
      <c r="C854" s="18">
        <v>44957</v>
      </c>
      <c r="D854" s="9">
        <v>0.28839999999999999</v>
      </c>
      <c r="E854" s="10">
        <f t="shared" si="130"/>
        <v>0.43259999999999998</v>
      </c>
      <c r="F854" s="10">
        <f t="shared" si="131"/>
        <v>3.041082430433617E-2</v>
      </c>
      <c r="G854" s="7">
        <f t="shared" si="132"/>
        <v>30</v>
      </c>
      <c r="H854" s="11">
        <f t="shared" si="133"/>
        <v>35460</v>
      </c>
      <c r="I854" s="12">
        <f t="shared" si="134"/>
        <v>1078.3678298317607</v>
      </c>
    </row>
    <row r="855" spans="1:9" x14ac:dyDescent="0.35">
      <c r="A855" s="7">
        <v>40442</v>
      </c>
      <c r="B855" s="18">
        <v>44958</v>
      </c>
      <c r="C855" s="18">
        <v>44985</v>
      </c>
      <c r="D855" s="9">
        <v>0.30180000000000001</v>
      </c>
      <c r="E855" s="10">
        <f t="shared" si="130"/>
        <v>0.45269999999999999</v>
      </c>
      <c r="F855" s="10">
        <f t="shared" si="131"/>
        <v>3.1607904974429113E-2</v>
      </c>
      <c r="G855" s="7">
        <f t="shared" si="132"/>
        <v>27</v>
      </c>
      <c r="H855" s="11">
        <f t="shared" si="133"/>
        <v>35460</v>
      </c>
      <c r="I855" s="12">
        <f t="shared" si="134"/>
        <v>1008.7346793539307</v>
      </c>
    </row>
    <row r="856" spans="1:9" x14ac:dyDescent="0.35">
      <c r="A856" s="7">
        <v>40442</v>
      </c>
      <c r="B856" s="8">
        <v>44986</v>
      </c>
      <c r="C856" s="18">
        <v>45016</v>
      </c>
      <c r="D856" s="9">
        <v>0.30840000000000001</v>
      </c>
      <c r="E856" s="10">
        <f t="shared" si="130"/>
        <v>0.46260000000000001</v>
      </c>
      <c r="F856" s="10">
        <f t="shared" si="131"/>
        <v>3.2191941393584944E-2</v>
      </c>
      <c r="G856" s="7">
        <f t="shared" si="132"/>
        <v>30</v>
      </c>
      <c r="H856" s="11">
        <f t="shared" si="133"/>
        <v>35460</v>
      </c>
      <c r="I856" s="12">
        <f t="shared" si="134"/>
        <v>1141.5262418165221</v>
      </c>
    </row>
    <row r="857" spans="1:9" x14ac:dyDescent="0.35">
      <c r="A857" s="7">
        <v>40442</v>
      </c>
      <c r="B857" s="18">
        <v>45017</v>
      </c>
      <c r="C857" s="18">
        <v>45036</v>
      </c>
      <c r="D857" s="9">
        <v>0.31390000000000001</v>
      </c>
      <c r="E857" s="10">
        <f t="shared" si="130"/>
        <v>0.47084999999999999</v>
      </c>
      <c r="F857" s="10">
        <f t="shared" si="131"/>
        <v>3.2675876808137438E-2</v>
      </c>
      <c r="G857" s="7">
        <f t="shared" si="132"/>
        <v>19</v>
      </c>
      <c r="H857" s="11">
        <f t="shared" si="133"/>
        <v>35460</v>
      </c>
      <c r="I857" s="12">
        <f>IF(G857="","",(($B$830*F857)/30)*G857)</f>
        <v>733.83484135715071</v>
      </c>
    </row>
    <row r="858" spans="1:9" x14ac:dyDescent="0.35">
      <c r="A858" s="21" t="s">
        <v>13</v>
      </c>
      <c r="B858" s="21"/>
      <c r="C858" s="21"/>
      <c r="D858" s="21"/>
      <c r="E858" s="21"/>
      <c r="F858" s="21"/>
      <c r="G858" s="21"/>
      <c r="H858" s="21"/>
      <c r="I858" s="19">
        <f>SUM(I832:I857)</f>
        <v>20350.487301057809</v>
      </c>
    </row>
    <row r="860" spans="1:9" x14ac:dyDescent="0.35">
      <c r="A860" s="1" t="s">
        <v>2</v>
      </c>
      <c r="B860" s="2">
        <v>480558</v>
      </c>
      <c r="C860" s="1"/>
      <c r="D860" s="1"/>
      <c r="E860" s="1" t="s">
        <v>3</v>
      </c>
      <c r="F860" s="1"/>
      <c r="G860" s="3">
        <v>44266</v>
      </c>
      <c r="H860" s="1"/>
      <c r="I860" s="4"/>
    </row>
    <row r="861" spans="1:9" ht="23" x14ac:dyDescent="0.35">
      <c r="A861" s="5" t="s">
        <v>4</v>
      </c>
      <c r="B861" s="5" t="s">
        <v>5</v>
      </c>
      <c r="C861" s="5" t="s">
        <v>6</v>
      </c>
      <c r="D861" s="5" t="s">
        <v>7</v>
      </c>
      <c r="E861" s="5" t="s">
        <v>8</v>
      </c>
      <c r="F861" s="5" t="s">
        <v>9</v>
      </c>
      <c r="G861" s="5" t="s">
        <v>10</v>
      </c>
      <c r="H861" s="5" t="s">
        <v>11</v>
      </c>
      <c r="I861" s="6" t="s">
        <v>12</v>
      </c>
    </row>
    <row r="862" spans="1:9" x14ac:dyDescent="0.35">
      <c r="A862" s="7">
        <v>40974</v>
      </c>
      <c r="B862" s="8">
        <v>44266</v>
      </c>
      <c r="C862" s="18">
        <v>44286</v>
      </c>
      <c r="D862" s="9">
        <v>0.1741</v>
      </c>
      <c r="E862" s="10">
        <f t="shared" ref="E862:E887" si="135">IF(B862="","",D862*1.5)</f>
        <v>0.26114999999999999</v>
      </c>
      <c r="F862" s="10">
        <f t="shared" ref="F862:F887" si="136">IF(E862="","", (POWER((1+E862),(1/12)))-1)</f>
        <v>1.9523471771100809E-2</v>
      </c>
      <c r="G862" s="7">
        <f t="shared" ref="G862:G887" si="137">IF(OR(B862="",C862=""),"Sin fechas",C862-B862)</f>
        <v>20</v>
      </c>
      <c r="H862" s="11">
        <f>$B$860</f>
        <v>480558</v>
      </c>
      <c r="I862" s="12">
        <f>IF(G862="","",(($B$860*F862)/30)*G862)</f>
        <v>6254.7736982511087</v>
      </c>
    </row>
    <row r="863" spans="1:9" x14ac:dyDescent="0.35">
      <c r="A863" s="7">
        <v>40974</v>
      </c>
      <c r="B863" s="18">
        <v>44287</v>
      </c>
      <c r="C863" s="18">
        <v>44316</v>
      </c>
      <c r="D863" s="9">
        <v>0.1731</v>
      </c>
      <c r="E863" s="10">
        <f t="shared" si="135"/>
        <v>0.25964999999999999</v>
      </c>
      <c r="F863" s="10">
        <f t="shared" si="136"/>
        <v>1.942236567004052E-2</v>
      </c>
      <c r="G863" s="7">
        <f t="shared" si="137"/>
        <v>29</v>
      </c>
      <c r="H863" s="11">
        <f t="shared" ref="H863:H887" si="138">$B$860</f>
        <v>480558</v>
      </c>
      <c r="I863" s="12">
        <f t="shared" ref="I863:I887" si="139">IF(G863="","",(($B$860*F863)/30)*G863)</f>
        <v>9022.4540949412203</v>
      </c>
    </row>
    <row r="864" spans="1:9" x14ac:dyDescent="0.35">
      <c r="A864" s="7">
        <v>40974</v>
      </c>
      <c r="B864" s="8">
        <v>44317</v>
      </c>
      <c r="C864" s="18">
        <v>44347</v>
      </c>
      <c r="D864" s="9">
        <v>0.17219999999999999</v>
      </c>
      <c r="E864" s="10">
        <f t="shared" si="135"/>
        <v>0.25829999999999997</v>
      </c>
      <c r="F864" s="10">
        <f t="shared" si="136"/>
        <v>1.9331275772907164E-2</v>
      </c>
      <c r="G864" s="7">
        <f t="shared" si="137"/>
        <v>30</v>
      </c>
      <c r="H864" s="11">
        <f t="shared" si="138"/>
        <v>480558</v>
      </c>
      <c r="I864" s="12">
        <f t="shared" si="139"/>
        <v>9289.7992228767216</v>
      </c>
    </row>
    <row r="865" spans="1:9" x14ac:dyDescent="0.35">
      <c r="A865" s="7">
        <v>40974</v>
      </c>
      <c r="B865" s="18">
        <v>44348</v>
      </c>
      <c r="C865" s="18">
        <v>44377</v>
      </c>
      <c r="D865" s="9">
        <v>0.1721</v>
      </c>
      <c r="E865" s="10">
        <f t="shared" si="135"/>
        <v>0.25814999999999999</v>
      </c>
      <c r="F865" s="10">
        <f t="shared" si="136"/>
        <v>1.9321149143988858E-2</v>
      </c>
      <c r="G865" s="7">
        <f t="shared" si="137"/>
        <v>29</v>
      </c>
      <c r="H865" s="11">
        <f t="shared" si="138"/>
        <v>480558</v>
      </c>
      <c r="I865" s="12">
        <f t="shared" si="139"/>
        <v>8975.4350306590968</v>
      </c>
    </row>
    <row r="866" spans="1:9" x14ac:dyDescent="0.35">
      <c r="A866" s="7">
        <v>40974</v>
      </c>
      <c r="B866" s="8">
        <v>44378</v>
      </c>
      <c r="C866" s="18">
        <v>44408</v>
      </c>
      <c r="D866" s="9">
        <v>0.17180000000000001</v>
      </c>
      <c r="E866" s="10">
        <f t="shared" si="135"/>
        <v>0.25770000000000004</v>
      </c>
      <c r="F866" s="10">
        <f t="shared" si="136"/>
        <v>1.9290762615578938E-2</v>
      </c>
      <c r="G866" s="7">
        <f t="shared" si="137"/>
        <v>30</v>
      </c>
      <c r="H866" s="11">
        <f t="shared" si="138"/>
        <v>480558</v>
      </c>
      <c r="I866" s="12">
        <f t="shared" si="139"/>
        <v>9270.330301017384</v>
      </c>
    </row>
    <row r="867" spans="1:9" x14ac:dyDescent="0.35">
      <c r="A867" s="7">
        <v>40974</v>
      </c>
      <c r="B867" s="18">
        <v>44409</v>
      </c>
      <c r="C867" s="18">
        <v>44439</v>
      </c>
      <c r="D867" s="9">
        <v>0.1724</v>
      </c>
      <c r="E867" s="10">
        <f t="shared" si="135"/>
        <v>0.2586</v>
      </c>
      <c r="F867" s="10">
        <f t="shared" si="136"/>
        <v>1.9351525711433615E-2</v>
      </c>
      <c r="G867" s="7">
        <f t="shared" si="137"/>
        <v>30</v>
      </c>
      <c r="H867" s="11">
        <f t="shared" si="138"/>
        <v>480558</v>
      </c>
      <c r="I867" s="12">
        <f t="shared" si="139"/>
        <v>9299.5304928351143</v>
      </c>
    </row>
    <row r="868" spans="1:9" x14ac:dyDescent="0.35">
      <c r="A868" s="7">
        <v>40974</v>
      </c>
      <c r="B868" s="8">
        <v>44440</v>
      </c>
      <c r="C868" s="18">
        <v>44469</v>
      </c>
      <c r="D868" s="9">
        <v>0.1719</v>
      </c>
      <c r="E868" s="10">
        <f t="shared" si="135"/>
        <v>0.25785000000000002</v>
      </c>
      <c r="F868" s="10">
        <f t="shared" si="136"/>
        <v>1.9300892565577765E-2</v>
      </c>
      <c r="G868" s="7">
        <f t="shared" si="137"/>
        <v>29</v>
      </c>
      <c r="H868" s="11">
        <f t="shared" si="138"/>
        <v>480558</v>
      </c>
      <c r="I868" s="12">
        <f t="shared" si="139"/>
        <v>8966.0250518779558</v>
      </c>
    </row>
    <row r="869" spans="1:9" x14ac:dyDescent="0.35">
      <c r="A869" s="7">
        <v>40974</v>
      </c>
      <c r="B869" s="18">
        <v>44470</v>
      </c>
      <c r="C869" s="18">
        <v>44500</v>
      </c>
      <c r="D869" s="14">
        <v>0.17080000000000001</v>
      </c>
      <c r="E869" s="10">
        <f t="shared" si="135"/>
        <v>0.25619999999999998</v>
      </c>
      <c r="F869" s="10">
        <f t="shared" si="136"/>
        <v>1.9189402159464075E-2</v>
      </c>
      <c r="G869" s="7">
        <f t="shared" si="137"/>
        <v>30</v>
      </c>
      <c r="H869" s="11">
        <f t="shared" si="138"/>
        <v>480558</v>
      </c>
      <c r="I869" s="12">
        <f t="shared" si="139"/>
        <v>9221.6207229477368</v>
      </c>
    </row>
    <row r="870" spans="1:9" x14ac:dyDescent="0.35">
      <c r="A870" s="7">
        <v>40974</v>
      </c>
      <c r="B870" s="8">
        <v>44501</v>
      </c>
      <c r="C870" s="18">
        <v>44530</v>
      </c>
      <c r="D870" s="14">
        <v>0.17269999999999999</v>
      </c>
      <c r="E870" s="10">
        <f t="shared" si="135"/>
        <v>0.25905</v>
      </c>
      <c r="F870" s="10">
        <f t="shared" si="136"/>
        <v>1.9381892324737526E-2</v>
      </c>
      <c r="G870" s="7">
        <f t="shared" si="137"/>
        <v>29</v>
      </c>
      <c r="H870" s="11">
        <f t="shared" si="138"/>
        <v>480558</v>
      </c>
      <c r="I870" s="12">
        <f t="shared" si="139"/>
        <v>9003.652631398174</v>
      </c>
    </row>
    <row r="871" spans="1:9" x14ac:dyDescent="0.35">
      <c r="A871" s="7">
        <v>40974</v>
      </c>
      <c r="B871" s="18">
        <v>44531</v>
      </c>
      <c r="C871" s="18">
        <v>44561</v>
      </c>
      <c r="D871" s="15">
        <v>0.17460000000000001</v>
      </c>
      <c r="E871" s="10">
        <f t="shared" si="135"/>
        <v>0.26190000000000002</v>
      </c>
      <c r="F871" s="10">
        <f t="shared" si="136"/>
        <v>1.9573983490916769E-2</v>
      </c>
      <c r="G871" s="7">
        <f t="shared" si="137"/>
        <v>30</v>
      </c>
      <c r="H871" s="11">
        <f t="shared" si="138"/>
        <v>480558</v>
      </c>
      <c r="I871" s="12">
        <f t="shared" si="139"/>
        <v>9406.4343584279814</v>
      </c>
    </row>
    <row r="872" spans="1:9" x14ac:dyDescent="0.35">
      <c r="A872" s="7">
        <v>40974</v>
      </c>
      <c r="B872" s="8">
        <v>44562</v>
      </c>
      <c r="C872" s="18">
        <v>44592</v>
      </c>
      <c r="D872" s="14">
        <v>0.17660000000000001</v>
      </c>
      <c r="E872" s="10">
        <f t="shared" si="135"/>
        <v>0.26490000000000002</v>
      </c>
      <c r="F872" s="10">
        <f t="shared" si="136"/>
        <v>1.9775755563363528E-2</v>
      </c>
      <c r="G872" s="7">
        <f t="shared" si="137"/>
        <v>30</v>
      </c>
      <c r="H872" s="11">
        <f t="shared" si="138"/>
        <v>480558</v>
      </c>
      <c r="I872" s="12">
        <f t="shared" si="139"/>
        <v>9503.3975420188508</v>
      </c>
    </row>
    <row r="873" spans="1:9" x14ac:dyDescent="0.35">
      <c r="A873" s="7">
        <v>40974</v>
      </c>
      <c r="B873" s="18">
        <v>44593</v>
      </c>
      <c r="C873" s="18">
        <v>44620</v>
      </c>
      <c r="D873" s="14">
        <v>0.183</v>
      </c>
      <c r="E873" s="10">
        <f t="shared" si="135"/>
        <v>0.27449999999999997</v>
      </c>
      <c r="F873" s="10">
        <f t="shared" si="136"/>
        <v>2.0418491295787433E-2</v>
      </c>
      <c r="G873" s="7">
        <f t="shared" si="137"/>
        <v>27</v>
      </c>
      <c r="H873" s="11">
        <f t="shared" si="138"/>
        <v>480558</v>
      </c>
      <c r="I873" s="12">
        <f t="shared" si="139"/>
        <v>8831.0424061089161</v>
      </c>
    </row>
    <row r="874" spans="1:9" x14ac:dyDescent="0.35">
      <c r="A874" s="7">
        <v>40974</v>
      </c>
      <c r="B874" s="8">
        <v>44621</v>
      </c>
      <c r="C874" s="18">
        <v>44651</v>
      </c>
      <c r="D874" s="14">
        <v>0.1847</v>
      </c>
      <c r="E874" s="10">
        <f t="shared" si="135"/>
        <v>0.27705000000000002</v>
      </c>
      <c r="F874" s="10">
        <f t="shared" si="136"/>
        <v>2.0588471944052777E-2</v>
      </c>
      <c r="G874" s="7">
        <f t="shared" si="137"/>
        <v>30</v>
      </c>
      <c r="H874" s="11">
        <f t="shared" si="138"/>
        <v>480558</v>
      </c>
      <c r="I874" s="12">
        <f t="shared" si="139"/>
        <v>9893.9549004901146</v>
      </c>
    </row>
    <row r="875" spans="1:9" x14ac:dyDescent="0.35">
      <c r="A875" s="7">
        <v>40974</v>
      </c>
      <c r="B875" s="18">
        <v>44652</v>
      </c>
      <c r="C875" s="18">
        <v>44681</v>
      </c>
      <c r="D875" s="14">
        <v>0.1905</v>
      </c>
      <c r="E875" s="10">
        <f t="shared" si="135"/>
        <v>0.28575</v>
      </c>
      <c r="F875" s="10">
        <f t="shared" si="136"/>
        <v>2.1166073665768392E-2</v>
      </c>
      <c r="G875" s="7">
        <f t="shared" si="137"/>
        <v>29</v>
      </c>
      <c r="H875" s="11">
        <f t="shared" si="138"/>
        <v>480558</v>
      </c>
      <c r="I875" s="12">
        <f t="shared" si="139"/>
        <v>9832.4751610518488</v>
      </c>
    </row>
    <row r="876" spans="1:9" x14ac:dyDescent="0.35">
      <c r="A876" s="7">
        <v>40974</v>
      </c>
      <c r="B876" s="8">
        <v>44682</v>
      </c>
      <c r="C876" s="18">
        <v>44712</v>
      </c>
      <c r="D876" s="14">
        <v>0.1971</v>
      </c>
      <c r="E876" s="10">
        <f t="shared" si="135"/>
        <v>0.29564999999999997</v>
      </c>
      <c r="F876" s="10">
        <f t="shared" si="136"/>
        <v>2.1819002655476094E-2</v>
      </c>
      <c r="G876" s="7">
        <f t="shared" si="137"/>
        <v>30</v>
      </c>
      <c r="H876" s="11">
        <f t="shared" si="138"/>
        <v>480558</v>
      </c>
      <c r="I876" s="12">
        <f t="shared" si="139"/>
        <v>10485.296278110281</v>
      </c>
    </row>
    <row r="877" spans="1:9" x14ac:dyDescent="0.35">
      <c r="A877" s="7">
        <v>40974</v>
      </c>
      <c r="B877" s="18">
        <v>44713</v>
      </c>
      <c r="C877" s="18">
        <v>44742</v>
      </c>
      <c r="D877" s="9">
        <v>0.20399999999999999</v>
      </c>
      <c r="E877" s="10">
        <f t="shared" si="135"/>
        <v>0.30599999999999999</v>
      </c>
      <c r="F877" s="10">
        <f t="shared" si="136"/>
        <v>2.2496738540053407E-2</v>
      </c>
      <c r="G877" s="7">
        <f t="shared" si="137"/>
        <v>29</v>
      </c>
      <c r="H877" s="11">
        <f t="shared" si="138"/>
        <v>480558</v>
      </c>
      <c r="I877" s="12">
        <f t="shared" si="139"/>
        <v>10450.621423353285</v>
      </c>
    </row>
    <row r="878" spans="1:9" x14ac:dyDescent="0.35">
      <c r="A878" s="7">
        <v>40974</v>
      </c>
      <c r="B878" s="8">
        <v>44743</v>
      </c>
      <c r="C878" s="18">
        <v>44773</v>
      </c>
      <c r="D878" s="9">
        <v>0.21279999999999999</v>
      </c>
      <c r="E878" s="10">
        <f t="shared" si="135"/>
        <v>0.31919999999999998</v>
      </c>
      <c r="F878" s="10">
        <f t="shared" si="136"/>
        <v>2.3353989277085985E-2</v>
      </c>
      <c r="G878" s="7">
        <f t="shared" si="137"/>
        <v>30</v>
      </c>
      <c r="H878" s="11">
        <f t="shared" si="138"/>
        <v>480558</v>
      </c>
      <c r="I878" s="12">
        <f t="shared" si="139"/>
        <v>11222.946379017887</v>
      </c>
    </row>
    <row r="879" spans="1:9" x14ac:dyDescent="0.35">
      <c r="A879" s="7">
        <v>40974</v>
      </c>
      <c r="B879" s="18">
        <v>44774</v>
      </c>
      <c r="C879" s="18">
        <v>44804</v>
      </c>
      <c r="D879" s="9">
        <v>0.22209999999999999</v>
      </c>
      <c r="E879" s="10">
        <f t="shared" si="135"/>
        <v>0.33315</v>
      </c>
      <c r="F879" s="10">
        <f t="shared" si="136"/>
        <v>2.4251443652343774E-2</v>
      </c>
      <c r="G879" s="7">
        <f t="shared" si="137"/>
        <v>30</v>
      </c>
      <c r="H879" s="11">
        <f t="shared" si="138"/>
        <v>480558</v>
      </c>
      <c r="I879" s="12">
        <f t="shared" si="139"/>
        <v>11654.22525868302</v>
      </c>
    </row>
    <row r="880" spans="1:9" x14ac:dyDescent="0.35">
      <c r="A880" s="7">
        <v>40974</v>
      </c>
      <c r="B880" s="8">
        <v>44805</v>
      </c>
      <c r="C880" s="18">
        <v>44834</v>
      </c>
      <c r="D880" s="9">
        <v>0.23499999999999999</v>
      </c>
      <c r="E880" s="10">
        <f t="shared" si="135"/>
        <v>0.35249999999999998</v>
      </c>
      <c r="F880" s="10">
        <f t="shared" si="136"/>
        <v>2.548215212897964E-2</v>
      </c>
      <c r="G880" s="7">
        <f t="shared" si="137"/>
        <v>29</v>
      </c>
      <c r="H880" s="11">
        <f t="shared" si="138"/>
        <v>480558</v>
      </c>
      <c r="I880" s="12">
        <f t="shared" si="139"/>
        <v>11837.463660704923</v>
      </c>
    </row>
    <row r="881" spans="1:9" x14ac:dyDescent="0.35">
      <c r="A881" s="7">
        <v>40974</v>
      </c>
      <c r="B881" s="18">
        <v>44835</v>
      </c>
      <c r="C881" s="18">
        <v>44865</v>
      </c>
      <c r="D881" s="9">
        <v>0.24610000000000001</v>
      </c>
      <c r="E881" s="10">
        <f t="shared" si="135"/>
        <v>0.36915000000000003</v>
      </c>
      <c r="F881" s="10">
        <f t="shared" si="136"/>
        <v>2.6528282142108894E-2</v>
      </c>
      <c r="G881" s="7">
        <f t="shared" si="137"/>
        <v>30</v>
      </c>
      <c r="H881" s="11">
        <f t="shared" si="138"/>
        <v>480558</v>
      </c>
      <c r="I881" s="12">
        <f t="shared" si="139"/>
        <v>12748.378209647566</v>
      </c>
    </row>
    <row r="882" spans="1:9" x14ac:dyDescent="0.35">
      <c r="A882" s="7">
        <v>40974</v>
      </c>
      <c r="B882" s="8">
        <v>44866</v>
      </c>
      <c r="C882" s="18">
        <v>44895</v>
      </c>
      <c r="D882" s="9">
        <v>0.25779999999999997</v>
      </c>
      <c r="E882" s="10">
        <f t="shared" si="135"/>
        <v>0.38669999999999993</v>
      </c>
      <c r="F882" s="10">
        <f t="shared" si="136"/>
        <v>2.7618410366888613E-2</v>
      </c>
      <c r="G882" s="7">
        <f t="shared" si="137"/>
        <v>29</v>
      </c>
      <c r="H882" s="11">
        <f t="shared" si="138"/>
        <v>480558</v>
      </c>
      <c r="I882" s="12">
        <f t="shared" si="139"/>
        <v>12829.839780788217</v>
      </c>
    </row>
    <row r="883" spans="1:9" x14ac:dyDescent="0.35">
      <c r="A883" s="7">
        <v>40974</v>
      </c>
      <c r="B883" s="18">
        <v>44896</v>
      </c>
      <c r="C883" s="18">
        <v>44926</v>
      </c>
      <c r="D883" s="9">
        <v>0.27639999999999998</v>
      </c>
      <c r="E883" s="10">
        <f t="shared" si="135"/>
        <v>0.41459999999999997</v>
      </c>
      <c r="F883" s="10">
        <f t="shared" si="136"/>
        <v>2.9325672006971892E-2</v>
      </c>
      <c r="G883" s="7">
        <f t="shared" si="137"/>
        <v>30</v>
      </c>
      <c r="H883" s="11">
        <f t="shared" si="138"/>
        <v>480558</v>
      </c>
      <c r="I883" s="12">
        <f t="shared" si="139"/>
        <v>14092.686288326398</v>
      </c>
    </row>
    <row r="884" spans="1:9" x14ac:dyDescent="0.35">
      <c r="A884" s="7">
        <v>40974</v>
      </c>
      <c r="B884" s="8">
        <v>44927</v>
      </c>
      <c r="C884" s="18">
        <v>44957</v>
      </c>
      <c r="D884" s="9">
        <v>0.28839999999999999</v>
      </c>
      <c r="E884" s="10">
        <f t="shared" si="135"/>
        <v>0.43259999999999998</v>
      </c>
      <c r="F884" s="10">
        <f t="shared" si="136"/>
        <v>3.041082430433617E-2</v>
      </c>
      <c r="G884" s="7">
        <f t="shared" si="137"/>
        <v>30</v>
      </c>
      <c r="H884" s="11">
        <f t="shared" si="138"/>
        <v>480558</v>
      </c>
      <c r="I884" s="12">
        <f t="shared" si="139"/>
        <v>14614.164906043181</v>
      </c>
    </row>
    <row r="885" spans="1:9" x14ac:dyDescent="0.35">
      <c r="A885" s="7">
        <v>40974</v>
      </c>
      <c r="B885" s="18">
        <v>44958</v>
      </c>
      <c r="C885" s="18">
        <v>44985</v>
      </c>
      <c r="D885" s="9">
        <v>0.30180000000000001</v>
      </c>
      <c r="E885" s="10">
        <f t="shared" si="135"/>
        <v>0.45269999999999999</v>
      </c>
      <c r="F885" s="10">
        <f t="shared" si="136"/>
        <v>3.1607904974429113E-2</v>
      </c>
      <c r="G885" s="7">
        <f t="shared" si="137"/>
        <v>27</v>
      </c>
      <c r="H885" s="11">
        <f t="shared" si="138"/>
        <v>480558</v>
      </c>
      <c r="I885" s="12">
        <f t="shared" si="139"/>
        <v>13670.488438831535</v>
      </c>
    </row>
    <row r="886" spans="1:9" x14ac:dyDescent="0.35">
      <c r="A886" s="7">
        <v>40974</v>
      </c>
      <c r="B886" s="8">
        <v>44986</v>
      </c>
      <c r="C886" s="18">
        <v>45016</v>
      </c>
      <c r="D886" s="9">
        <v>0.30840000000000001</v>
      </c>
      <c r="E886" s="10">
        <f t="shared" si="135"/>
        <v>0.46260000000000001</v>
      </c>
      <c r="F886" s="10">
        <f t="shared" si="136"/>
        <v>3.2191941393584944E-2</v>
      </c>
      <c r="G886" s="7">
        <f t="shared" si="137"/>
        <v>30</v>
      </c>
      <c r="H886" s="11">
        <f t="shared" si="138"/>
        <v>480558</v>
      </c>
      <c r="I886" s="12">
        <f t="shared" si="139"/>
        <v>15470.094972218396</v>
      </c>
    </row>
    <row r="887" spans="1:9" x14ac:dyDescent="0.35">
      <c r="A887" s="7">
        <v>40974</v>
      </c>
      <c r="B887" s="18">
        <v>45017</v>
      </c>
      <c r="C887" s="18">
        <v>45036</v>
      </c>
      <c r="D887" s="9">
        <v>0.31390000000000001</v>
      </c>
      <c r="E887" s="10">
        <f t="shared" si="135"/>
        <v>0.47084999999999999</v>
      </c>
      <c r="F887" s="10">
        <f t="shared" si="136"/>
        <v>3.2675876808137438E-2</v>
      </c>
      <c r="G887" s="7">
        <f t="shared" si="137"/>
        <v>19</v>
      </c>
      <c r="H887" s="11">
        <f t="shared" si="138"/>
        <v>480558</v>
      </c>
      <c r="I887" s="12">
        <f t="shared" si="139"/>
        <v>9945.0142045377761</v>
      </c>
    </row>
    <row r="888" spans="1:9" x14ac:dyDescent="0.35">
      <c r="A888" s="21" t="s">
        <v>13</v>
      </c>
      <c r="B888" s="21"/>
      <c r="C888" s="21"/>
      <c r="D888" s="21"/>
      <c r="E888" s="21"/>
      <c r="F888" s="21"/>
      <c r="G888" s="21"/>
      <c r="H888" s="21"/>
      <c r="I888" s="19">
        <f>SUM(I862:I887)</f>
        <v>275792.14541516476</v>
      </c>
    </row>
    <row r="890" spans="1:9" x14ac:dyDescent="0.35">
      <c r="A890" s="1" t="s">
        <v>2</v>
      </c>
      <c r="B890" s="2">
        <v>13050</v>
      </c>
      <c r="C890" s="1"/>
      <c r="D890" s="1"/>
      <c r="E890" s="1" t="s">
        <v>3</v>
      </c>
      <c r="F890" s="1"/>
      <c r="G890" s="3">
        <v>44302</v>
      </c>
      <c r="H890" s="1"/>
      <c r="I890" s="4"/>
    </row>
    <row r="891" spans="1:9" ht="23" x14ac:dyDescent="0.35">
      <c r="A891" s="5" t="s">
        <v>4</v>
      </c>
      <c r="B891" s="5" t="s">
        <v>5</v>
      </c>
      <c r="C891" s="5" t="s">
        <v>6</v>
      </c>
      <c r="D891" s="5" t="s">
        <v>7</v>
      </c>
      <c r="E891" s="5" t="s">
        <v>8</v>
      </c>
      <c r="F891" s="5" t="s">
        <v>9</v>
      </c>
      <c r="G891" s="5" t="s">
        <v>10</v>
      </c>
      <c r="H891" s="5" t="s">
        <v>11</v>
      </c>
      <c r="I891" s="6" t="s">
        <v>12</v>
      </c>
    </row>
    <row r="892" spans="1:9" x14ac:dyDescent="0.35">
      <c r="A892" s="7">
        <v>45055</v>
      </c>
      <c r="B892" s="18">
        <v>44302</v>
      </c>
      <c r="C892" s="18">
        <v>44316</v>
      </c>
      <c r="D892" s="9">
        <v>0.1731</v>
      </c>
      <c r="E892" s="10">
        <f t="shared" ref="E892:E916" si="140">IF(B892="","",D892*1.5)</f>
        <v>0.25964999999999999</v>
      </c>
      <c r="F892" s="10">
        <f t="shared" ref="F892:F916" si="141">IF(E892="","", (POWER((1+E892),(1/12)))-1)</f>
        <v>1.942236567004052E-2</v>
      </c>
      <c r="G892" s="7">
        <f t="shared" ref="G892:G916" si="142">IF(OR(B892="",C892=""),"Sin fechas",C892-B892)</f>
        <v>14</v>
      </c>
      <c r="H892" s="11">
        <f>$B$890</f>
        <v>13050</v>
      </c>
      <c r="I892" s="12">
        <f>IF(G892="","",(($B$890*F892)/30)*G892)</f>
        <v>118.28220693054676</v>
      </c>
    </row>
    <row r="893" spans="1:9" x14ac:dyDescent="0.35">
      <c r="A893" s="7">
        <v>45055</v>
      </c>
      <c r="B893" s="8">
        <v>44317</v>
      </c>
      <c r="C893" s="18">
        <v>44347</v>
      </c>
      <c r="D893" s="9">
        <v>0.17219999999999999</v>
      </c>
      <c r="E893" s="10">
        <f t="shared" si="140"/>
        <v>0.25829999999999997</v>
      </c>
      <c r="F893" s="10">
        <f t="shared" si="141"/>
        <v>1.9331275772907164E-2</v>
      </c>
      <c r="G893" s="7">
        <f t="shared" si="142"/>
        <v>30</v>
      </c>
      <c r="H893" s="11">
        <f t="shared" ref="H893:H916" si="143">$B$890</f>
        <v>13050</v>
      </c>
      <c r="I893" s="12">
        <f t="shared" ref="I893:I916" si="144">IF(G893="","",(($B$890*F893)/30)*G893)</f>
        <v>252.27314883643851</v>
      </c>
    </row>
    <row r="894" spans="1:9" x14ac:dyDescent="0.35">
      <c r="A894" s="7">
        <v>45055</v>
      </c>
      <c r="B894" s="18">
        <v>44348</v>
      </c>
      <c r="C894" s="18">
        <v>44377</v>
      </c>
      <c r="D894" s="9">
        <v>0.1721</v>
      </c>
      <c r="E894" s="10">
        <f t="shared" si="140"/>
        <v>0.25814999999999999</v>
      </c>
      <c r="F894" s="10">
        <f t="shared" si="141"/>
        <v>1.9321149143988858E-2</v>
      </c>
      <c r="G894" s="7">
        <f t="shared" si="142"/>
        <v>29</v>
      </c>
      <c r="H894" s="11">
        <f t="shared" si="143"/>
        <v>13050</v>
      </c>
      <c r="I894" s="12">
        <f t="shared" si="144"/>
        <v>243.73629645141943</v>
      </c>
    </row>
    <row r="895" spans="1:9" x14ac:dyDescent="0.35">
      <c r="A895" s="7">
        <v>45055</v>
      </c>
      <c r="B895" s="8">
        <v>44378</v>
      </c>
      <c r="C895" s="18">
        <v>44408</v>
      </c>
      <c r="D895" s="9">
        <v>0.17180000000000001</v>
      </c>
      <c r="E895" s="10">
        <f t="shared" si="140"/>
        <v>0.25770000000000004</v>
      </c>
      <c r="F895" s="10">
        <f t="shared" si="141"/>
        <v>1.9290762615578938E-2</v>
      </c>
      <c r="G895" s="7">
        <f t="shared" si="142"/>
        <v>30</v>
      </c>
      <c r="H895" s="11">
        <f t="shared" si="143"/>
        <v>13050</v>
      </c>
      <c r="I895" s="12">
        <f t="shared" si="144"/>
        <v>251.74445213330512</v>
      </c>
    </row>
    <row r="896" spans="1:9" x14ac:dyDescent="0.35">
      <c r="A896" s="7">
        <v>45055</v>
      </c>
      <c r="B896" s="18">
        <v>44409</v>
      </c>
      <c r="C896" s="18">
        <v>44439</v>
      </c>
      <c r="D896" s="9">
        <v>0.1724</v>
      </c>
      <c r="E896" s="10">
        <f t="shared" si="140"/>
        <v>0.2586</v>
      </c>
      <c r="F896" s="10">
        <f t="shared" si="141"/>
        <v>1.9351525711433615E-2</v>
      </c>
      <c r="G896" s="7">
        <f t="shared" si="142"/>
        <v>30</v>
      </c>
      <c r="H896" s="11">
        <f t="shared" si="143"/>
        <v>13050</v>
      </c>
      <c r="I896" s="12">
        <f t="shared" si="144"/>
        <v>252.5374105342087</v>
      </c>
    </row>
    <row r="897" spans="1:9" x14ac:dyDescent="0.35">
      <c r="A897" s="7">
        <v>45055</v>
      </c>
      <c r="B897" s="8">
        <v>44440</v>
      </c>
      <c r="C897" s="18">
        <v>44469</v>
      </c>
      <c r="D897" s="9">
        <v>0.1719</v>
      </c>
      <c r="E897" s="10">
        <f t="shared" si="140"/>
        <v>0.25785000000000002</v>
      </c>
      <c r="F897" s="10">
        <f t="shared" si="141"/>
        <v>1.9300892565577765E-2</v>
      </c>
      <c r="G897" s="7">
        <f t="shared" si="142"/>
        <v>29</v>
      </c>
      <c r="H897" s="11">
        <f t="shared" si="143"/>
        <v>13050</v>
      </c>
      <c r="I897" s="12">
        <f t="shared" si="144"/>
        <v>243.48075971476351</v>
      </c>
    </row>
    <row r="898" spans="1:9" x14ac:dyDescent="0.35">
      <c r="A898" s="7">
        <v>45055</v>
      </c>
      <c r="B898" s="18">
        <v>44470</v>
      </c>
      <c r="C898" s="18">
        <v>44500</v>
      </c>
      <c r="D898" s="14">
        <v>0.17080000000000001</v>
      </c>
      <c r="E898" s="10">
        <f t="shared" si="140"/>
        <v>0.25619999999999998</v>
      </c>
      <c r="F898" s="10">
        <f t="shared" si="141"/>
        <v>1.9189402159464075E-2</v>
      </c>
      <c r="G898" s="7">
        <f t="shared" si="142"/>
        <v>30</v>
      </c>
      <c r="H898" s="11">
        <f t="shared" si="143"/>
        <v>13050</v>
      </c>
      <c r="I898" s="12">
        <f t="shared" si="144"/>
        <v>250.42169818100615</v>
      </c>
    </row>
    <row r="899" spans="1:9" x14ac:dyDescent="0.35">
      <c r="A899" s="7">
        <v>45055</v>
      </c>
      <c r="B899" s="8">
        <v>44501</v>
      </c>
      <c r="C899" s="18">
        <v>44530</v>
      </c>
      <c r="D899" s="14">
        <v>0.17269999999999999</v>
      </c>
      <c r="E899" s="10">
        <f t="shared" si="140"/>
        <v>0.25905</v>
      </c>
      <c r="F899" s="10">
        <f t="shared" si="141"/>
        <v>1.9381892324737526E-2</v>
      </c>
      <c r="G899" s="7">
        <f t="shared" si="142"/>
        <v>29</v>
      </c>
      <c r="H899" s="11">
        <f t="shared" si="143"/>
        <v>13050</v>
      </c>
      <c r="I899" s="12">
        <f t="shared" si="144"/>
        <v>244.50257167656392</v>
      </c>
    </row>
    <row r="900" spans="1:9" x14ac:dyDescent="0.35">
      <c r="A900" s="7">
        <v>45055</v>
      </c>
      <c r="B900" s="18">
        <v>44531</v>
      </c>
      <c r="C900" s="18">
        <v>44561</v>
      </c>
      <c r="D900" s="15">
        <v>0.17460000000000001</v>
      </c>
      <c r="E900" s="10">
        <f t="shared" si="140"/>
        <v>0.26190000000000002</v>
      </c>
      <c r="F900" s="10">
        <f t="shared" si="141"/>
        <v>1.9573983490916769E-2</v>
      </c>
      <c r="G900" s="7">
        <f t="shared" si="142"/>
        <v>30</v>
      </c>
      <c r="H900" s="11">
        <f t="shared" si="143"/>
        <v>13050</v>
      </c>
      <c r="I900" s="12">
        <f t="shared" si="144"/>
        <v>255.44048455646387</v>
      </c>
    </row>
    <row r="901" spans="1:9" x14ac:dyDescent="0.35">
      <c r="A901" s="7">
        <v>45055</v>
      </c>
      <c r="B901" s="8">
        <v>44562</v>
      </c>
      <c r="C901" s="18">
        <v>44592</v>
      </c>
      <c r="D901" s="14">
        <v>0.17660000000000001</v>
      </c>
      <c r="E901" s="10">
        <f t="shared" si="140"/>
        <v>0.26490000000000002</v>
      </c>
      <c r="F901" s="10">
        <f t="shared" si="141"/>
        <v>1.9775755563363528E-2</v>
      </c>
      <c r="G901" s="7">
        <f t="shared" si="142"/>
        <v>30</v>
      </c>
      <c r="H901" s="11">
        <f t="shared" si="143"/>
        <v>13050</v>
      </c>
      <c r="I901" s="12">
        <f t="shared" si="144"/>
        <v>258.07361010189402</v>
      </c>
    </row>
    <row r="902" spans="1:9" x14ac:dyDescent="0.35">
      <c r="A902" s="7">
        <v>45055</v>
      </c>
      <c r="B902" s="18">
        <v>44593</v>
      </c>
      <c r="C902" s="18">
        <v>44620</v>
      </c>
      <c r="D902" s="14">
        <v>0.183</v>
      </c>
      <c r="E902" s="10">
        <f t="shared" si="140"/>
        <v>0.27449999999999997</v>
      </c>
      <c r="F902" s="10">
        <f t="shared" si="141"/>
        <v>2.0418491295787433E-2</v>
      </c>
      <c r="G902" s="7">
        <f t="shared" si="142"/>
        <v>27</v>
      </c>
      <c r="H902" s="11">
        <f t="shared" si="143"/>
        <v>13050</v>
      </c>
      <c r="I902" s="12">
        <f t="shared" si="144"/>
        <v>239.81518026902341</v>
      </c>
    </row>
    <row r="903" spans="1:9" x14ac:dyDescent="0.35">
      <c r="A903" s="7">
        <v>45055</v>
      </c>
      <c r="B903" s="8">
        <v>44621</v>
      </c>
      <c r="C903" s="18">
        <v>44651</v>
      </c>
      <c r="D903" s="14">
        <v>0.1847</v>
      </c>
      <c r="E903" s="10">
        <f t="shared" si="140"/>
        <v>0.27705000000000002</v>
      </c>
      <c r="F903" s="10">
        <f t="shared" si="141"/>
        <v>2.0588471944052777E-2</v>
      </c>
      <c r="G903" s="7">
        <f t="shared" si="142"/>
        <v>30</v>
      </c>
      <c r="H903" s="11">
        <f t="shared" si="143"/>
        <v>13050</v>
      </c>
      <c r="I903" s="12">
        <f t="shared" si="144"/>
        <v>268.67955886988875</v>
      </c>
    </row>
    <row r="904" spans="1:9" x14ac:dyDescent="0.35">
      <c r="A904" s="7">
        <v>45055</v>
      </c>
      <c r="B904" s="18">
        <v>44652</v>
      </c>
      <c r="C904" s="18">
        <v>44681</v>
      </c>
      <c r="D904" s="14">
        <v>0.1905</v>
      </c>
      <c r="E904" s="10">
        <f t="shared" si="140"/>
        <v>0.28575</v>
      </c>
      <c r="F904" s="10">
        <f t="shared" si="141"/>
        <v>2.1166073665768392E-2</v>
      </c>
      <c r="G904" s="7">
        <f t="shared" si="142"/>
        <v>29</v>
      </c>
      <c r="H904" s="11">
        <f t="shared" si="143"/>
        <v>13050</v>
      </c>
      <c r="I904" s="12">
        <f t="shared" si="144"/>
        <v>267.01001929366828</v>
      </c>
    </row>
    <row r="905" spans="1:9" x14ac:dyDescent="0.35">
      <c r="A905" s="7">
        <v>45055</v>
      </c>
      <c r="B905" s="8">
        <v>44682</v>
      </c>
      <c r="C905" s="18">
        <v>44712</v>
      </c>
      <c r="D905" s="14">
        <v>0.1971</v>
      </c>
      <c r="E905" s="10">
        <f t="shared" si="140"/>
        <v>0.29564999999999997</v>
      </c>
      <c r="F905" s="10">
        <f t="shared" si="141"/>
        <v>2.1819002655476094E-2</v>
      </c>
      <c r="G905" s="7">
        <f t="shared" si="142"/>
        <v>30</v>
      </c>
      <c r="H905" s="11">
        <f t="shared" si="143"/>
        <v>13050</v>
      </c>
      <c r="I905" s="12">
        <f t="shared" si="144"/>
        <v>284.73798465396305</v>
      </c>
    </row>
    <row r="906" spans="1:9" x14ac:dyDescent="0.35">
      <c r="A906" s="7">
        <v>45055</v>
      </c>
      <c r="B906" s="18">
        <v>44713</v>
      </c>
      <c r="C906" s="18">
        <v>44742</v>
      </c>
      <c r="D906" s="9">
        <v>0.20399999999999999</v>
      </c>
      <c r="E906" s="10">
        <f t="shared" si="140"/>
        <v>0.30599999999999999</v>
      </c>
      <c r="F906" s="10">
        <f t="shared" si="141"/>
        <v>2.2496738540053407E-2</v>
      </c>
      <c r="G906" s="7">
        <f t="shared" si="142"/>
        <v>29</v>
      </c>
      <c r="H906" s="11">
        <f t="shared" si="143"/>
        <v>13050</v>
      </c>
      <c r="I906" s="12">
        <f t="shared" si="144"/>
        <v>283.79635668277376</v>
      </c>
    </row>
    <row r="907" spans="1:9" x14ac:dyDescent="0.35">
      <c r="A907" s="7">
        <v>45055</v>
      </c>
      <c r="B907" s="8">
        <v>44743</v>
      </c>
      <c r="C907" s="18">
        <v>44773</v>
      </c>
      <c r="D907" s="9">
        <v>0.21279999999999999</v>
      </c>
      <c r="E907" s="10">
        <f t="shared" si="140"/>
        <v>0.31919999999999998</v>
      </c>
      <c r="F907" s="10">
        <f t="shared" si="141"/>
        <v>2.3353989277085985E-2</v>
      </c>
      <c r="G907" s="7">
        <f t="shared" si="142"/>
        <v>30</v>
      </c>
      <c r="H907" s="11">
        <f t="shared" si="143"/>
        <v>13050</v>
      </c>
      <c r="I907" s="12">
        <f t="shared" si="144"/>
        <v>304.76956006597209</v>
      </c>
    </row>
    <row r="908" spans="1:9" x14ac:dyDescent="0.35">
      <c r="A908" s="7">
        <v>45055</v>
      </c>
      <c r="B908" s="18">
        <v>44774</v>
      </c>
      <c r="C908" s="18">
        <v>44804</v>
      </c>
      <c r="D908" s="9">
        <v>0.22209999999999999</v>
      </c>
      <c r="E908" s="10">
        <f t="shared" si="140"/>
        <v>0.33315</v>
      </c>
      <c r="F908" s="10">
        <f t="shared" si="141"/>
        <v>2.4251443652343774E-2</v>
      </c>
      <c r="G908" s="7">
        <f t="shared" si="142"/>
        <v>30</v>
      </c>
      <c r="H908" s="11">
        <f t="shared" si="143"/>
        <v>13050</v>
      </c>
      <c r="I908" s="12">
        <f t="shared" si="144"/>
        <v>316.48133966308626</v>
      </c>
    </row>
    <row r="909" spans="1:9" x14ac:dyDescent="0.35">
      <c r="A909" s="7">
        <v>45055</v>
      </c>
      <c r="B909" s="8">
        <v>44805</v>
      </c>
      <c r="C909" s="18">
        <v>44834</v>
      </c>
      <c r="D909" s="9">
        <v>0.23499999999999999</v>
      </c>
      <c r="E909" s="10">
        <f t="shared" si="140"/>
        <v>0.35249999999999998</v>
      </c>
      <c r="F909" s="10">
        <f t="shared" si="141"/>
        <v>2.548215212897964E-2</v>
      </c>
      <c r="G909" s="7">
        <f t="shared" si="142"/>
        <v>29</v>
      </c>
      <c r="H909" s="11">
        <f t="shared" si="143"/>
        <v>13050</v>
      </c>
      <c r="I909" s="12">
        <f t="shared" si="144"/>
        <v>321.45734910707813</v>
      </c>
    </row>
    <row r="910" spans="1:9" x14ac:dyDescent="0.35">
      <c r="A910" s="7">
        <v>45055</v>
      </c>
      <c r="B910" s="18">
        <v>44835</v>
      </c>
      <c r="C910" s="18">
        <v>44865</v>
      </c>
      <c r="D910" s="9">
        <v>0.24610000000000001</v>
      </c>
      <c r="E910" s="10">
        <f t="shared" si="140"/>
        <v>0.36915000000000003</v>
      </c>
      <c r="F910" s="10">
        <f t="shared" si="141"/>
        <v>2.6528282142108894E-2</v>
      </c>
      <c r="G910" s="7">
        <f t="shared" si="142"/>
        <v>30</v>
      </c>
      <c r="H910" s="11">
        <f t="shared" si="143"/>
        <v>13050</v>
      </c>
      <c r="I910" s="12">
        <f t="shared" si="144"/>
        <v>346.1940819545211</v>
      </c>
    </row>
    <row r="911" spans="1:9" x14ac:dyDescent="0.35">
      <c r="A911" s="7">
        <v>45055</v>
      </c>
      <c r="B911" s="8">
        <v>44866</v>
      </c>
      <c r="C911" s="18">
        <v>44895</v>
      </c>
      <c r="D911" s="9">
        <v>0.25779999999999997</v>
      </c>
      <c r="E911" s="10">
        <f t="shared" si="140"/>
        <v>0.38669999999999993</v>
      </c>
      <c r="F911" s="10">
        <f t="shared" si="141"/>
        <v>2.7618410366888613E-2</v>
      </c>
      <c r="G911" s="7">
        <f t="shared" si="142"/>
        <v>29</v>
      </c>
      <c r="H911" s="11">
        <f t="shared" si="143"/>
        <v>13050</v>
      </c>
      <c r="I911" s="12">
        <f t="shared" si="144"/>
        <v>348.40624677829987</v>
      </c>
    </row>
    <row r="912" spans="1:9" x14ac:dyDescent="0.35">
      <c r="A912" s="7">
        <v>45055</v>
      </c>
      <c r="B912" s="18">
        <v>44896</v>
      </c>
      <c r="C912" s="18">
        <v>44926</v>
      </c>
      <c r="D912" s="9">
        <v>0.27639999999999998</v>
      </c>
      <c r="E912" s="10">
        <f t="shared" si="140"/>
        <v>0.41459999999999997</v>
      </c>
      <c r="F912" s="10">
        <f t="shared" si="141"/>
        <v>2.9325672006971892E-2</v>
      </c>
      <c r="G912" s="7">
        <f t="shared" si="142"/>
        <v>30</v>
      </c>
      <c r="H912" s="11">
        <f t="shared" si="143"/>
        <v>13050</v>
      </c>
      <c r="I912" s="12">
        <f t="shared" si="144"/>
        <v>382.7000196909832</v>
      </c>
    </row>
    <row r="913" spans="1:9" x14ac:dyDescent="0.35">
      <c r="A913" s="7">
        <v>45055</v>
      </c>
      <c r="B913" s="8">
        <v>44927</v>
      </c>
      <c r="C913" s="18">
        <v>44957</v>
      </c>
      <c r="D913" s="9">
        <v>0.28839999999999999</v>
      </c>
      <c r="E913" s="10">
        <f t="shared" si="140"/>
        <v>0.43259999999999998</v>
      </c>
      <c r="F913" s="10">
        <f t="shared" si="141"/>
        <v>3.041082430433617E-2</v>
      </c>
      <c r="G913" s="7">
        <f t="shared" si="142"/>
        <v>30</v>
      </c>
      <c r="H913" s="11">
        <f t="shared" si="143"/>
        <v>13050</v>
      </c>
      <c r="I913" s="12">
        <f t="shared" si="144"/>
        <v>396.861257171587</v>
      </c>
    </row>
    <row r="914" spans="1:9" x14ac:dyDescent="0.35">
      <c r="A914" s="7">
        <v>45055</v>
      </c>
      <c r="B914" s="18">
        <v>44958</v>
      </c>
      <c r="C914" s="18">
        <v>44985</v>
      </c>
      <c r="D914" s="9">
        <v>0.30180000000000001</v>
      </c>
      <c r="E914" s="10">
        <f t="shared" si="140"/>
        <v>0.45269999999999999</v>
      </c>
      <c r="F914" s="10">
        <f t="shared" si="141"/>
        <v>3.1607904974429113E-2</v>
      </c>
      <c r="G914" s="7">
        <f t="shared" si="142"/>
        <v>27</v>
      </c>
      <c r="H914" s="11">
        <f t="shared" si="143"/>
        <v>13050</v>
      </c>
      <c r="I914" s="12">
        <f t="shared" si="144"/>
        <v>371.23484392466997</v>
      </c>
    </row>
    <row r="915" spans="1:9" x14ac:dyDescent="0.35">
      <c r="A915" s="7">
        <v>45055</v>
      </c>
      <c r="B915" s="8">
        <v>44986</v>
      </c>
      <c r="C915" s="18">
        <v>45016</v>
      </c>
      <c r="D915" s="9">
        <v>0.30840000000000001</v>
      </c>
      <c r="E915" s="10">
        <f t="shared" si="140"/>
        <v>0.46260000000000001</v>
      </c>
      <c r="F915" s="10">
        <f t="shared" si="141"/>
        <v>3.2191941393584944E-2</v>
      </c>
      <c r="G915" s="7">
        <f t="shared" si="142"/>
        <v>30</v>
      </c>
      <c r="H915" s="11">
        <f t="shared" si="143"/>
        <v>13050</v>
      </c>
      <c r="I915" s="12">
        <f t="shared" si="144"/>
        <v>420.10483518628354</v>
      </c>
    </row>
    <row r="916" spans="1:9" x14ac:dyDescent="0.35">
      <c r="A916" s="7">
        <v>45055</v>
      </c>
      <c r="B916" s="18">
        <v>45017</v>
      </c>
      <c r="C916" s="18">
        <v>45036</v>
      </c>
      <c r="D916" s="9">
        <v>0.31390000000000001</v>
      </c>
      <c r="E916" s="10">
        <f t="shared" si="140"/>
        <v>0.47084999999999999</v>
      </c>
      <c r="F916" s="10">
        <f t="shared" si="141"/>
        <v>3.2675876808137438E-2</v>
      </c>
      <c r="G916" s="7">
        <f t="shared" si="142"/>
        <v>19</v>
      </c>
      <c r="H916" s="11">
        <f t="shared" si="143"/>
        <v>13050</v>
      </c>
      <c r="I916" s="12">
        <f t="shared" si="144"/>
        <v>270.06612181925595</v>
      </c>
    </row>
    <row r="917" spans="1:9" x14ac:dyDescent="0.35">
      <c r="A917" s="21" t="s">
        <v>13</v>
      </c>
      <c r="B917" s="21"/>
      <c r="C917" s="21"/>
      <c r="D917" s="21"/>
      <c r="E917" s="21"/>
      <c r="F917" s="21"/>
      <c r="G917" s="21"/>
      <c r="H917" s="21"/>
      <c r="I917" s="19">
        <f>SUM(I892:I916)</f>
        <v>7192.807394247664</v>
      </c>
    </row>
    <row r="919" spans="1:9" x14ac:dyDescent="0.35">
      <c r="A919" s="1" t="s">
        <v>2</v>
      </c>
      <c r="B919" s="2">
        <v>74418</v>
      </c>
      <c r="C919" s="1"/>
      <c r="D919" s="1"/>
      <c r="E919" s="1" t="s">
        <v>3</v>
      </c>
      <c r="F919" s="1"/>
      <c r="G919" s="3">
        <v>44302</v>
      </c>
      <c r="H919" s="1"/>
      <c r="I919" s="4"/>
    </row>
    <row r="920" spans="1:9" ht="23" x14ac:dyDescent="0.35">
      <c r="A920" s="5" t="s">
        <v>4</v>
      </c>
      <c r="B920" s="5" t="s">
        <v>5</v>
      </c>
      <c r="C920" s="5" t="s">
        <v>6</v>
      </c>
      <c r="D920" s="5" t="s">
        <v>7</v>
      </c>
      <c r="E920" s="5" t="s">
        <v>8</v>
      </c>
      <c r="F920" s="5" t="s">
        <v>9</v>
      </c>
      <c r="G920" s="5" t="s">
        <v>10</v>
      </c>
      <c r="H920" s="5" t="s">
        <v>11</v>
      </c>
      <c r="I920" s="6" t="s">
        <v>12</v>
      </c>
    </row>
    <row r="921" spans="1:9" x14ac:dyDescent="0.35">
      <c r="A921" s="7">
        <v>45312</v>
      </c>
      <c r="B921" s="18">
        <v>44302</v>
      </c>
      <c r="C921" s="18">
        <v>44316</v>
      </c>
      <c r="D921" s="9">
        <v>0.1731</v>
      </c>
      <c r="E921" s="10">
        <f t="shared" ref="E921:E945" si="145">IF(B921="","",D921*1.5)</f>
        <v>0.25964999999999999</v>
      </c>
      <c r="F921" s="10">
        <f t="shared" ref="F921:F945" si="146">IF(E921="","", (POWER((1+E921),(1/12)))-1)</f>
        <v>1.942236567004052E-2</v>
      </c>
      <c r="G921" s="7">
        <f t="shared" ref="G921:G945" si="147">IF(OR(B921="",C921=""),"Sin fechas",C921-B921)</f>
        <v>14</v>
      </c>
      <c r="H921" s="11">
        <f>$B$919</f>
        <v>74418</v>
      </c>
      <c r="I921" s="12">
        <f>IF(G921="","",(($B$919*F921)/30)*G921)</f>
        <v>674.50768393543513</v>
      </c>
    </row>
    <row r="922" spans="1:9" x14ac:dyDescent="0.35">
      <c r="A922" s="7">
        <v>45312</v>
      </c>
      <c r="B922" s="8">
        <v>44317</v>
      </c>
      <c r="C922" s="18">
        <v>44347</v>
      </c>
      <c r="D922" s="9">
        <v>0.17219999999999999</v>
      </c>
      <c r="E922" s="10">
        <f t="shared" si="145"/>
        <v>0.25829999999999997</v>
      </c>
      <c r="F922" s="10">
        <f t="shared" si="146"/>
        <v>1.9331275772907164E-2</v>
      </c>
      <c r="G922" s="7">
        <f t="shared" si="147"/>
        <v>30</v>
      </c>
      <c r="H922" s="11">
        <f t="shared" ref="H922:H945" si="148">$B$919</f>
        <v>74418</v>
      </c>
      <c r="I922" s="12">
        <f t="shared" ref="I922:I945" si="149">IF(G922="","",(($B$919*F922)/30)*G922)</f>
        <v>1438.5948804682052</v>
      </c>
    </row>
    <row r="923" spans="1:9" x14ac:dyDescent="0.35">
      <c r="A923" s="7">
        <v>45312</v>
      </c>
      <c r="B923" s="18">
        <v>44348</v>
      </c>
      <c r="C923" s="18">
        <v>44377</v>
      </c>
      <c r="D923" s="9">
        <v>0.1721</v>
      </c>
      <c r="E923" s="10">
        <f t="shared" si="145"/>
        <v>0.25814999999999999</v>
      </c>
      <c r="F923" s="10">
        <f t="shared" si="146"/>
        <v>1.9321149143988858E-2</v>
      </c>
      <c r="G923" s="7">
        <f t="shared" si="147"/>
        <v>29</v>
      </c>
      <c r="H923" s="11">
        <f t="shared" si="148"/>
        <v>74418</v>
      </c>
      <c r="I923" s="12">
        <f t="shared" si="149"/>
        <v>1389.9132344307841</v>
      </c>
    </row>
    <row r="924" spans="1:9" x14ac:dyDescent="0.35">
      <c r="A924" s="7">
        <v>45312</v>
      </c>
      <c r="B924" s="8">
        <v>44378</v>
      </c>
      <c r="C924" s="18">
        <v>44408</v>
      </c>
      <c r="D924" s="9">
        <v>0.17180000000000001</v>
      </c>
      <c r="E924" s="10">
        <f t="shared" si="145"/>
        <v>0.25770000000000004</v>
      </c>
      <c r="F924" s="10">
        <f t="shared" si="146"/>
        <v>1.9290762615578938E-2</v>
      </c>
      <c r="G924" s="7">
        <f t="shared" si="147"/>
        <v>30</v>
      </c>
      <c r="H924" s="11">
        <f t="shared" si="148"/>
        <v>74418</v>
      </c>
      <c r="I924" s="12">
        <f t="shared" si="149"/>
        <v>1435.5799723261534</v>
      </c>
    </row>
    <row r="925" spans="1:9" x14ac:dyDescent="0.35">
      <c r="A925" s="7">
        <v>45312</v>
      </c>
      <c r="B925" s="18">
        <v>44409</v>
      </c>
      <c r="C925" s="18">
        <v>44439</v>
      </c>
      <c r="D925" s="9">
        <v>0.1724</v>
      </c>
      <c r="E925" s="10">
        <f t="shared" si="145"/>
        <v>0.2586</v>
      </c>
      <c r="F925" s="10">
        <f t="shared" si="146"/>
        <v>1.9351525711433615E-2</v>
      </c>
      <c r="G925" s="7">
        <f t="shared" si="147"/>
        <v>30</v>
      </c>
      <c r="H925" s="11">
        <f t="shared" si="148"/>
        <v>74418</v>
      </c>
      <c r="I925" s="12">
        <f t="shared" si="149"/>
        <v>1440.1018403934668</v>
      </c>
    </row>
    <row r="926" spans="1:9" x14ac:dyDescent="0.35">
      <c r="A926" s="7">
        <v>45312</v>
      </c>
      <c r="B926" s="8">
        <v>44440</v>
      </c>
      <c r="C926" s="18">
        <v>44469</v>
      </c>
      <c r="D926" s="9">
        <v>0.1719</v>
      </c>
      <c r="E926" s="10">
        <f t="shared" si="145"/>
        <v>0.25785000000000002</v>
      </c>
      <c r="F926" s="10">
        <f t="shared" si="146"/>
        <v>1.9300892565577765E-2</v>
      </c>
      <c r="G926" s="7">
        <f t="shared" si="147"/>
        <v>29</v>
      </c>
      <c r="H926" s="11">
        <f t="shared" si="148"/>
        <v>74418</v>
      </c>
      <c r="I926" s="12">
        <f t="shared" si="149"/>
        <v>1388.4560288469938</v>
      </c>
    </row>
    <row r="927" spans="1:9" x14ac:dyDescent="0.35">
      <c r="A927" s="7">
        <v>45312</v>
      </c>
      <c r="B927" s="18">
        <v>44470</v>
      </c>
      <c r="C927" s="18">
        <v>44500</v>
      </c>
      <c r="D927" s="14">
        <v>0.17080000000000001</v>
      </c>
      <c r="E927" s="10">
        <f t="shared" si="145"/>
        <v>0.25619999999999998</v>
      </c>
      <c r="F927" s="10">
        <f t="shared" si="146"/>
        <v>1.9189402159464075E-2</v>
      </c>
      <c r="G927" s="7">
        <f t="shared" si="147"/>
        <v>30</v>
      </c>
      <c r="H927" s="11">
        <f t="shared" si="148"/>
        <v>74418</v>
      </c>
      <c r="I927" s="12">
        <f t="shared" si="149"/>
        <v>1428.0369299029976</v>
      </c>
    </row>
    <row r="928" spans="1:9" x14ac:dyDescent="0.35">
      <c r="A928" s="7">
        <v>45312</v>
      </c>
      <c r="B928" s="8">
        <v>44501</v>
      </c>
      <c r="C928" s="18">
        <v>44530</v>
      </c>
      <c r="D928" s="14">
        <v>0.17269999999999999</v>
      </c>
      <c r="E928" s="10">
        <f t="shared" si="145"/>
        <v>0.25905</v>
      </c>
      <c r="F928" s="10">
        <f t="shared" si="146"/>
        <v>1.9381892324737526E-2</v>
      </c>
      <c r="G928" s="7">
        <f t="shared" si="147"/>
        <v>29</v>
      </c>
      <c r="H928" s="11">
        <f t="shared" si="148"/>
        <v>74418</v>
      </c>
      <c r="I928" s="12">
        <f t="shared" si="149"/>
        <v>1394.2829409215733</v>
      </c>
    </row>
    <row r="929" spans="1:9" x14ac:dyDescent="0.35">
      <c r="A929" s="7">
        <v>45312</v>
      </c>
      <c r="B929" s="18">
        <v>44531</v>
      </c>
      <c r="C929" s="18">
        <v>44561</v>
      </c>
      <c r="D929" s="15">
        <v>0.17460000000000001</v>
      </c>
      <c r="E929" s="10">
        <f t="shared" si="145"/>
        <v>0.26190000000000002</v>
      </c>
      <c r="F929" s="10">
        <f t="shared" si="146"/>
        <v>1.9573983490916769E-2</v>
      </c>
      <c r="G929" s="7">
        <f t="shared" si="147"/>
        <v>30</v>
      </c>
      <c r="H929" s="11">
        <f t="shared" si="148"/>
        <v>74418</v>
      </c>
      <c r="I929" s="12">
        <f t="shared" si="149"/>
        <v>1456.656703427044</v>
      </c>
    </row>
    <row r="930" spans="1:9" x14ac:dyDescent="0.35">
      <c r="A930" s="7">
        <v>45312</v>
      </c>
      <c r="B930" s="8">
        <v>44562</v>
      </c>
      <c r="C930" s="18">
        <v>44592</v>
      </c>
      <c r="D930" s="14">
        <v>0.17660000000000001</v>
      </c>
      <c r="E930" s="10">
        <f t="shared" si="145"/>
        <v>0.26490000000000002</v>
      </c>
      <c r="F930" s="10">
        <f t="shared" si="146"/>
        <v>1.9775755563363528E-2</v>
      </c>
      <c r="G930" s="7">
        <f t="shared" si="147"/>
        <v>30</v>
      </c>
      <c r="H930" s="11">
        <f t="shared" si="148"/>
        <v>74418</v>
      </c>
      <c r="I930" s="12">
        <f t="shared" si="149"/>
        <v>1471.6721775143872</v>
      </c>
    </row>
    <row r="931" spans="1:9" x14ac:dyDescent="0.35">
      <c r="A931" s="7">
        <v>45312</v>
      </c>
      <c r="B931" s="18">
        <v>44593</v>
      </c>
      <c r="C931" s="18">
        <v>44620</v>
      </c>
      <c r="D931" s="14">
        <v>0.183</v>
      </c>
      <c r="E931" s="10">
        <f t="shared" si="145"/>
        <v>0.27449999999999997</v>
      </c>
      <c r="F931" s="10">
        <f t="shared" si="146"/>
        <v>2.0418491295787433E-2</v>
      </c>
      <c r="G931" s="7">
        <f t="shared" si="147"/>
        <v>27</v>
      </c>
      <c r="H931" s="11">
        <f t="shared" si="148"/>
        <v>74418</v>
      </c>
      <c r="I931" s="12">
        <f t="shared" si="149"/>
        <v>1367.5529567249182</v>
      </c>
    </row>
    <row r="932" spans="1:9" x14ac:dyDescent="0.35">
      <c r="A932" s="7">
        <v>45312</v>
      </c>
      <c r="B932" s="8">
        <v>44621</v>
      </c>
      <c r="C932" s="18">
        <v>44651</v>
      </c>
      <c r="D932" s="14">
        <v>0.1847</v>
      </c>
      <c r="E932" s="10">
        <f t="shared" si="145"/>
        <v>0.27705000000000002</v>
      </c>
      <c r="F932" s="10">
        <f t="shared" si="146"/>
        <v>2.0588471944052777E-2</v>
      </c>
      <c r="G932" s="7">
        <f t="shared" si="147"/>
        <v>30</v>
      </c>
      <c r="H932" s="11">
        <f t="shared" si="148"/>
        <v>74418</v>
      </c>
      <c r="I932" s="12">
        <f t="shared" si="149"/>
        <v>1532.1529051325197</v>
      </c>
    </row>
    <row r="933" spans="1:9" x14ac:dyDescent="0.35">
      <c r="A933" s="7">
        <v>45312</v>
      </c>
      <c r="B933" s="18">
        <v>44652</v>
      </c>
      <c r="C933" s="18">
        <v>44681</v>
      </c>
      <c r="D933" s="14">
        <v>0.1905</v>
      </c>
      <c r="E933" s="10">
        <f t="shared" si="145"/>
        <v>0.28575</v>
      </c>
      <c r="F933" s="10">
        <f t="shared" si="146"/>
        <v>2.1166073665768392E-2</v>
      </c>
      <c r="G933" s="7">
        <f t="shared" si="147"/>
        <v>29</v>
      </c>
      <c r="H933" s="11">
        <f t="shared" si="148"/>
        <v>74418</v>
      </c>
      <c r="I933" s="12">
        <f t="shared" si="149"/>
        <v>1522.6323077238471</v>
      </c>
    </row>
    <row r="934" spans="1:9" x14ac:dyDescent="0.35">
      <c r="A934" s="7">
        <v>45312</v>
      </c>
      <c r="B934" s="8">
        <v>44682</v>
      </c>
      <c r="C934" s="18">
        <v>44712</v>
      </c>
      <c r="D934" s="14">
        <v>0.1971</v>
      </c>
      <c r="E934" s="10">
        <f t="shared" si="145"/>
        <v>0.29564999999999997</v>
      </c>
      <c r="F934" s="10">
        <f t="shared" si="146"/>
        <v>2.1819002655476094E-2</v>
      </c>
      <c r="G934" s="7">
        <f t="shared" si="147"/>
        <v>30</v>
      </c>
      <c r="H934" s="11">
        <f t="shared" si="148"/>
        <v>74418</v>
      </c>
      <c r="I934" s="12">
        <f t="shared" si="149"/>
        <v>1623.72653961522</v>
      </c>
    </row>
    <row r="935" spans="1:9" x14ac:dyDescent="0.35">
      <c r="A935" s="7">
        <v>45312</v>
      </c>
      <c r="B935" s="18">
        <v>44713</v>
      </c>
      <c r="C935" s="18">
        <v>44742</v>
      </c>
      <c r="D935" s="9">
        <v>0.20399999999999999</v>
      </c>
      <c r="E935" s="10">
        <f t="shared" si="145"/>
        <v>0.30599999999999999</v>
      </c>
      <c r="F935" s="10">
        <f t="shared" si="146"/>
        <v>2.2496738540053407E-2</v>
      </c>
      <c r="G935" s="7">
        <f t="shared" si="147"/>
        <v>29</v>
      </c>
      <c r="H935" s="11">
        <f t="shared" si="148"/>
        <v>74418</v>
      </c>
      <c r="I935" s="12">
        <f t="shared" si="149"/>
        <v>1618.3568790512381</v>
      </c>
    </row>
    <row r="936" spans="1:9" x14ac:dyDescent="0.35">
      <c r="A936" s="7">
        <v>45312</v>
      </c>
      <c r="B936" s="8">
        <v>44743</v>
      </c>
      <c r="C936" s="18">
        <v>44773</v>
      </c>
      <c r="D936" s="9">
        <v>0.21279999999999999</v>
      </c>
      <c r="E936" s="10">
        <f t="shared" si="145"/>
        <v>0.31919999999999998</v>
      </c>
      <c r="F936" s="10">
        <f t="shared" si="146"/>
        <v>2.3353989277085985E-2</v>
      </c>
      <c r="G936" s="7">
        <f t="shared" si="147"/>
        <v>30</v>
      </c>
      <c r="H936" s="11">
        <f t="shared" si="148"/>
        <v>74418</v>
      </c>
      <c r="I936" s="12">
        <f t="shared" si="149"/>
        <v>1737.9571740221847</v>
      </c>
    </row>
    <row r="937" spans="1:9" x14ac:dyDescent="0.35">
      <c r="A937" s="7">
        <v>45312</v>
      </c>
      <c r="B937" s="18">
        <v>44774</v>
      </c>
      <c r="C937" s="18">
        <v>44804</v>
      </c>
      <c r="D937" s="9">
        <v>0.22209999999999999</v>
      </c>
      <c r="E937" s="10">
        <f t="shared" si="145"/>
        <v>0.33315</v>
      </c>
      <c r="F937" s="10">
        <f t="shared" si="146"/>
        <v>2.4251443652343774E-2</v>
      </c>
      <c r="G937" s="7">
        <f t="shared" si="147"/>
        <v>30</v>
      </c>
      <c r="H937" s="11">
        <f t="shared" si="148"/>
        <v>74418</v>
      </c>
      <c r="I937" s="12">
        <f t="shared" si="149"/>
        <v>1804.743933720119</v>
      </c>
    </row>
    <row r="938" spans="1:9" x14ac:dyDescent="0.35">
      <c r="A938" s="7">
        <v>45312</v>
      </c>
      <c r="B938" s="8">
        <v>44805</v>
      </c>
      <c r="C938" s="18">
        <v>44834</v>
      </c>
      <c r="D938" s="9">
        <v>0.23499999999999999</v>
      </c>
      <c r="E938" s="10">
        <f t="shared" si="145"/>
        <v>0.35249999999999998</v>
      </c>
      <c r="F938" s="10">
        <f t="shared" si="146"/>
        <v>2.548215212897964E-2</v>
      </c>
      <c r="G938" s="7">
        <f t="shared" si="147"/>
        <v>29</v>
      </c>
      <c r="H938" s="11">
        <f t="shared" si="148"/>
        <v>74418</v>
      </c>
      <c r="I938" s="12">
        <f t="shared" si="149"/>
        <v>1833.1197705632599</v>
      </c>
    </row>
    <row r="939" spans="1:9" x14ac:dyDescent="0.35">
      <c r="A939" s="7">
        <v>45312</v>
      </c>
      <c r="B939" s="18">
        <v>44835</v>
      </c>
      <c r="C939" s="18">
        <v>44865</v>
      </c>
      <c r="D939" s="9">
        <v>0.24610000000000001</v>
      </c>
      <c r="E939" s="10">
        <f t="shared" si="145"/>
        <v>0.36915000000000003</v>
      </c>
      <c r="F939" s="10">
        <f t="shared" si="146"/>
        <v>2.6528282142108894E-2</v>
      </c>
      <c r="G939" s="7">
        <f t="shared" si="147"/>
        <v>30</v>
      </c>
      <c r="H939" s="11">
        <f t="shared" si="148"/>
        <v>74418</v>
      </c>
      <c r="I939" s="12">
        <f t="shared" si="149"/>
        <v>1974.1817004514596</v>
      </c>
    </row>
    <row r="940" spans="1:9" x14ac:dyDescent="0.35">
      <c r="A940" s="7">
        <v>45312</v>
      </c>
      <c r="B940" s="8">
        <v>44866</v>
      </c>
      <c r="C940" s="18">
        <v>44895</v>
      </c>
      <c r="D940" s="9">
        <v>0.25779999999999997</v>
      </c>
      <c r="E940" s="10">
        <f t="shared" si="145"/>
        <v>0.38669999999999993</v>
      </c>
      <c r="F940" s="10">
        <f t="shared" si="146"/>
        <v>2.7618410366888613E-2</v>
      </c>
      <c r="G940" s="7">
        <f t="shared" si="147"/>
        <v>29</v>
      </c>
      <c r="H940" s="11">
        <f t="shared" si="148"/>
        <v>74418</v>
      </c>
      <c r="I940" s="12">
        <f t="shared" si="149"/>
        <v>1986.7966339270131</v>
      </c>
    </row>
    <row r="941" spans="1:9" x14ac:dyDescent="0.35">
      <c r="A941" s="7">
        <v>45312</v>
      </c>
      <c r="B941" s="18">
        <v>44896</v>
      </c>
      <c r="C941" s="18">
        <v>44926</v>
      </c>
      <c r="D941" s="9">
        <v>0.27639999999999998</v>
      </c>
      <c r="E941" s="10">
        <f t="shared" si="145"/>
        <v>0.41459999999999997</v>
      </c>
      <c r="F941" s="10">
        <f t="shared" si="146"/>
        <v>2.9325672006971892E-2</v>
      </c>
      <c r="G941" s="7">
        <f t="shared" si="147"/>
        <v>30</v>
      </c>
      <c r="H941" s="11">
        <f t="shared" si="148"/>
        <v>74418</v>
      </c>
      <c r="I941" s="12">
        <f t="shared" si="149"/>
        <v>2182.3578594148344</v>
      </c>
    </row>
    <row r="942" spans="1:9" x14ac:dyDescent="0.35">
      <c r="A942" s="7">
        <v>45312</v>
      </c>
      <c r="B942" s="8">
        <v>44927</v>
      </c>
      <c r="C942" s="18">
        <v>44957</v>
      </c>
      <c r="D942" s="9">
        <v>0.28839999999999999</v>
      </c>
      <c r="E942" s="10">
        <f t="shared" si="145"/>
        <v>0.43259999999999998</v>
      </c>
      <c r="F942" s="10">
        <f t="shared" si="146"/>
        <v>3.041082430433617E-2</v>
      </c>
      <c r="G942" s="7">
        <f t="shared" si="147"/>
        <v>30</v>
      </c>
      <c r="H942" s="11">
        <f t="shared" si="148"/>
        <v>74418</v>
      </c>
      <c r="I942" s="12">
        <f t="shared" si="149"/>
        <v>2263.1127230800889</v>
      </c>
    </row>
    <row r="943" spans="1:9" x14ac:dyDescent="0.35">
      <c r="A943" s="7">
        <v>45312</v>
      </c>
      <c r="B943" s="18">
        <v>44958</v>
      </c>
      <c r="C943" s="18">
        <v>44985</v>
      </c>
      <c r="D943" s="9">
        <v>0.30180000000000001</v>
      </c>
      <c r="E943" s="10">
        <f t="shared" si="145"/>
        <v>0.45269999999999999</v>
      </c>
      <c r="F943" s="10">
        <f t="shared" si="146"/>
        <v>3.1607904974429113E-2</v>
      </c>
      <c r="G943" s="7">
        <f t="shared" si="147"/>
        <v>27</v>
      </c>
      <c r="H943" s="11">
        <f t="shared" si="148"/>
        <v>74418</v>
      </c>
      <c r="I943" s="12">
        <f t="shared" si="149"/>
        <v>2116.9773651483592</v>
      </c>
    </row>
    <row r="944" spans="1:9" x14ac:dyDescent="0.35">
      <c r="A944" s="7">
        <v>45312</v>
      </c>
      <c r="B944" s="8">
        <v>44986</v>
      </c>
      <c r="C944" s="18">
        <v>45016</v>
      </c>
      <c r="D944" s="9">
        <v>0.30840000000000001</v>
      </c>
      <c r="E944" s="10">
        <f t="shared" si="145"/>
        <v>0.46260000000000001</v>
      </c>
      <c r="F944" s="10">
        <f t="shared" si="146"/>
        <v>3.2191941393584944E-2</v>
      </c>
      <c r="G944" s="7">
        <f t="shared" si="147"/>
        <v>30</v>
      </c>
      <c r="H944" s="11">
        <f t="shared" si="148"/>
        <v>74418</v>
      </c>
      <c r="I944" s="12">
        <f t="shared" si="149"/>
        <v>2395.6598946278045</v>
      </c>
    </row>
    <row r="945" spans="1:9" x14ac:dyDescent="0.35">
      <c r="A945" s="7">
        <v>45312</v>
      </c>
      <c r="B945" s="18">
        <v>45017</v>
      </c>
      <c r="C945" s="18">
        <v>45036</v>
      </c>
      <c r="D945" s="9">
        <v>0.31390000000000001</v>
      </c>
      <c r="E945" s="10">
        <f t="shared" si="145"/>
        <v>0.47084999999999999</v>
      </c>
      <c r="F945" s="10">
        <f t="shared" si="146"/>
        <v>3.2675876808137438E-2</v>
      </c>
      <c r="G945" s="7">
        <f t="shared" si="147"/>
        <v>19</v>
      </c>
      <c r="H945" s="11">
        <f t="shared" si="148"/>
        <v>74418</v>
      </c>
      <c r="I945" s="12">
        <f t="shared" si="149"/>
        <v>1540.059820195049</v>
      </c>
    </row>
    <row r="946" spans="1:9" x14ac:dyDescent="0.35">
      <c r="A946" s="21" t="s">
        <v>13</v>
      </c>
      <c r="B946" s="21"/>
      <c r="C946" s="21"/>
      <c r="D946" s="21"/>
      <c r="E946" s="21"/>
      <c r="F946" s="21"/>
      <c r="G946" s="21"/>
      <c r="H946" s="21"/>
      <c r="I946" s="19">
        <f>SUM(I921:I945)</f>
        <v>41017.19085556495</v>
      </c>
    </row>
    <row r="948" spans="1:9" x14ac:dyDescent="0.35">
      <c r="A948" s="1" t="s">
        <v>2</v>
      </c>
      <c r="B948" s="2">
        <v>8647595</v>
      </c>
      <c r="C948" s="1"/>
      <c r="D948" s="1"/>
      <c r="E948" s="1" t="s">
        <v>3</v>
      </c>
      <c r="F948" s="1"/>
      <c r="G948" s="3">
        <v>44302</v>
      </c>
      <c r="H948" s="1"/>
      <c r="I948" s="4"/>
    </row>
    <row r="949" spans="1:9" ht="23" x14ac:dyDescent="0.35">
      <c r="A949" s="5" t="s">
        <v>4</v>
      </c>
      <c r="B949" s="5" t="s">
        <v>5</v>
      </c>
      <c r="C949" s="5" t="s">
        <v>6</v>
      </c>
      <c r="D949" s="5" t="s">
        <v>7</v>
      </c>
      <c r="E949" s="5" t="s">
        <v>8</v>
      </c>
      <c r="F949" s="5" t="s">
        <v>9</v>
      </c>
      <c r="G949" s="5" t="s">
        <v>10</v>
      </c>
      <c r="H949" s="5" t="s">
        <v>11</v>
      </c>
      <c r="I949" s="6" t="s">
        <v>12</v>
      </c>
    </row>
    <row r="950" spans="1:9" x14ac:dyDescent="0.35">
      <c r="A950" s="7">
        <v>47303</v>
      </c>
      <c r="B950" s="18">
        <v>44302</v>
      </c>
      <c r="C950" s="18">
        <v>44316</v>
      </c>
      <c r="D950" s="9">
        <v>0.1731</v>
      </c>
      <c r="E950" s="10">
        <f t="shared" ref="E950:E974" si="150">IF(B950="","",D950*1.5)</f>
        <v>0.25964999999999999</v>
      </c>
      <c r="F950" s="10">
        <f t="shared" ref="F950:F974" si="151">IF(E950="","", (POWER((1+E950),(1/12)))-1)</f>
        <v>1.942236567004052E-2</v>
      </c>
      <c r="G950" s="7">
        <f t="shared" ref="G950:G974" si="152">IF(OR(B950="",C950=""),"Sin fechas",C950-B950)</f>
        <v>14</v>
      </c>
      <c r="H950" s="11">
        <f>$B$948</f>
        <v>8647595</v>
      </c>
      <c r="I950" s="12">
        <f>IF(G950="","",(($B$948*F950)/30)*G950)</f>
        <v>78379.817719659884</v>
      </c>
    </row>
    <row r="951" spans="1:9" x14ac:dyDescent="0.35">
      <c r="A951" s="7">
        <v>47303</v>
      </c>
      <c r="B951" s="8">
        <v>44317</v>
      </c>
      <c r="C951" s="18">
        <v>44347</v>
      </c>
      <c r="D951" s="9">
        <v>0.17219999999999999</v>
      </c>
      <c r="E951" s="10">
        <f t="shared" si="150"/>
        <v>0.25829999999999997</v>
      </c>
      <c r="F951" s="10">
        <f t="shared" si="151"/>
        <v>1.9331275772907164E-2</v>
      </c>
      <c r="G951" s="7">
        <f t="shared" si="152"/>
        <v>30</v>
      </c>
      <c r="H951" s="11">
        <f t="shared" ref="H951:H974" si="153">$B$948</f>
        <v>8647595</v>
      </c>
      <c r="I951" s="12">
        <f t="shared" ref="I951:I974" si="154">IF(G951="","",(($B$948*F951)/30)*G951)</f>
        <v>167169.04371741312</v>
      </c>
    </row>
    <row r="952" spans="1:9" x14ac:dyDescent="0.35">
      <c r="A952" s="7">
        <v>47303</v>
      </c>
      <c r="B952" s="18">
        <v>44348</v>
      </c>
      <c r="C952" s="18">
        <v>44377</v>
      </c>
      <c r="D952" s="9">
        <v>0.1721</v>
      </c>
      <c r="E952" s="10">
        <f t="shared" si="150"/>
        <v>0.25814999999999999</v>
      </c>
      <c r="F952" s="10">
        <f t="shared" si="151"/>
        <v>1.9321149143988858E-2</v>
      </c>
      <c r="G952" s="7">
        <f t="shared" si="152"/>
        <v>29</v>
      </c>
      <c r="H952" s="11">
        <f t="shared" si="153"/>
        <v>8647595</v>
      </c>
      <c r="I952" s="12">
        <f t="shared" si="154"/>
        <v>161512.09030741858</v>
      </c>
    </row>
    <row r="953" spans="1:9" x14ac:dyDescent="0.35">
      <c r="A953" s="7">
        <v>47303</v>
      </c>
      <c r="B953" s="8">
        <v>44378</v>
      </c>
      <c r="C953" s="18">
        <v>44408</v>
      </c>
      <c r="D953" s="9">
        <v>0.17180000000000001</v>
      </c>
      <c r="E953" s="10">
        <f t="shared" si="150"/>
        <v>0.25770000000000004</v>
      </c>
      <c r="F953" s="10">
        <f t="shared" si="151"/>
        <v>1.9290762615578938E-2</v>
      </c>
      <c r="G953" s="7">
        <f t="shared" si="152"/>
        <v>30</v>
      </c>
      <c r="H953" s="11">
        <f t="shared" si="153"/>
        <v>8647595</v>
      </c>
      <c r="I953" s="12">
        <f t="shared" si="154"/>
        <v>166818.70234066734</v>
      </c>
    </row>
    <row r="954" spans="1:9" x14ac:dyDescent="0.35">
      <c r="A954" s="7">
        <v>47303</v>
      </c>
      <c r="B954" s="18">
        <v>44409</v>
      </c>
      <c r="C954" s="18">
        <v>44439</v>
      </c>
      <c r="D954" s="9">
        <v>0.1724</v>
      </c>
      <c r="E954" s="10">
        <f t="shared" si="150"/>
        <v>0.2586</v>
      </c>
      <c r="F954" s="10">
        <f t="shared" si="151"/>
        <v>1.9351525711433615E-2</v>
      </c>
      <c r="G954" s="7">
        <f t="shared" si="152"/>
        <v>30</v>
      </c>
      <c r="H954" s="11">
        <f t="shared" si="153"/>
        <v>8647595</v>
      </c>
      <c r="I954" s="12">
        <f t="shared" si="154"/>
        <v>167344.15698456476</v>
      </c>
    </row>
    <row r="955" spans="1:9" x14ac:dyDescent="0.35">
      <c r="A955" s="7">
        <v>47303</v>
      </c>
      <c r="B955" s="8">
        <v>44440</v>
      </c>
      <c r="C955" s="18">
        <v>44469</v>
      </c>
      <c r="D955" s="9">
        <v>0.1719</v>
      </c>
      <c r="E955" s="10">
        <f t="shared" si="150"/>
        <v>0.25785000000000002</v>
      </c>
      <c r="F955" s="10">
        <f t="shared" si="151"/>
        <v>1.9300892565577765E-2</v>
      </c>
      <c r="G955" s="7">
        <f t="shared" si="152"/>
        <v>29</v>
      </c>
      <c r="H955" s="11">
        <f t="shared" si="153"/>
        <v>8647595</v>
      </c>
      <c r="I955" s="12">
        <f t="shared" si="154"/>
        <v>161342.75864410657</v>
      </c>
    </row>
    <row r="956" spans="1:9" x14ac:dyDescent="0.35">
      <c r="A956" s="7">
        <v>47303</v>
      </c>
      <c r="B956" s="18">
        <v>44470</v>
      </c>
      <c r="C956" s="18">
        <v>44500</v>
      </c>
      <c r="D956" s="14">
        <v>0.17080000000000001</v>
      </c>
      <c r="E956" s="10">
        <f t="shared" si="150"/>
        <v>0.25619999999999998</v>
      </c>
      <c r="F956" s="10">
        <f t="shared" si="151"/>
        <v>1.9189402159464075E-2</v>
      </c>
      <c r="G956" s="7">
        <f t="shared" si="152"/>
        <v>30</v>
      </c>
      <c r="H956" s="11">
        <f t="shared" si="153"/>
        <v>8647595</v>
      </c>
      <c r="I956" s="12">
        <f t="shared" si="154"/>
        <v>165942.17816717073</v>
      </c>
    </row>
    <row r="957" spans="1:9" x14ac:dyDescent="0.35">
      <c r="A957" s="7">
        <v>47303</v>
      </c>
      <c r="B957" s="8">
        <v>44501</v>
      </c>
      <c r="C957" s="18">
        <v>44530</v>
      </c>
      <c r="D957" s="14">
        <v>0.17269999999999999</v>
      </c>
      <c r="E957" s="10">
        <f t="shared" si="150"/>
        <v>0.25905</v>
      </c>
      <c r="F957" s="10">
        <f t="shared" si="151"/>
        <v>1.9381892324737526E-2</v>
      </c>
      <c r="G957" s="7">
        <f t="shared" si="152"/>
        <v>29</v>
      </c>
      <c r="H957" s="11">
        <f t="shared" si="153"/>
        <v>8647595</v>
      </c>
      <c r="I957" s="12">
        <f t="shared" si="154"/>
        <v>162019.86331934066</v>
      </c>
    </row>
    <row r="958" spans="1:9" x14ac:dyDescent="0.35">
      <c r="A958" s="7">
        <v>47303</v>
      </c>
      <c r="B958" s="18">
        <v>44531</v>
      </c>
      <c r="C958" s="18">
        <v>44561</v>
      </c>
      <c r="D958" s="15">
        <v>0.17460000000000001</v>
      </c>
      <c r="E958" s="10">
        <f t="shared" si="150"/>
        <v>0.26190000000000002</v>
      </c>
      <c r="F958" s="10">
        <f t="shared" si="151"/>
        <v>1.9573983490916769E-2</v>
      </c>
      <c r="G958" s="7">
        <f t="shared" si="152"/>
        <v>30</v>
      </c>
      <c r="H958" s="11">
        <f t="shared" si="153"/>
        <v>8647595</v>
      </c>
      <c r="I958" s="12">
        <f t="shared" si="154"/>
        <v>169267.88176613441</v>
      </c>
    </row>
    <row r="959" spans="1:9" x14ac:dyDescent="0.35">
      <c r="A959" s="7">
        <v>47303</v>
      </c>
      <c r="B959" s="8">
        <v>44562</v>
      </c>
      <c r="C959" s="18">
        <v>44592</v>
      </c>
      <c r="D959" s="14">
        <v>0.17660000000000001</v>
      </c>
      <c r="E959" s="10">
        <f t="shared" si="150"/>
        <v>0.26490000000000002</v>
      </c>
      <c r="F959" s="10">
        <f t="shared" si="151"/>
        <v>1.9775755563363528E-2</v>
      </c>
      <c r="G959" s="7">
        <f t="shared" si="152"/>
        <v>30</v>
      </c>
      <c r="H959" s="11">
        <f t="shared" si="153"/>
        <v>8647595</v>
      </c>
      <c r="I959" s="12">
        <f t="shared" si="154"/>
        <v>171012.72493096464</v>
      </c>
    </row>
    <row r="960" spans="1:9" x14ac:dyDescent="0.35">
      <c r="A960" s="7">
        <v>47303</v>
      </c>
      <c r="B960" s="18">
        <v>44593</v>
      </c>
      <c r="C960" s="18">
        <v>44620</v>
      </c>
      <c r="D960" s="14">
        <v>0.183</v>
      </c>
      <c r="E960" s="10">
        <f t="shared" si="150"/>
        <v>0.27449999999999997</v>
      </c>
      <c r="F960" s="10">
        <f t="shared" si="151"/>
        <v>2.0418491295787433E-2</v>
      </c>
      <c r="G960" s="7">
        <f t="shared" si="152"/>
        <v>27</v>
      </c>
      <c r="H960" s="11">
        <f t="shared" si="153"/>
        <v>8647595</v>
      </c>
      <c r="I960" s="12">
        <f t="shared" si="154"/>
        <v>158913.75891329543</v>
      </c>
    </row>
    <row r="961" spans="1:9" x14ac:dyDescent="0.35">
      <c r="A961" s="7">
        <v>47303</v>
      </c>
      <c r="B961" s="8">
        <v>44621</v>
      </c>
      <c r="C961" s="18">
        <v>44651</v>
      </c>
      <c r="D961" s="14">
        <v>0.1847</v>
      </c>
      <c r="E961" s="10">
        <f t="shared" si="150"/>
        <v>0.27705000000000002</v>
      </c>
      <c r="F961" s="10">
        <f t="shared" si="151"/>
        <v>2.0588471944052777E-2</v>
      </c>
      <c r="G961" s="7">
        <f t="shared" si="152"/>
        <v>30</v>
      </c>
      <c r="H961" s="11">
        <f t="shared" si="153"/>
        <v>8647595</v>
      </c>
      <c r="I961" s="12">
        <f t="shared" si="154"/>
        <v>178040.76704103107</v>
      </c>
    </row>
    <row r="962" spans="1:9" x14ac:dyDescent="0.35">
      <c r="A962" s="7">
        <v>47303</v>
      </c>
      <c r="B962" s="18">
        <v>44652</v>
      </c>
      <c r="C962" s="18">
        <v>44681</v>
      </c>
      <c r="D962" s="14">
        <v>0.1905</v>
      </c>
      <c r="E962" s="10">
        <f t="shared" si="150"/>
        <v>0.28575</v>
      </c>
      <c r="F962" s="10">
        <f t="shared" si="151"/>
        <v>2.1166073665768392E-2</v>
      </c>
      <c r="G962" s="7">
        <f t="shared" si="152"/>
        <v>29</v>
      </c>
      <c r="H962" s="11">
        <f t="shared" si="153"/>
        <v>8647595</v>
      </c>
      <c r="I962" s="12">
        <f t="shared" si="154"/>
        <v>176934.44504167273</v>
      </c>
    </row>
    <row r="963" spans="1:9" x14ac:dyDescent="0.35">
      <c r="A963" s="7">
        <v>47303</v>
      </c>
      <c r="B963" s="8">
        <v>44682</v>
      </c>
      <c r="C963" s="18">
        <v>44712</v>
      </c>
      <c r="D963" s="14">
        <v>0.1971</v>
      </c>
      <c r="E963" s="10">
        <f t="shared" si="150"/>
        <v>0.29564999999999997</v>
      </c>
      <c r="F963" s="10">
        <f t="shared" si="151"/>
        <v>2.1819002655476094E-2</v>
      </c>
      <c r="G963" s="7">
        <f t="shared" si="152"/>
        <v>30</v>
      </c>
      <c r="H963" s="11">
        <f t="shared" si="153"/>
        <v>8647595</v>
      </c>
      <c r="I963" s="12">
        <f t="shared" si="154"/>
        <v>188681.8982684818</v>
      </c>
    </row>
    <row r="964" spans="1:9" x14ac:dyDescent="0.35">
      <c r="A964" s="7">
        <v>47303</v>
      </c>
      <c r="B964" s="18">
        <v>44713</v>
      </c>
      <c r="C964" s="18">
        <v>44742</v>
      </c>
      <c r="D964" s="9">
        <v>0.20399999999999999</v>
      </c>
      <c r="E964" s="10">
        <f t="shared" si="150"/>
        <v>0.30599999999999999</v>
      </c>
      <c r="F964" s="10">
        <f t="shared" si="151"/>
        <v>2.2496738540053407E-2</v>
      </c>
      <c r="G964" s="7">
        <f t="shared" si="152"/>
        <v>29</v>
      </c>
      <c r="H964" s="11">
        <f t="shared" si="153"/>
        <v>8647595</v>
      </c>
      <c r="I964" s="12">
        <f t="shared" si="154"/>
        <v>188057.92759143069</v>
      </c>
    </row>
    <row r="965" spans="1:9" x14ac:dyDescent="0.35">
      <c r="A965" s="7">
        <v>47303</v>
      </c>
      <c r="B965" s="8">
        <v>44743</v>
      </c>
      <c r="C965" s="18">
        <v>44773</v>
      </c>
      <c r="D965" s="9">
        <v>0.21279999999999999</v>
      </c>
      <c r="E965" s="10">
        <f t="shared" si="150"/>
        <v>0.31919999999999998</v>
      </c>
      <c r="F965" s="10">
        <f t="shared" si="151"/>
        <v>2.3353989277085985E-2</v>
      </c>
      <c r="G965" s="7">
        <f t="shared" si="152"/>
        <v>30</v>
      </c>
      <c r="H965" s="11">
        <f t="shared" si="153"/>
        <v>8647595</v>
      </c>
      <c r="I965" s="12">
        <f t="shared" si="154"/>
        <v>201955.84090258236</v>
      </c>
    </row>
    <row r="966" spans="1:9" x14ac:dyDescent="0.35">
      <c r="A966" s="7">
        <v>47303</v>
      </c>
      <c r="B966" s="18">
        <v>44774</v>
      </c>
      <c r="C966" s="18">
        <v>44804</v>
      </c>
      <c r="D966" s="9">
        <v>0.22209999999999999</v>
      </c>
      <c r="E966" s="10">
        <f t="shared" si="150"/>
        <v>0.33315</v>
      </c>
      <c r="F966" s="10">
        <f t="shared" si="151"/>
        <v>2.4251443652343774E-2</v>
      </c>
      <c r="G966" s="7">
        <f t="shared" si="152"/>
        <v>30</v>
      </c>
      <c r="H966" s="11">
        <f t="shared" si="153"/>
        <v>8647595</v>
      </c>
      <c r="I966" s="12">
        <f t="shared" si="154"/>
        <v>209716.66287078976</v>
      </c>
    </row>
    <row r="967" spans="1:9" x14ac:dyDescent="0.35">
      <c r="A967" s="7">
        <v>47303</v>
      </c>
      <c r="B967" s="8">
        <v>44805</v>
      </c>
      <c r="C967" s="18">
        <v>44834</v>
      </c>
      <c r="D967" s="9">
        <v>0.23499999999999999</v>
      </c>
      <c r="E967" s="10">
        <f t="shared" si="150"/>
        <v>0.35249999999999998</v>
      </c>
      <c r="F967" s="10">
        <f t="shared" si="151"/>
        <v>2.548215212897964E-2</v>
      </c>
      <c r="G967" s="7">
        <f t="shared" si="152"/>
        <v>29</v>
      </c>
      <c r="H967" s="11">
        <f t="shared" si="153"/>
        <v>8647595</v>
      </c>
      <c r="I967" s="12">
        <f t="shared" si="154"/>
        <v>213014.02029514356</v>
      </c>
    </row>
    <row r="968" spans="1:9" x14ac:dyDescent="0.35">
      <c r="A968" s="7">
        <v>47303</v>
      </c>
      <c r="B968" s="18">
        <v>44835</v>
      </c>
      <c r="C968" s="18">
        <v>44865</v>
      </c>
      <c r="D968" s="9">
        <v>0.24610000000000001</v>
      </c>
      <c r="E968" s="10">
        <f t="shared" si="150"/>
        <v>0.36915000000000003</v>
      </c>
      <c r="F968" s="10">
        <f t="shared" si="151"/>
        <v>2.6528282142108894E-2</v>
      </c>
      <c r="G968" s="7">
        <f t="shared" si="152"/>
        <v>30</v>
      </c>
      <c r="H968" s="11">
        <f t="shared" si="153"/>
        <v>8647595</v>
      </c>
      <c r="I968" s="12">
        <f t="shared" si="154"/>
        <v>229405.84001069015</v>
      </c>
    </row>
    <row r="969" spans="1:9" x14ac:dyDescent="0.35">
      <c r="A969" s="7">
        <v>47303</v>
      </c>
      <c r="B969" s="8">
        <v>44866</v>
      </c>
      <c r="C969" s="18">
        <v>44895</v>
      </c>
      <c r="D969" s="9">
        <v>0.25779999999999997</v>
      </c>
      <c r="E969" s="10">
        <f t="shared" si="150"/>
        <v>0.38669999999999993</v>
      </c>
      <c r="F969" s="10">
        <f t="shared" si="151"/>
        <v>2.7618410366888613E-2</v>
      </c>
      <c r="G969" s="7">
        <f t="shared" si="152"/>
        <v>29</v>
      </c>
      <c r="H969" s="11">
        <f t="shared" si="153"/>
        <v>8647595</v>
      </c>
      <c r="I969" s="12">
        <f t="shared" si="154"/>
        <v>230871.733150099</v>
      </c>
    </row>
    <row r="970" spans="1:9" x14ac:dyDescent="0.35">
      <c r="A970" s="7">
        <v>47303</v>
      </c>
      <c r="B970" s="18">
        <v>44896</v>
      </c>
      <c r="C970" s="18">
        <v>44926</v>
      </c>
      <c r="D970" s="9">
        <v>0.27639999999999998</v>
      </c>
      <c r="E970" s="10">
        <f t="shared" si="150"/>
        <v>0.41459999999999997</v>
      </c>
      <c r="F970" s="10">
        <f t="shared" si="151"/>
        <v>2.9325672006971892E-2</v>
      </c>
      <c r="G970" s="7">
        <f t="shared" si="152"/>
        <v>30</v>
      </c>
      <c r="H970" s="11">
        <f t="shared" si="153"/>
        <v>8647595</v>
      </c>
      <c r="I970" s="12">
        <f t="shared" si="154"/>
        <v>253596.53461913011</v>
      </c>
    </row>
    <row r="971" spans="1:9" x14ac:dyDescent="0.35">
      <c r="A971" s="7">
        <v>47303</v>
      </c>
      <c r="B971" s="8">
        <v>44927</v>
      </c>
      <c r="C971" s="18">
        <v>44957</v>
      </c>
      <c r="D971" s="9">
        <v>0.28839999999999999</v>
      </c>
      <c r="E971" s="10">
        <f t="shared" si="150"/>
        <v>0.43259999999999998</v>
      </c>
      <c r="F971" s="10">
        <f t="shared" si="151"/>
        <v>3.041082430433617E-2</v>
      </c>
      <c r="G971" s="7">
        <f t="shared" si="152"/>
        <v>30</v>
      </c>
      <c r="H971" s="11">
        <f t="shared" si="153"/>
        <v>8647595</v>
      </c>
      <c r="I971" s="12">
        <f t="shared" si="154"/>
        <v>262980.49220005592</v>
      </c>
    </row>
    <row r="972" spans="1:9" x14ac:dyDescent="0.35">
      <c r="A972" s="7">
        <v>47303</v>
      </c>
      <c r="B972" s="18">
        <v>44958</v>
      </c>
      <c r="C972" s="18">
        <v>44985</v>
      </c>
      <c r="D972" s="9">
        <v>0.30180000000000001</v>
      </c>
      <c r="E972" s="10">
        <f t="shared" si="150"/>
        <v>0.45269999999999999</v>
      </c>
      <c r="F972" s="10">
        <f t="shared" si="151"/>
        <v>3.1607904974429113E-2</v>
      </c>
      <c r="G972" s="7">
        <f t="shared" si="152"/>
        <v>27</v>
      </c>
      <c r="H972" s="11">
        <f t="shared" si="153"/>
        <v>8647595</v>
      </c>
      <c r="I972" s="12">
        <f t="shared" si="154"/>
        <v>245999.12491561347</v>
      </c>
    </row>
    <row r="973" spans="1:9" x14ac:dyDescent="0.35">
      <c r="A973" s="7">
        <v>47303</v>
      </c>
      <c r="B973" s="8">
        <v>44986</v>
      </c>
      <c r="C973" s="18">
        <v>45016</v>
      </c>
      <c r="D973" s="9">
        <v>0.30840000000000001</v>
      </c>
      <c r="E973" s="10">
        <f t="shared" si="150"/>
        <v>0.46260000000000001</v>
      </c>
      <c r="F973" s="10">
        <f t="shared" si="151"/>
        <v>3.2191941393584944E-2</v>
      </c>
      <c r="G973" s="7">
        <f t="shared" si="152"/>
        <v>30</v>
      </c>
      <c r="H973" s="11">
        <f t="shared" si="153"/>
        <v>8647595</v>
      </c>
      <c r="I973" s="12">
        <f t="shared" si="154"/>
        <v>278382.87143545819</v>
      </c>
    </row>
    <row r="974" spans="1:9" x14ac:dyDescent="0.35">
      <c r="A974" s="7">
        <v>47303</v>
      </c>
      <c r="B974" s="18">
        <v>45017</v>
      </c>
      <c r="C974" s="18">
        <v>45036</v>
      </c>
      <c r="D974" s="9">
        <v>0.31390000000000001</v>
      </c>
      <c r="E974" s="10">
        <f t="shared" si="150"/>
        <v>0.47084999999999999</v>
      </c>
      <c r="F974" s="10">
        <f t="shared" si="151"/>
        <v>3.2675876808137438E-2</v>
      </c>
      <c r="G974" s="7">
        <f t="shared" si="152"/>
        <v>19</v>
      </c>
      <c r="H974" s="11">
        <f t="shared" si="153"/>
        <v>8647595</v>
      </c>
      <c r="I974" s="12">
        <f t="shared" si="154"/>
        <v>178959.57430755466</v>
      </c>
    </row>
    <row r="975" spans="1:9" x14ac:dyDescent="0.35">
      <c r="A975" s="21" t="s">
        <v>13</v>
      </c>
      <c r="B975" s="21"/>
      <c r="C975" s="21"/>
      <c r="D975" s="21"/>
      <c r="E975" s="21"/>
      <c r="F975" s="21"/>
      <c r="G975" s="21"/>
      <c r="H975" s="21"/>
      <c r="I975" s="19">
        <f>SUM(I950:I974)</f>
        <v>4766320.709460469</v>
      </c>
    </row>
    <row r="977" spans="1:9" x14ac:dyDescent="0.35">
      <c r="A977" s="1" t="s">
        <v>2</v>
      </c>
      <c r="B977" s="2">
        <v>159003</v>
      </c>
      <c r="C977" s="1"/>
      <c r="D977" s="1"/>
      <c r="E977" s="1" t="s">
        <v>3</v>
      </c>
      <c r="F977" s="1"/>
      <c r="G977" s="3">
        <v>44302</v>
      </c>
      <c r="H977" s="1"/>
      <c r="I977" s="4"/>
    </row>
    <row r="978" spans="1:9" ht="23" x14ac:dyDescent="0.35">
      <c r="A978" s="5" t="s">
        <v>4</v>
      </c>
      <c r="B978" s="5" t="s">
        <v>5</v>
      </c>
      <c r="C978" s="5" t="s">
        <v>6</v>
      </c>
      <c r="D978" s="5" t="s">
        <v>7</v>
      </c>
      <c r="E978" s="5" t="s">
        <v>8</v>
      </c>
      <c r="F978" s="5" t="s">
        <v>9</v>
      </c>
      <c r="G978" s="5" t="s">
        <v>10</v>
      </c>
      <c r="H978" s="5" t="s">
        <v>11</v>
      </c>
      <c r="I978" s="6" t="s">
        <v>12</v>
      </c>
    </row>
    <row r="979" spans="1:9" x14ac:dyDescent="0.35">
      <c r="A979" s="7">
        <v>48038</v>
      </c>
      <c r="B979" s="18">
        <v>44302</v>
      </c>
      <c r="C979" s="18">
        <v>44316</v>
      </c>
      <c r="D979" s="9">
        <v>0.1731</v>
      </c>
      <c r="E979" s="10">
        <f t="shared" ref="E979:E1003" si="155">IF(B979="","",D979*1.5)</f>
        <v>0.25964999999999999</v>
      </c>
      <c r="F979" s="10">
        <f t="shared" ref="F979:F1003" si="156">IF(E979="","", (POWER((1+E979),(1/12)))-1)</f>
        <v>1.942236567004052E-2</v>
      </c>
      <c r="G979" s="7">
        <f t="shared" ref="G979:G1003" si="157">IF(OR(B979="",C979=""),"Sin fechas",C979-B979)</f>
        <v>14</v>
      </c>
      <c r="H979" s="11">
        <f>$B$977</f>
        <v>159003</v>
      </c>
      <c r="I979" s="12">
        <f>IF(G979="","",(($B$977*F979)/30)*G979)</f>
        <v>1441.1667240289448</v>
      </c>
    </row>
    <row r="980" spans="1:9" x14ac:dyDescent="0.35">
      <c r="A980" s="7">
        <v>48038</v>
      </c>
      <c r="B980" s="8">
        <v>44317</v>
      </c>
      <c r="C980" s="18">
        <v>44347</v>
      </c>
      <c r="D980" s="9">
        <v>0.17219999999999999</v>
      </c>
      <c r="E980" s="10">
        <f t="shared" si="155"/>
        <v>0.25829999999999997</v>
      </c>
      <c r="F980" s="10">
        <f t="shared" si="156"/>
        <v>1.9331275772907164E-2</v>
      </c>
      <c r="G980" s="7">
        <f t="shared" si="157"/>
        <v>30</v>
      </c>
      <c r="H980" s="11">
        <f t="shared" ref="H980:H1003" si="158">$B$977</f>
        <v>159003</v>
      </c>
      <c r="I980" s="12">
        <f t="shared" ref="I980:I1003" si="159">IF(G980="","",(($B$977*F980)/30)*G980)</f>
        <v>3073.7308417195577</v>
      </c>
    </row>
    <row r="981" spans="1:9" x14ac:dyDescent="0.35">
      <c r="A981" s="7">
        <v>48038</v>
      </c>
      <c r="B981" s="18">
        <v>44348</v>
      </c>
      <c r="C981" s="18">
        <v>44377</v>
      </c>
      <c r="D981" s="9">
        <v>0.1721</v>
      </c>
      <c r="E981" s="10">
        <f t="shared" si="155"/>
        <v>0.25814999999999999</v>
      </c>
      <c r="F981" s="10">
        <f t="shared" si="156"/>
        <v>1.9321149143988858E-2</v>
      </c>
      <c r="G981" s="7">
        <f t="shared" si="157"/>
        <v>29</v>
      </c>
      <c r="H981" s="11">
        <f t="shared" si="158"/>
        <v>159003</v>
      </c>
      <c r="I981" s="12">
        <f t="shared" si="159"/>
        <v>2969.7166547636052</v>
      </c>
    </row>
    <row r="982" spans="1:9" x14ac:dyDescent="0.35">
      <c r="A982" s="7">
        <v>48038</v>
      </c>
      <c r="B982" s="8">
        <v>44378</v>
      </c>
      <c r="C982" s="18">
        <v>44408</v>
      </c>
      <c r="D982" s="9">
        <v>0.17180000000000001</v>
      </c>
      <c r="E982" s="10">
        <f t="shared" si="155"/>
        <v>0.25770000000000004</v>
      </c>
      <c r="F982" s="10">
        <f t="shared" si="156"/>
        <v>1.9290762615578938E-2</v>
      </c>
      <c r="G982" s="7">
        <f t="shared" si="157"/>
        <v>30</v>
      </c>
      <c r="H982" s="11">
        <f t="shared" si="158"/>
        <v>159003</v>
      </c>
      <c r="I982" s="12">
        <f t="shared" si="159"/>
        <v>3067.2891281648981</v>
      </c>
    </row>
    <row r="983" spans="1:9" x14ac:dyDescent="0.35">
      <c r="A983" s="7">
        <v>48038</v>
      </c>
      <c r="B983" s="18">
        <v>44409</v>
      </c>
      <c r="C983" s="18">
        <v>44439</v>
      </c>
      <c r="D983" s="9">
        <v>0.1724</v>
      </c>
      <c r="E983" s="10">
        <f t="shared" si="155"/>
        <v>0.2586</v>
      </c>
      <c r="F983" s="10">
        <f t="shared" si="156"/>
        <v>1.9351525711433615E-2</v>
      </c>
      <c r="G983" s="7">
        <f t="shared" si="157"/>
        <v>30</v>
      </c>
      <c r="H983" s="11">
        <f t="shared" si="158"/>
        <v>159003</v>
      </c>
      <c r="I983" s="12">
        <f t="shared" si="159"/>
        <v>3076.9506426950788</v>
      </c>
    </row>
    <row r="984" spans="1:9" x14ac:dyDescent="0.35">
      <c r="A984" s="7">
        <v>48038</v>
      </c>
      <c r="B984" s="8">
        <v>44440</v>
      </c>
      <c r="C984" s="18">
        <v>44469</v>
      </c>
      <c r="D984" s="9">
        <v>0.1719</v>
      </c>
      <c r="E984" s="10">
        <f t="shared" si="155"/>
        <v>0.25785000000000002</v>
      </c>
      <c r="F984" s="10">
        <f t="shared" si="156"/>
        <v>1.9300892565577765E-2</v>
      </c>
      <c r="G984" s="7">
        <f t="shared" si="157"/>
        <v>29</v>
      </c>
      <c r="H984" s="11">
        <f t="shared" si="158"/>
        <v>159003</v>
      </c>
      <c r="I984" s="12">
        <f t="shared" si="159"/>
        <v>2966.6031599177427</v>
      </c>
    </row>
    <row r="985" spans="1:9" x14ac:dyDescent="0.35">
      <c r="A985" s="7">
        <v>48038</v>
      </c>
      <c r="B985" s="18">
        <v>44470</v>
      </c>
      <c r="C985" s="18">
        <v>44500</v>
      </c>
      <c r="D985" s="14">
        <v>0.17080000000000001</v>
      </c>
      <c r="E985" s="10">
        <f t="shared" si="155"/>
        <v>0.25619999999999998</v>
      </c>
      <c r="F985" s="10">
        <f t="shared" si="156"/>
        <v>1.9189402159464075E-2</v>
      </c>
      <c r="G985" s="7">
        <f t="shared" si="157"/>
        <v>30</v>
      </c>
      <c r="H985" s="11">
        <f t="shared" si="158"/>
        <v>159003</v>
      </c>
      <c r="I985" s="12">
        <f t="shared" si="159"/>
        <v>3051.1725115612662</v>
      </c>
    </row>
    <row r="986" spans="1:9" x14ac:dyDescent="0.35">
      <c r="A986" s="7">
        <v>48038</v>
      </c>
      <c r="B986" s="8">
        <v>44501</v>
      </c>
      <c r="C986" s="18">
        <v>44530</v>
      </c>
      <c r="D986" s="14">
        <v>0.17269999999999999</v>
      </c>
      <c r="E986" s="10">
        <f t="shared" si="155"/>
        <v>0.25905</v>
      </c>
      <c r="F986" s="10">
        <f t="shared" si="156"/>
        <v>1.9381892324737526E-2</v>
      </c>
      <c r="G986" s="7">
        <f t="shared" si="157"/>
        <v>29</v>
      </c>
      <c r="H986" s="11">
        <f t="shared" si="158"/>
        <v>159003</v>
      </c>
      <c r="I986" s="12">
        <f t="shared" si="159"/>
        <v>2979.0530577998993</v>
      </c>
    </row>
    <row r="987" spans="1:9" x14ac:dyDescent="0.35">
      <c r="A987" s="7">
        <v>48038</v>
      </c>
      <c r="B987" s="18">
        <v>44531</v>
      </c>
      <c r="C987" s="18">
        <v>44561</v>
      </c>
      <c r="D987" s="15">
        <v>0.17460000000000001</v>
      </c>
      <c r="E987" s="10">
        <f t="shared" si="155"/>
        <v>0.26190000000000002</v>
      </c>
      <c r="F987" s="10">
        <f t="shared" si="156"/>
        <v>1.9573983490916769E-2</v>
      </c>
      <c r="G987" s="7">
        <f t="shared" si="157"/>
        <v>30</v>
      </c>
      <c r="H987" s="11">
        <f t="shared" si="158"/>
        <v>159003</v>
      </c>
      <c r="I987" s="12">
        <f t="shared" si="159"/>
        <v>3112.3220970062389</v>
      </c>
    </row>
    <row r="988" spans="1:9" x14ac:dyDescent="0.35">
      <c r="A988" s="7">
        <v>48038</v>
      </c>
      <c r="B988" s="8">
        <v>44562</v>
      </c>
      <c r="C988" s="18">
        <v>44592</v>
      </c>
      <c r="D988" s="14">
        <v>0.17660000000000001</v>
      </c>
      <c r="E988" s="10">
        <f t="shared" si="155"/>
        <v>0.26490000000000002</v>
      </c>
      <c r="F988" s="10">
        <f t="shared" si="156"/>
        <v>1.9775755563363528E-2</v>
      </c>
      <c r="G988" s="7">
        <f t="shared" si="157"/>
        <v>30</v>
      </c>
      <c r="H988" s="11">
        <f t="shared" si="158"/>
        <v>159003</v>
      </c>
      <c r="I988" s="12">
        <f t="shared" si="159"/>
        <v>3144.404461841491</v>
      </c>
    </row>
    <row r="989" spans="1:9" x14ac:dyDescent="0.35">
      <c r="A989" s="7">
        <v>48038</v>
      </c>
      <c r="B989" s="18">
        <v>44593</v>
      </c>
      <c r="C989" s="18">
        <v>44620</v>
      </c>
      <c r="D989" s="14">
        <v>0.183</v>
      </c>
      <c r="E989" s="10">
        <f t="shared" si="155"/>
        <v>0.27449999999999997</v>
      </c>
      <c r="F989" s="10">
        <f t="shared" si="156"/>
        <v>2.0418491295787433E-2</v>
      </c>
      <c r="G989" s="7">
        <f t="shared" si="157"/>
        <v>27</v>
      </c>
      <c r="H989" s="11">
        <f t="shared" si="158"/>
        <v>159003</v>
      </c>
      <c r="I989" s="12">
        <f t="shared" si="159"/>
        <v>2921.9412343536806</v>
      </c>
    </row>
    <row r="990" spans="1:9" x14ac:dyDescent="0.35">
      <c r="A990" s="7">
        <v>48038</v>
      </c>
      <c r="B990" s="8">
        <v>44621</v>
      </c>
      <c r="C990" s="18">
        <v>44651</v>
      </c>
      <c r="D990" s="14">
        <v>0.1847</v>
      </c>
      <c r="E990" s="10">
        <f t="shared" si="155"/>
        <v>0.27705000000000002</v>
      </c>
      <c r="F990" s="10">
        <f t="shared" si="156"/>
        <v>2.0588471944052777E-2</v>
      </c>
      <c r="G990" s="7">
        <f t="shared" si="157"/>
        <v>30</v>
      </c>
      <c r="H990" s="11">
        <f t="shared" si="158"/>
        <v>159003</v>
      </c>
      <c r="I990" s="12">
        <f t="shared" si="159"/>
        <v>3273.6288045202236</v>
      </c>
    </row>
    <row r="991" spans="1:9" x14ac:dyDescent="0.35">
      <c r="A991" s="7">
        <v>48038</v>
      </c>
      <c r="B991" s="18">
        <v>44652</v>
      </c>
      <c r="C991" s="18">
        <v>44681</v>
      </c>
      <c r="D991" s="14">
        <v>0.1905</v>
      </c>
      <c r="E991" s="10">
        <f t="shared" si="155"/>
        <v>0.28575</v>
      </c>
      <c r="F991" s="10">
        <f t="shared" si="156"/>
        <v>2.1166073665768392E-2</v>
      </c>
      <c r="G991" s="7">
        <f t="shared" si="157"/>
        <v>29</v>
      </c>
      <c r="H991" s="11">
        <f t="shared" si="158"/>
        <v>159003</v>
      </c>
      <c r="I991" s="12">
        <f t="shared" si="159"/>
        <v>3253.2869040422324</v>
      </c>
    </row>
    <row r="992" spans="1:9" x14ac:dyDescent="0.35">
      <c r="A992" s="7">
        <v>48038</v>
      </c>
      <c r="B992" s="8">
        <v>44682</v>
      </c>
      <c r="C992" s="18">
        <v>44712</v>
      </c>
      <c r="D992" s="14">
        <v>0.1971</v>
      </c>
      <c r="E992" s="10">
        <f t="shared" si="155"/>
        <v>0.29564999999999997</v>
      </c>
      <c r="F992" s="10">
        <f t="shared" si="156"/>
        <v>2.1819002655476094E-2</v>
      </c>
      <c r="G992" s="7">
        <f t="shared" si="157"/>
        <v>30</v>
      </c>
      <c r="H992" s="11">
        <f t="shared" si="158"/>
        <v>159003</v>
      </c>
      <c r="I992" s="12">
        <f t="shared" si="159"/>
        <v>3469.2868792286654</v>
      </c>
    </row>
    <row r="993" spans="1:9" x14ac:dyDescent="0.35">
      <c r="A993" s="7">
        <v>48038</v>
      </c>
      <c r="B993" s="18">
        <v>44713</v>
      </c>
      <c r="C993" s="18">
        <v>44742</v>
      </c>
      <c r="D993" s="9">
        <v>0.20399999999999999</v>
      </c>
      <c r="E993" s="10">
        <f t="shared" si="155"/>
        <v>0.30599999999999999</v>
      </c>
      <c r="F993" s="10">
        <f t="shared" si="156"/>
        <v>2.2496738540053407E-2</v>
      </c>
      <c r="G993" s="7">
        <f t="shared" si="157"/>
        <v>29</v>
      </c>
      <c r="H993" s="11">
        <f t="shared" si="158"/>
        <v>159003</v>
      </c>
      <c r="I993" s="12">
        <f t="shared" si="159"/>
        <v>3457.813954147975</v>
      </c>
    </row>
    <row r="994" spans="1:9" x14ac:dyDescent="0.35">
      <c r="A994" s="7">
        <v>48038</v>
      </c>
      <c r="B994" s="8">
        <v>44743</v>
      </c>
      <c r="C994" s="18">
        <v>44773</v>
      </c>
      <c r="D994" s="9">
        <v>0.21279999999999999</v>
      </c>
      <c r="E994" s="10">
        <f t="shared" si="155"/>
        <v>0.31919999999999998</v>
      </c>
      <c r="F994" s="10">
        <f t="shared" si="156"/>
        <v>2.3353989277085985E-2</v>
      </c>
      <c r="G994" s="7">
        <f t="shared" si="157"/>
        <v>30</v>
      </c>
      <c r="H994" s="11">
        <f t="shared" si="158"/>
        <v>159003</v>
      </c>
      <c r="I994" s="12">
        <f t="shared" si="159"/>
        <v>3713.3543570245029</v>
      </c>
    </row>
    <row r="995" spans="1:9" x14ac:dyDescent="0.35">
      <c r="A995" s="7">
        <v>48038</v>
      </c>
      <c r="B995" s="18">
        <v>44774</v>
      </c>
      <c r="C995" s="18">
        <v>44804</v>
      </c>
      <c r="D995" s="9">
        <v>0.22209999999999999</v>
      </c>
      <c r="E995" s="10">
        <f t="shared" si="155"/>
        <v>0.33315</v>
      </c>
      <c r="F995" s="10">
        <f t="shared" si="156"/>
        <v>2.4251443652343774E-2</v>
      </c>
      <c r="G995" s="7">
        <f t="shared" si="157"/>
        <v>30</v>
      </c>
      <c r="H995" s="11">
        <f t="shared" si="158"/>
        <v>159003</v>
      </c>
      <c r="I995" s="12">
        <f t="shared" si="159"/>
        <v>3856.0522950536174</v>
      </c>
    </row>
    <row r="996" spans="1:9" x14ac:dyDescent="0.35">
      <c r="A996" s="7">
        <v>48038</v>
      </c>
      <c r="B996" s="8">
        <v>44805</v>
      </c>
      <c r="C996" s="18">
        <v>44834</v>
      </c>
      <c r="D996" s="9">
        <v>0.23499999999999999</v>
      </c>
      <c r="E996" s="10">
        <f t="shared" si="155"/>
        <v>0.35249999999999998</v>
      </c>
      <c r="F996" s="10">
        <f t="shared" si="156"/>
        <v>2.548215212897964E-2</v>
      </c>
      <c r="G996" s="7">
        <f t="shared" si="157"/>
        <v>29</v>
      </c>
      <c r="H996" s="11">
        <f t="shared" si="158"/>
        <v>159003</v>
      </c>
      <c r="I996" s="12">
        <f t="shared" si="159"/>
        <v>3916.6806804653452</v>
      </c>
    </row>
    <row r="997" spans="1:9" x14ac:dyDescent="0.35">
      <c r="A997" s="7">
        <v>48038</v>
      </c>
      <c r="B997" s="18">
        <v>44835</v>
      </c>
      <c r="C997" s="18">
        <v>44865</v>
      </c>
      <c r="D997" s="9">
        <v>0.24610000000000001</v>
      </c>
      <c r="E997" s="10">
        <f t="shared" si="155"/>
        <v>0.36915000000000003</v>
      </c>
      <c r="F997" s="10">
        <f t="shared" si="156"/>
        <v>2.6528282142108894E-2</v>
      </c>
      <c r="G997" s="7">
        <f t="shared" si="157"/>
        <v>30</v>
      </c>
      <c r="H997" s="11">
        <f t="shared" si="158"/>
        <v>159003</v>
      </c>
      <c r="I997" s="12">
        <f t="shared" si="159"/>
        <v>4218.0764454417404</v>
      </c>
    </row>
    <row r="998" spans="1:9" x14ac:dyDescent="0.35">
      <c r="A998" s="7">
        <v>48038</v>
      </c>
      <c r="B998" s="8">
        <v>44866</v>
      </c>
      <c r="C998" s="18">
        <v>44895</v>
      </c>
      <c r="D998" s="9">
        <v>0.25779999999999997</v>
      </c>
      <c r="E998" s="10">
        <f t="shared" si="155"/>
        <v>0.38669999999999993</v>
      </c>
      <c r="F998" s="10">
        <f t="shared" si="156"/>
        <v>2.7618410366888613E-2</v>
      </c>
      <c r="G998" s="7">
        <f t="shared" si="157"/>
        <v>29</v>
      </c>
      <c r="H998" s="11">
        <f t="shared" si="158"/>
        <v>159003</v>
      </c>
      <c r="I998" s="12">
        <f t="shared" si="159"/>
        <v>4245.0297667808436</v>
      </c>
    </row>
    <row r="999" spans="1:9" x14ac:dyDescent="0.35">
      <c r="A999" s="7">
        <v>48038</v>
      </c>
      <c r="B999" s="18">
        <v>44896</v>
      </c>
      <c r="C999" s="18">
        <v>44926</v>
      </c>
      <c r="D999" s="9">
        <v>0.27639999999999998</v>
      </c>
      <c r="E999" s="10">
        <f t="shared" si="155"/>
        <v>0.41459999999999997</v>
      </c>
      <c r="F999" s="10">
        <f t="shared" si="156"/>
        <v>2.9325672006971892E-2</v>
      </c>
      <c r="G999" s="7">
        <f t="shared" si="157"/>
        <v>30</v>
      </c>
      <c r="H999" s="11">
        <f t="shared" si="158"/>
        <v>159003</v>
      </c>
      <c r="I999" s="12">
        <f t="shared" si="159"/>
        <v>4662.8698261245518</v>
      </c>
    </row>
    <row r="1000" spans="1:9" x14ac:dyDescent="0.35">
      <c r="A1000" s="7">
        <v>48038</v>
      </c>
      <c r="B1000" s="8">
        <v>44927</v>
      </c>
      <c r="C1000" s="18">
        <v>44957</v>
      </c>
      <c r="D1000" s="9">
        <v>0.28839999999999999</v>
      </c>
      <c r="E1000" s="10">
        <f t="shared" si="155"/>
        <v>0.43259999999999998</v>
      </c>
      <c r="F1000" s="10">
        <f t="shared" si="156"/>
        <v>3.041082430433617E-2</v>
      </c>
      <c r="G1000" s="7">
        <f t="shared" si="157"/>
        <v>30</v>
      </c>
      <c r="H1000" s="11">
        <f t="shared" si="158"/>
        <v>159003</v>
      </c>
      <c r="I1000" s="12">
        <f t="shared" si="159"/>
        <v>4835.4122968623642</v>
      </c>
    </row>
    <row r="1001" spans="1:9" x14ac:dyDescent="0.35">
      <c r="A1001" s="7">
        <v>48038</v>
      </c>
      <c r="B1001" s="18">
        <v>44958</v>
      </c>
      <c r="C1001" s="18">
        <v>44985</v>
      </c>
      <c r="D1001" s="9">
        <v>0.30180000000000001</v>
      </c>
      <c r="E1001" s="10">
        <f t="shared" si="155"/>
        <v>0.45269999999999999</v>
      </c>
      <c r="F1001" s="10">
        <f t="shared" si="156"/>
        <v>3.1607904974429113E-2</v>
      </c>
      <c r="G1001" s="7">
        <f t="shared" si="157"/>
        <v>27</v>
      </c>
      <c r="H1001" s="11">
        <f t="shared" si="158"/>
        <v>159003</v>
      </c>
      <c r="I1001" s="12">
        <f t="shared" si="159"/>
        <v>4523.1765431842368</v>
      </c>
    </row>
    <row r="1002" spans="1:9" x14ac:dyDescent="0.35">
      <c r="A1002" s="7">
        <v>48038</v>
      </c>
      <c r="B1002" s="8">
        <v>44986</v>
      </c>
      <c r="C1002" s="18">
        <v>45016</v>
      </c>
      <c r="D1002" s="9">
        <v>0.30840000000000001</v>
      </c>
      <c r="E1002" s="10">
        <f t="shared" si="155"/>
        <v>0.46260000000000001</v>
      </c>
      <c r="F1002" s="10">
        <f t="shared" si="156"/>
        <v>3.2191941393584944E-2</v>
      </c>
      <c r="G1002" s="7">
        <f t="shared" si="157"/>
        <v>30</v>
      </c>
      <c r="H1002" s="11">
        <f t="shared" si="158"/>
        <v>159003</v>
      </c>
      <c r="I1002" s="12">
        <f t="shared" si="159"/>
        <v>5118.6152574041871</v>
      </c>
    </row>
    <row r="1003" spans="1:9" x14ac:dyDescent="0.35">
      <c r="A1003" s="7">
        <v>48038</v>
      </c>
      <c r="B1003" s="18">
        <v>45017</v>
      </c>
      <c r="C1003" s="18">
        <v>45036</v>
      </c>
      <c r="D1003" s="9">
        <v>0.31390000000000001</v>
      </c>
      <c r="E1003" s="10">
        <f t="shared" si="155"/>
        <v>0.47084999999999999</v>
      </c>
      <c r="F1003" s="10">
        <f t="shared" si="156"/>
        <v>3.2675876808137438E-2</v>
      </c>
      <c r="G1003" s="7">
        <f t="shared" si="157"/>
        <v>19</v>
      </c>
      <c r="H1003" s="11">
        <f t="shared" si="158"/>
        <v>159003</v>
      </c>
      <c r="I1003" s="12">
        <f t="shared" si="159"/>
        <v>3290.5228787453752</v>
      </c>
    </row>
    <row r="1004" spans="1:9" x14ac:dyDescent="0.35">
      <c r="A1004" s="21" t="s">
        <v>13</v>
      </c>
      <c r="B1004" s="21"/>
      <c r="C1004" s="21"/>
      <c r="D1004" s="21"/>
      <c r="E1004" s="21"/>
      <c r="F1004" s="21"/>
      <c r="G1004" s="21"/>
      <c r="H1004" s="21"/>
      <c r="I1004" s="19">
        <f>SUM(I979:I1003)</f>
        <v>87638.157402878278</v>
      </c>
    </row>
    <row r="1006" spans="1:9" x14ac:dyDescent="0.35">
      <c r="A1006" s="1" t="s">
        <v>2</v>
      </c>
      <c r="B1006" s="2">
        <v>85600</v>
      </c>
      <c r="C1006" s="1"/>
      <c r="D1006" s="1"/>
      <c r="E1006" s="1" t="s">
        <v>3</v>
      </c>
      <c r="F1006" s="1"/>
      <c r="G1006" s="3">
        <v>44302</v>
      </c>
      <c r="H1006" s="1"/>
      <c r="I1006" s="4"/>
    </row>
    <row r="1007" spans="1:9" ht="23" x14ac:dyDescent="0.35">
      <c r="A1007" s="5" t="s">
        <v>4</v>
      </c>
      <c r="B1007" s="5" t="s">
        <v>5</v>
      </c>
      <c r="C1007" s="5" t="s">
        <v>6</v>
      </c>
      <c r="D1007" s="5" t="s">
        <v>7</v>
      </c>
      <c r="E1007" s="5" t="s">
        <v>8</v>
      </c>
      <c r="F1007" s="5" t="s">
        <v>9</v>
      </c>
      <c r="G1007" s="5" t="s">
        <v>10</v>
      </c>
      <c r="H1007" s="5" t="s">
        <v>11</v>
      </c>
      <c r="I1007" s="6" t="s">
        <v>12</v>
      </c>
    </row>
    <row r="1008" spans="1:9" x14ac:dyDescent="0.35">
      <c r="A1008" s="7">
        <v>52720</v>
      </c>
      <c r="B1008" s="18">
        <v>44302</v>
      </c>
      <c r="C1008" s="18">
        <v>44316</v>
      </c>
      <c r="D1008" s="9">
        <v>0.1731</v>
      </c>
      <c r="E1008" s="10">
        <f t="shared" ref="E1008:E1032" si="160">IF(B1008="","",D1008*1.5)</f>
        <v>0.25964999999999999</v>
      </c>
      <c r="F1008" s="10">
        <f t="shared" ref="F1008:F1032" si="161">IF(E1008="","", (POWER((1+E1008),(1/12)))-1)</f>
        <v>1.942236567004052E-2</v>
      </c>
      <c r="G1008" s="7">
        <f t="shared" ref="G1008:G1032" si="162">IF(OR(B1008="",C1008=""),"Sin fechas",C1008-B1008)</f>
        <v>14</v>
      </c>
      <c r="H1008" s="11">
        <f>$B$1006</f>
        <v>85600</v>
      </c>
      <c r="I1008" s="12">
        <f>IF(G1008="","",(($B$1006*F1008)/30)*G1008)</f>
        <v>775.8587672992187</v>
      </c>
    </row>
    <row r="1009" spans="1:9" x14ac:dyDescent="0.35">
      <c r="A1009" s="7">
        <v>52720</v>
      </c>
      <c r="B1009" s="8">
        <v>44317</v>
      </c>
      <c r="C1009" s="18">
        <v>44347</v>
      </c>
      <c r="D1009" s="9">
        <v>0.17219999999999999</v>
      </c>
      <c r="E1009" s="10">
        <f t="shared" si="160"/>
        <v>0.25829999999999997</v>
      </c>
      <c r="F1009" s="10">
        <f t="shared" si="161"/>
        <v>1.9331275772907164E-2</v>
      </c>
      <c r="G1009" s="7">
        <f t="shared" si="162"/>
        <v>30</v>
      </c>
      <c r="H1009" s="11">
        <f t="shared" ref="H1009:H1032" si="163">$B$1006</f>
        <v>85600</v>
      </c>
      <c r="I1009" s="12">
        <f t="shared" ref="I1009:I1032" si="164">IF(G1009="","",(($B$1006*F1009)/30)*G1009)</f>
        <v>1654.7572061608532</v>
      </c>
    </row>
    <row r="1010" spans="1:9" x14ac:dyDescent="0.35">
      <c r="A1010" s="7">
        <v>52720</v>
      </c>
      <c r="B1010" s="18">
        <v>44348</v>
      </c>
      <c r="C1010" s="18">
        <v>44377</v>
      </c>
      <c r="D1010" s="9">
        <v>0.1721</v>
      </c>
      <c r="E1010" s="10">
        <f t="shared" si="160"/>
        <v>0.25814999999999999</v>
      </c>
      <c r="F1010" s="10">
        <f t="shared" si="161"/>
        <v>1.9321149143988858E-2</v>
      </c>
      <c r="G1010" s="7">
        <f t="shared" si="162"/>
        <v>29</v>
      </c>
      <c r="H1010" s="11">
        <f t="shared" si="163"/>
        <v>85600</v>
      </c>
      <c r="I1010" s="12">
        <f t="shared" si="164"/>
        <v>1598.7606878345982</v>
      </c>
    </row>
    <row r="1011" spans="1:9" x14ac:dyDescent="0.35">
      <c r="A1011" s="7">
        <v>52720</v>
      </c>
      <c r="B1011" s="8">
        <v>44378</v>
      </c>
      <c r="C1011" s="18">
        <v>44408</v>
      </c>
      <c r="D1011" s="9">
        <v>0.17180000000000001</v>
      </c>
      <c r="E1011" s="10">
        <f t="shared" si="160"/>
        <v>0.25770000000000004</v>
      </c>
      <c r="F1011" s="10">
        <f t="shared" si="161"/>
        <v>1.9290762615578938E-2</v>
      </c>
      <c r="G1011" s="7">
        <f t="shared" si="162"/>
        <v>30</v>
      </c>
      <c r="H1011" s="11">
        <f t="shared" si="163"/>
        <v>85600</v>
      </c>
      <c r="I1011" s="12">
        <f t="shared" si="164"/>
        <v>1651.289279893557</v>
      </c>
    </row>
    <row r="1012" spans="1:9" x14ac:dyDescent="0.35">
      <c r="A1012" s="7">
        <v>52720</v>
      </c>
      <c r="B1012" s="18">
        <v>44409</v>
      </c>
      <c r="C1012" s="18">
        <v>44439</v>
      </c>
      <c r="D1012" s="9">
        <v>0.1724</v>
      </c>
      <c r="E1012" s="10">
        <f t="shared" si="160"/>
        <v>0.2586</v>
      </c>
      <c r="F1012" s="10">
        <f t="shared" si="161"/>
        <v>1.9351525711433615E-2</v>
      </c>
      <c r="G1012" s="7">
        <f t="shared" si="162"/>
        <v>30</v>
      </c>
      <c r="H1012" s="11">
        <f t="shared" si="163"/>
        <v>85600</v>
      </c>
      <c r="I1012" s="12">
        <f t="shared" si="164"/>
        <v>1656.4906008987175</v>
      </c>
    </row>
    <row r="1013" spans="1:9" x14ac:dyDescent="0.35">
      <c r="A1013" s="7">
        <v>52720</v>
      </c>
      <c r="B1013" s="8">
        <v>44440</v>
      </c>
      <c r="C1013" s="18">
        <v>44469</v>
      </c>
      <c r="D1013" s="9">
        <v>0.1719</v>
      </c>
      <c r="E1013" s="10">
        <f t="shared" si="160"/>
        <v>0.25785000000000002</v>
      </c>
      <c r="F1013" s="10">
        <f t="shared" si="161"/>
        <v>1.9300892565577765E-2</v>
      </c>
      <c r="G1013" s="7">
        <f t="shared" si="162"/>
        <v>29</v>
      </c>
      <c r="H1013" s="11">
        <f t="shared" si="163"/>
        <v>85600</v>
      </c>
      <c r="I1013" s="12">
        <f t="shared" si="164"/>
        <v>1597.084523493008</v>
      </c>
    </row>
    <row r="1014" spans="1:9" x14ac:dyDescent="0.35">
      <c r="A1014" s="7">
        <v>52720</v>
      </c>
      <c r="B1014" s="18">
        <v>44470</v>
      </c>
      <c r="C1014" s="18">
        <v>44500</v>
      </c>
      <c r="D1014" s="14">
        <v>0.17080000000000001</v>
      </c>
      <c r="E1014" s="10">
        <f t="shared" si="160"/>
        <v>0.25619999999999998</v>
      </c>
      <c r="F1014" s="10">
        <f t="shared" si="161"/>
        <v>1.9189402159464075E-2</v>
      </c>
      <c r="G1014" s="7">
        <f t="shared" si="162"/>
        <v>30</v>
      </c>
      <c r="H1014" s="11">
        <f t="shared" si="163"/>
        <v>85600</v>
      </c>
      <c r="I1014" s="12">
        <f t="shared" si="164"/>
        <v>1642.6128248501248</v>
      </c>
    </row>
    <row r="1015" spans="1:9" x14ac:dyDescent="0.35">
      <c r="A1015" s="7">
        <v>52720</v>
      </c>
      <c r="B1015" s="8">
        <v>44501</v>
      </c>
      <c r="C1015" s="18">
        <v>44530</v>
      </c>
      <c r="D1015" s="14">
        <v>0.17269999999999999</v>
      </c>
      <c r="E1015" s="10">
        <f t="shared" si="160"/>
        <v>0.25905</v>
      </c>
      <c r="F1015" s="10">
        <f t="shared" si="161"/>
        <v>1.9381892324737526E-2</v>
      </c>
      <c r="G1015" s="7">
        <f t="shared" si="162"/>
        <v>29</v>
      </c>
      <c r="H1015" s="11">
        <f t="shared" si="163"/>
        <v>85600</v>
      </c>
      <c r="I1015" s="12">
        <f t="shared" si="164"/>
        <v>1603.7869835642812</v>
      </c>
    </row>
    <row r="1016" spans="1:9" x14ac:dyDescent="0.35">
      <c r="A1016" s="7">
        <v>52720</v>
      </c>
      <c r="B1016" s="18">
        <v>44531</v>
      </c>
      <c r="C1016" s="18">
        <v>44561</v>
      </c>
      <c r="D1016" s="15">
        <v>0.17460000000000001</v>
      </c>
      <c r="E1016" s="10">
        <f t="shared" si="160"/>
        <v>0.26190000000000002</v>
      </c>
      <c r="F1016" s="10">
        <f t="shared" si="161"/>
        <v>1.9573983490916769E-2</v>
      </c>
      <c r="G1016" s="7">
        <f t="shared" si="162"/>
        <v>30</v>
      </c>
      <c r="H1016" s="11">
        <f t="shared" si="163"/>
        <v>85600</v>
      </c>
      <c r="I1016" s="12">
        <f t="shared" si="164"/>
        <v>1675.5329868224753</v>
      </c>
    </row>
    <row r="1017" spans="1:9" x14ac:dyDescent="0.35">
      <c r="A1017" s="7">
        <v>52720</v>
      </c>
      <c r="B1017" s="8">
        <v>44562</v>
      </c>
      <c r="C1017" s="18">
        <v>44592</v>
      </c>
      <c r="D1017" s="14">
        <v>0.17660000000000001</v>
      </c>
      <c r="E1017" s="10">
        <f t="shared" si="160"/>
        <v>0.26490000000000002</v>
      </c>
      <c r="F1017" s="10">
        <f t="shared" si="161"/>
        <v>1.9775755563363528E-2</v>
      </c>
      <c r="G1017" s="7">
        <f t="shared" si="162"/>
        <v>30</v>
      </c>
      <c r="H1017" s="11">
        <f t="shared" si="163"/>
        <v>85600</v>
      </c>
      <c r="I1017" s="12">
        <f t="shared" si="164"/>
        <v>1692.804676223918</v>
      </c>
    </row>
    <row r="1018" spans="1:9" x14ac:dyDescent="0.35">
      <c r="A1018" s="7">
        <v>52720</v>
      </c>
      <c r="B1018" s="18">
        <v>44593</v>
      </c>
      <c r="C1018" s="18">
        <v>44620</v>
      </c>
      <c r="D1018" s="14">
        <v>0.183</v>
      </c>
      <c r="E1018" s="10">
        <f t="shared" si="160"/>
        <v>0.27449999999999997</v>
      </c>
      <c r="F1018" s="10">
        <f t="shared" si="161"/>
        <v>2.0418491295787433E-2</v>
      </c>
      <c r="G1018" s="7">
        <f t="shared" si="162"/>
        <v>27</v>
      </c>
      <c r="H1018" s="11">
        <f t="shared" si="163"/>
        <v>85600</v>
      </c>
      <c r="I1018" s="12">
        <f t="shared" si="164"/>
        <v>1573.0405694274639</v>
      </c>
    </row>
    <row r="1019" spans="1:9" x14ac:dyDescent="0.35">
      <c r="A1019" s="7">
        <v>52720</v>
      </c>
      <c r="B1019" s="8">
        <v>44621</v>
      </c>
      <c r="C1019" s="18">
        <v>44651</v>
      </c>
      <c r="D1019" s="14">
        <v>0.1847</v>
      </c>
      <c r="E1019" s="10">
        <f t="shared" si="160"/>
        <v>0.27705000000000002</v>
      </c>
      <c r="F1019" s="10">
        <f t="shared" si="161"/>
        <v>2.0588471944052777E-2</v>
      </c>
      <c r="G1019" s="7">
        <f t="shared" si="162"/>
        <v>30</v>
      </c>
      <c r="H1019" s="11">
        <f t="shared" si="163"/>
        <v>85600</v>
      </c>
      <c r="I1019" s="12">
        <f t="shared" si="164"/>
        <v>1762.3731984109177</v>
      </c>
    </row>
    <row r="1020" spans="1:9" x14ac:dyDescent="0.35">
      <c r="A1020" s="7">
        <v>52720</v>
      </c>
      <c r="B1020" s="18">
        <v>44652</v>
      </c>
      <c r="C1020" s="18">
        <v>44681</v>
      </c>
      <c r="D1020" s="14">
        <v>0.1905</v>
      </c>
      <c r="E1020" s="10">
        <f t="shared" si="160"/>
        <v>0.28575</v>
      </c>
      <c r="F1020" s="10">
        <f t="shared" si="161"/>
        <v>2.1166073665768392E-2</v>
      </c>
      <c r="G1020" s="7">
        <f t="shared" si="162"/>
        <v>29</v>
      </c>
      <c r="H1020" s="11">
        <f t="shared" si="163"/>
        <v>85600</v>
      </c>
      <c r="I1020" s="12">
        <f t="shared" si="164"/>
        <v>1751.4220422634487</v>
      </c>
    </row>
    <row r="1021" spans="1:9" x14ac:dyDescent="0.35">
      <c r="A1021" s="7">
        <v>52720</v>
      </c>
      <c r="B1021" s="8">
        <v>44682</v>
      </c>
      <c r="C1021" s="18">
        <v>44712</v>
      </c>
      <c r="D1021" s="14">
        <v>0.1971</v>
      </c>
      <c r="E1021" s="10">
        <f t="shared" si="160"/>
        <v>0.29564999999999997</v>
      </c>
      <c r="F1021" s="10">
        <f t="shared" si="161"/>
        <v>2.1819002655476094E-2</v>
      </c>
      <c r="G1021" s="7">
        <f t="shared" si="162"/>
        <v>30</v>
      </c>
      <c r="H1021" s="11">
        <f t="shared" si="163"/>
        <v>85600</v>
      </c>
      <c r="I1021" s="12">
        <f t="shared" si="164"/>
        <v>1867.7066273087537</v>
      </c>
    </row>
    <row r="1022" spans="1:9" x14ac:dyDescent="0.35">
      <c r="A1022" s="7">
        <v>52720</v>
      </c>
      <c r="B1022" s="18">
        <v>44713</v>
      </c>
      <c r="C1022" s="18">
        <v>44742</v>
      </c>
      <c r="D1022" s="9">
        <v>0.20399999999999999</v>
      </c>
      <c r="E1022" s="10">
        <f t="shared" si="160"/>
        <v>0.30599999999999999</v>
      </c>
      <c r="F1022" s="10">
        <f t="shared" si="161"/>
        <v>2.2496738540053407E-2</v>
      </c>
      <c r="G1022" s="7">
        <f t="shared" si="162"/>
        <v>29</v>
      </c>
      <c r="H1022" s="11">
        <f t="shared" si="163"/>
        <v>85600</v>
      </c>
      <c r="I1022" s="12">
        <f t="shared" si="164"/>
        <v>1861.5301250609525</v>
      </c>
    </row>
    <row r="1023" spans="1:9" x14ac:dyDescent="0.35">
      <c r="A1023" s="7">
        <v>52720</v>
      </c>
      <c r="B1023" s="8">
        <v>44743</v>
      </c>
      <c r="C1023" s="18">
        <v>44773</v>
      </c>
      <c r="D1023" s="9">
        <v>0.21279999999999999</v>
      </c>
      <c r="E1023" s="10">
        <f t="shared" si="160"/>
        <v>0.31919999999999998</v>
      </c>
      <c r="F1023" s="10">
        <f t="shared" si="161"/>
        <v>2.3353989277085985E-2</v>
      </c>
      <c r="G1023" s="7">
        <f t="shared" si="162"/>
        <v>30</v>
      </c>
      <c r="H1023" s="11">
        <f t="shared" si="163"/>
        <v>85600</v>
      </c>
      <c r="I1023" s="12">
        <f t="shared" si="164"/>
        <v>1999.1014821185602</v>
      </c>
    </row>
    <row r="1024" spans="1:9" x14ac:dyDescent="0.35">
      <c r="A1024" s="7">
        <v>52720</v>
      </c>
      <c r="B1024" s="18">
        <v>44774</v>
      </c>
      <c r="C1024" s="18">
        <v>44804</v>
      </c>
      <c r="D1024" s="9">
        <v>0.22209999999999999</v>
      </c>
      <c r="E1024" s="10">
        <f t="shared" si="160"/>
        <v>0.33315</v>
      </c>
      <c r="F1024" s="10">
        <f t="shared" si="161"/>
        <v>2.4251443652343774E-2</v>
      </c>
      <c r="G1024" s="7">
        <f t="shared" si="162"/>
        <v>30</v>
      </c>
      <c r="H1024" s="11">
        <f t="shared" si="163"/>
        <v>85600</v>
      </c>
      <c r="I1024" s="12">
        <f t="shared" si="164"/>
        <v>2075.9235766406268</v>
      </c>
    </row>
    <row r="1025" spans="1:9" x14ac:dyDescent="0.35">
      <c r="A1025" s="7">
        <v>52720</v>
      </c>
      <c r="B1025" s="8">
        <v>44805</v>
      </c>
      <c r="C1025" s="18">
        <v>44834</v>
      </c>
      <c r="D1025" s="9">
        <v>0.23499999999999999</v>
      </c>
      <c r="E1025" s="10">
        <f t="shared" si="160"/>
        <v>0.35249999999999998</v>
      </c>
      <c r="F1025" s="10">
        <f t="shared" si="161"/>
        <v>2.548215212897964E-2</v>
      </c>
      <c r="G1025" s="7">
        <f t="shared" si="162"/>
        <v>29</v>
      </c>
      <c r="H1025" s="11">
        <f t="shared" si="163"/>
        <v>85600</v>
      </c>
      <c r="I1025" s="12">
        <f t="shared" si="164"/>
        <v>2108.5631481659684</v>
      </c>
    </row>
    <row r="1026" spans="1:9" x14ac:dyDescent="0.35">
      <c r="A1026" s="7">
        <v>52720</v>
      </c>
      <c r="B1026" s="18">
        <v>44835</v>
      </c>
      <c r="C1026" s="18">
        <v>44865</v>
      </c>
      <c r="D1026" s="9">
        <v>0.24610000000000001</v>
      </c>
      <c r="E1026" s="10">
        <f t="shared" si="160"/>
        <v>0.36915000000000003</v>
      </c>
      <c r="F1026" s="10">
        <f t="shared" si="161"/>
        <v>2.6528282142108894E-2</v>
      </c>
      <c r="G1026" s="7">
        <f t="shared" si="162"/>
        <v>30</v>
      </c>
      <c r="H1026" s="11">
        <f t="shared" si="163"/>
        <v>85600</v>
      </c>
      <c r="I1026" s="12">
        <f t="shared" si="164"/>
        <v>2270.8209513645215</v>
      </c>
    </row>
    <row r="1027" spans="1:9" x14ac:dyDescent="0.35">
      <c r="A1027" s="7">
        <v>52720</v>
      </c>
      <c r="B1027" s="8">
        <v>44866</v>
      </c>
      <c r="C1027" s="18">
        <v>44895</v>
      </c>
      <c r="D1027" s="9">
        <v>0.25779999999999997</v>
      </c>
      <c r="E1027" s="10">
        <f t="shared" si="160"/>
        <v>0.38669999999999993</v>
      </c>
      <c r="F1027" s="10">
        <f t="shared" si="161"/>
        <v>2.7618410366888613E-2</v>
      </c>
      <c r="G1027" s="7">
        <f t="shared" si="162"/>
        <v>29</v>
      </c>
      <c r="H1027" s="11">
        <f t="shared" si="163"/>
        <v>85600</v>
      </c>
      <c r="I1027" s="12">
        <f t="shared" si="164"/>
        <v>2285.3313964921435</v>
      </c>
    </row>
    <row r="1028" spans="1:9" x14ac:dyDescent="0.35">
      <c r="A1028" s="7">
        <v>52720</v>
      </c>
      <c r="B1028" s="18">
        <v>44896</v>
      </c>
      <c r="C1028" s="18">
        <v>44926</v>
      </c>
      <c r="D1028" s="9">
        <v>0.27639999999999998</v>
      </c>
      <c r="E1028" s="10">
        <f t="shared" si="160"/>
        <v>0.41459999999999997</v>
      </c>
      <c r="F1028" s="10">
        <f t="shared" si="161"/>
        <v>2.9325672006971892E-2</v>
      </c>
      <c r="G1028" s="7">
        <f t="shared" si="162"/>
        <v>30</v>
      </c>
      <c r="H1028" s="11">
        <f t="shared" si="163"/>
        <v>85600</v>
      </c>
      <c r="I1028" s="12">
        <f t="shared" si="164"/>
        <v>2510.277523796794</v>
      </c>
    </row>
    <row r="1029" spans="1:9" x14ac:dyDescent="0.35">
      <c r="A1029" s="7">
        <v>52720</v>
      </c>
      <c r="B1029" s="8">
        <v>44927</v>
      </c>
      <c r="C1029" s="18">
        <v>44957</v>
      </c>
      <c r="D1029" s="9">
        <v>0.28839999999999999</v>
      </c>
      <c r="E1029" s="10">
        <f t="shared" si="160"/>
        <v>0.43259999999999998</v>
      </c>
      <c r="F1029" s="10">
        <f t="shared" si="161"/>
        <v>3.041082430433617E-2</v>
      </c>
      <c r="G1029" s="7">
        <f t="shared" si="162"/>
        <v>30</v>
      </c>
      <c r="H1029" s="11">
        <f t="shared" si="163"/>
        <v>85600</v>
      </c>
      <c r="I1029" s="12">
        <f t="shared" si="164"/>
        <v>2603.1665604511763</v>
      </c>
    </row>
    <row r="1030" spans="1:9" x14ac:dyDescent="0.35">
      <c r="A1030" s="7">
        <v>52720</v>
      </c>
      <c r="B1030" s="18">
        <v>44958</v>
      </c>
      <c r="C1030" s="18">
        <v>44985</v>
      </c>
      <c r="D1030" s="9">
        <v>0.30180000000000001</v>
      </c>
      <c r="E1030" s="10">
        <f t="shared" si="160"/>
        <v>0.45269999999999999</v>
      </c>
      <c r="F1030" s="10">
        <f t="shared" si="161"/>
        <v>3.1607904974429113E-2</v>
      </c>
      <c r="G1030" s="7">
        <f t="shared" si="162"/>
        <v>27</v>
      </c>
      <c r="H1030" s="11">
        <f t="shared" si="163"/>
        <v>85600</v>
      </c>
      <c r="I1030" s="12">
        <f t="shared" si="164"/>
        <v>2435.0729992300185</v>
      </c>
    </row>
    <row r="1031" spans="1:9" x14ac:dyDescent="0.35">
      <c r="A1031" s="7">
        <v>52720</v>
      </c>
      <c r="B1031" s="8">
        <v>44986</v>
      </c>
      <c r="C1031" s="18">
        <v>45016</v>
      </c>
      <c r="D1031" s="9">
        <v>0.30840000000000001</v>
      </c>
      <c r="E1031" s="10">
        <f t="shared" si="160"/>
        <v>0.46260000000000001</v>
      </c>
      <c r="F1031" s="10">
        <f t="shared" si="161"/>
        <v>3.2191941393584944E-2</v>
      </c>
      <c r="G1031" s="7">
        <f t="shared" si="162"/>
        <v>30</v>
      </c>
      <c r="H1031" s="11">
        <f t="shared" si="163"/>
        <v>85600</v>
      </c>
      <c r="I1031" s="12">
        <f t="shared" si="164"/>
        <v>2755.6301832908712</v>
      </c>
    </row>
    <row r="1032" spans="1:9" x14ac:dyDescent="0.35">
      <c r="A1032" s="7">
        <v>52720</v>
      </c>
      <c r="B1032" s="18">
        <v>45017</v>
      </c>
      <c r="C1032" s="18">
        <v>45036</v>
      </c>
      <c r="D1032" s="9">
        <v>0.31390000000000001</v>
      </c>
      <c r="E1032" s="10">
        <f t="shared" si="160"/>
        <v>0.47084999999999999</v>
      </c>
      <c r="F1032" s="10">
        <f t="shared" si="161"/>
        <v>3.2675876808137438E-2</v>
      </c>
      <c r="G1032" s="7">
        <f t="shared" si="162"/>
        <v>19</v>
      </c>
      <c r="H1032" s="11">
        <f t="shared" si="163"/>
        <v>85600</v>
      </c>
      <c r="I1032" s="12">
        <f t="shared" si="164"/>
        <v>1771.4682013584911</v>
      </c>
    </row>
    <row r="1033" spans="1:9" x14ac:dyDescent="0.35">
      <c r="A1033" s="21" t="s">
        <v>13</v>
      </c>
      <c r="B1033" s="21"/>
      <c r="C1033" s="21"/>
      <c r="D1033" s="21"/>
      <c r="E1033" s="21"/>
      <c r="F1033" s="21"/>
      <c r="G1033" s="21"/>
      <c r="H1033" s="21"/>
      <c r="I1033" s="19">
        <f>SUM(I1008:I1032)</f>
        <v>47180.407122421457</v>
      </c>
    </row>
    <row r="1035" spans="1:9" x14ac:dyDescent="0.35">
      <c r="A1035" s="1" t="s">
        <v>2</v>
      </c>
      <c r="B1035" s="2">
        <v>24406</v>
      </c>
      <c r="C1035" s="1"/>
      <c r="D1035" s="1"/>
      <c r="E1035" s="1" t="s">
        <v>3</v>
      </c>
      <c r="F1035" s="1"/>
      <c r="G1035" s="3">
        <v>44330</v>
      </c>
      <c r="H1035" s="1"/>
      <c r="I1035" s="4"/>
    </row>
    <row r="1036" spans="1:9" ht="23" x14ac:dyDescent="0.35">
      <c r="A1036" s="5" t="s">
        <v>4</v>
      </c>
      <c r="B1036" s="5" t="s">
        <v>5</v>
      </c>
      <c r="C1036" s="5" t="s">
        <v>6</v>
      </c>
      <c r="D1036" s="5" t="s">
        <v>7</v>
      </c>
      <c r="E1036" s="5" t="s">
        <v>8</v>
      </c>
      <c r="F1036" s="5" t="s">
        <v>9</v>
      </c>
      <c r="G1036" s="5" t="s">
        <v>10</v>
      </c>
      <c r="H1036" s="5" t="s">
        <v>11</v>
      </c>
      <c r="I1036" s="6" t="s">
        <v>12</v>
      </c>
    </row>
    <row r="1037" spans="1:9" x14ac:dyDescent="0.35">
      <c r="A1037" s="7">
        <v>57579</v>
      </c>
      <c r="B1037" s="8">
        <v>44330</v>
      </c>
      <c r="C1037" s="18">
        <v>44347</v>
      </c>
      <c r="D1037" s="9">
        <v>0.17219999999999999</v>
      </c>
      <c r="E1037" s="10">
        <f t="shared" ref="E1037:E1060" si="165">IF(B1037="","",D1037*1.5)</f>
        <v>0.25829999999999997</v>
      </c>
      <c r="F1037" s="10">
        <f t="shared" ref="F1037:F1060" si="166">IF(E1037="","", (POWER((1+E1037),(1/12)))-1)</f>
        <v>1.9331275772907164E-2</v>
      </c>
      <c r="G1037" s="7">
        <f t="shared" ref="G1037:G1060" si="167">IF(OR(B1037="",C1037=""),"Sin fechas",C1037-B1037)</f>
        <v>17</v>
      </c>
      <c r="H1037" s="11">
        <f>$B$1035</f>
        <v>24406</v>
      </c>
      <c r="I1037" s="12">
        <f>IF(G1037="","",(($B$1035*F1037)/30)*G1037)</f>
        <v>267.35283269102428</v>
      </c>
    </row>
    <row r="1038" spans="1:9" x14ac:dyDescent="0.35">
      <c r="A1038" s="7">
        <v>57579</v>
      </c>
      <c r="B1038" s="18">
        <v>44348</v>
      </c>
      <c r="C1038" s="18">
        <v>44377</v>
      </c>
      <c r="D1038" s="9">
        <v>0.1721</v>
      </c>
      <c r="E1038" s="10">
        <f t="shared" si="165"/>
        <v>0.25814999999999999</v>
      </c>
      <c r="F1038" s="10">
        <f t="shared" si="166"/>
        <v>1.9321149143988858E-2</v>
      </c>
      <c r="G1038" s="7">
        <f t="shared" si="167"/>
        <v>29</v>
      </c>
      <c r="H1038" s="11">
        <f t="shared" ref="H1038:H1060" si="168">$B$1035</f>
        <v>24406</v>
      </c>
      <c r="I1038" s="12">
        <f t="shared" ref="I1038:I1060" si="169">IF(G1038="","",(($B$1035*F1038)/30)*G1038)</f>
        <v>455.83356714125239</v>
      </c>
    </row>
    <row r="1039" spans="1:9" x14ac:dyDescent="0.35">
      <c r="A1039" s="7">
        <v>57579</v>
      </c>
      <c r="B1039" s="8">
        <v>44378</v>
      </c>
      <c r="C1039" s="18">
        <v>44408</v>
      </c>
      <c r="D1039" s="9">
        <v>0.17180000000000001</v>
      </c>
      <c r="E1039" s="10">
        <f t="shared" si="165"/>
        <v>0.25770000000000004</v>
      </c>
      <c r="F1039" s="10">
        <f t="shared" si="166"/>
        <v>1.9290762615578938E-2</v>
      </c>
      <c r="G1039" s="7">
        <f t="shared" si="167"/>
        <v>30</v>
      </c>
      <c r="H1039" s="11">
        <f t="shared" si="168"/>
        <v>24406</v>
      </c>
      <c r="I1039" s="12">
        <f t="shared" si="169"/>
        <v>470.81035239581956</v>
      </c>
    </row>
    <row r="1040" spans="1:9" x14ac:dyDescent="0.35">
      <c r="A1040" s="7">
        <v>57579</v>
      </c>
      <c r="B1040" s="18">
        <v>44409</v>
      </c>
      <c r="C1040" s="18">
        <v>44439</v>
      </c>
      <c r="D1040" s="9">
        <v>0.1724</v>
      </c>
      <c r="E1040" s="10">
        <f t="shared" si="165"/>
        <v>0.2586</v>
      </c>
      <c r="F1040" s="10">
        <f t="shared" si="166"/>
        <v>1.9351525711433615E-2</v>
      </c>
      <c r="G1040" s="7">
        <f t="shared" si="167"/>
        <v>30</v>
      </c>
      <c r="H1040" s="11">
        <f t="shared" si="168"/>
        <v>24406</v>
      </c>
      <c r="I1040" s="12">
        <f t="shared" si="169"/>
        <v>472.29333651324879</v>
      </c>
    </row>
    <row r="1041" spans="1:9" x14ac:dyDescent="0.35">
      <c r="A1041" s="7">
        <v>57579</v>
      </c>
      <c r="B1041" s="8">
        <v>44440</v>
      </c>
      <c r="C1041" s="18">
        <v>44469</v>
      </c>
      <c r="D1041" s="9">
        <v>0.1719</v>
      </c>
      <c r="E1041" s="10">
        <f t="shared" si="165"/>
        <v>0.25785000000000002</v>
      </c>
      <c r="F1041" s="10">
        <f t="shared" si="166"/>
        <v>1.9300892565577765E-2</v>
      </c>
      <c r="G1041" s="7">
        <f t="shared" si="167"/>
        <v>29</v>
      </c>
      <c r="H1041" s="11">
        <f t="shared" si="168"/>
        <v>24406</v>
      </c>
      <c r="I1041" s="12">
        <f t="shared" si="169"/>
        <v>455.3556644903079</v>
      </c>
    </row>
    <row r="1042" spans="1:9" x14ac:dyDescent="0.35">
      <c r="A1042" s="7">
        <v>57579</v>
      </c>
      <c r="B1042" s="18">
        <v>44470</v>
      </c>
      <c r="C1042" s="18">
        <v>44500</v>
      </c>
      <c r="D1042" s="14">
        <v>0.17080000000000001</v>
      </c>
      <c r="E1042" s="10">
        <f t="shared" si="165"/>
        <v>0.25619999999999998</v>
      </c>
      <c r="F1042" s="10">
        <f t="shared" si="166"/>
        <v>1.9189402159464075E-2</v>
      </c>
      <c r="G1042" s="7">
        <f t="shared" si="167"/>
        <v>30</v>
      </c>
      <c r="H1042" s="11">
        <f t="shared" si="168"/>
        <v>24406</v>
      </c>
      <c r="I1042" s="12">
        <f t="shared" si="169"/>
        <v>468.3365491038802</v>
      </c>
    </row>
    <row r="1043" spans="1:9" x14ac:dyDescent="0.35">
      <c r="A1043" s="7">
        <v>57579</v>
      </c>
      <c r="B1043" s="8">
        <v>44501</v>
      </c>
      <c r="C1043" s="18">
        <v>44530</v>
      </c>
      <c r="D1043" s="14">
        <v>0.17269999999999999</v>
      </c>
      <c r="E1043" s="10">
        <f t="shared" si="165"/>
        <v>0.25905</v>
      </c>
      <c r="F1043" s="10">
        <f t="shared" si="166"/>
        <v>1.9381892324737526E-2</v>
      </c>
      <c r="G1043" s="7">
        <f t="shared" si="167"/>
        <v>29</v>
      </c>
      <c r="H1043" s="11">
        <f t="shared" si="168"/>
        <v>24406</v>
      </c>
      <c r="I1043" s="12">
        <f t="shared" si="169"/>
        <v>457.2666486082926</v>
      </c>
    </row>
    <row r="1044" spans="1:9" x14ac:dyDescent="0.35">
      <c r="A1044" s="7">
        <v>57579</v>
      </c>
      <c r="B1044" s="18">
        <v>44531</v>
      </c>
      <c r="C1044" s="18">
        <v>44561</v>
      </c>
      <c r="D1044" s="15">
        <v>0.17460000000000001</v>
      </c>
      <c r="E1044" s="10">
        <f t="shared" si="165"/>
        <v>0.26190000000000002</v>
      </c>
      <c r="F1044" s="10">
        <f t="shared" si="166"/>
        <v>1.9573983490916769E-2</v>
      </c>
      <c r="G1044" s="7">
        <f t="shared" si="167"/>
        <v>30</v>
      </c>
      <c r="H1044" s="11">
        <f t="shared" si="168"/>
        <v>24406</v>
      </c>
      <c r="I1044" s="12">
        <f t="shared" si="169"/>
        <v>477.72264107931466</v>
      </c>
    </row>
    <row r="1045" spans="1:9" x14ac:dyDescent="0.35">
      <c r="A1045" s="7">
        <v>57579</v>
      </c>
      <c r="B1045" s="8">
        <v>44562</v>
      </c>
      <c r="C1045" s="18">
        <v>44592</v>
      </c>
      <c r="D1045" s="14">
        <v>0.17660000000000001</v>
      </c>
      <c r="E1045" s="10">
        <f t="shared" si="165"/>
        <v>0.26490000000000002</v>
      </c>
      <c r="F1045" s="10">
        <f t="shared" si="166"/>
        <v>1.9775755563363528E-2</v>
      </c>
      <c r="G1045" s="7">
        <f t="shared" si="167"/>
        <v>30</v>
      </c>
      <c r="H1045" s="11">
        <f t="shared" si="168"/>
        <v>24406</v>
      </c>
      <c r="I1045" s="12">
        <f t="shared" si="169"/>
        <v>482.6470902794502</v>
      </c>
    </row>
    <row r="1046" spans="1:9" x14ac:dyDescent="0.35">
      <c r="A1046" s="7">
        <v>57579</v>
      </c>
      <c r="B1046" s="18">
        <v>44593</v>
      </c>
      <c r="C1046" s="18">
        <v>44620</v>
      </c>
      <c r="D1046" s="14">
        <v>0.183</v>
      </c>
      <c r="E1046" s="10">
        <f t="shared" si="165"/>
        <v>0.27449999999999997</v>
      </c>
      <c r="F1046" s="10">
        <f t="shared" si="166"/>
        <v>2.0418491295787433E-2</v>
      </c>
      <c r="G1046" s="7">
        <f t="shared" si="167"/>
        <v>27</v>
      </c>
      <c r="H1046" s="11">
        <f t="shared" si="168"/>
        <v>24406</v>
      </c>
      <c r="I1046" s="12">
        <f t="shared" si="169"/>
        <v>448.50032870848923</v>
      </c>
    </row>
    <row r="1047" spans="1:9" x14ac:dyDescent="0.35">
      <c r="A1047" s="7">
        <v>57579</v>
      </c>
      <c r="B1047" s="8">
        <v>44621</v>
      </c>
      <c r="C1047" s="18">
        <v>44651</v>
      </c>
      <c r="D1047" s="14">
        <v>0.1847</v>
      </c>
      <c r="E1047" s="10">
        <f t="shared" si="165"/>
        <v>0.27705000000000002</v>
      </c>
      <c r="F1047" s="10">
        <f t="shared" si="166"/>
        <v>2.0588471944052777E-2</v>
      </c>
      <c r="G1047" s="7">
        <f t="shared" si="167"/>
        <v>30</v>
      </c>
      <c r="H1047" s="11">
        <f t="shared" si="168"/>
        <v>24406</v>
      </c>
      <c r="I1047" s="12">
        <f t="shared" si="169"/>
        <v>502.48224626655207</v>
      </c>
    </row>
    <row r="1048" spans="1:9" x14ac:dyDescent="0.35">
      <c r="A1048" s="7">
        <v>57579</v>
      </c>
      <c r="B1048" s="18">
        <v>44652</v>
      </c>
      <c r="C1048" s="18">
        <v>44681</v>
      </c>
      <c r="D1048" s="14">
        <v>0.1905</v>
      </c>
      <c r="E1048" s="10">
        <f t="shared" si="165"/>
        <v>0.28575</v>
      </c>
      <c r="F1048" s="10">
        <f t="shared" si="166"/>
        <v>2.1166073665768392E-2</v>
      </c>
      <c r="G1048" s="7">
        <f t="shared" si="167"/>
        <v>29</v>
      </c>
      <c r="H1048" s="11">
        <f t="shared" si="168"/>
        <v>24406</v>
      </c>
      <c r="I1048" s="12">
        <f t="shared" si="169"/>
        <v>499.35988742385194</v>
      </c>
    </row>
    <row r="1049" spans="1:9" x14ac:dyDescent="0.35">
      <c r="A1049" s="7">
        <v>57579</v>
      </c>
      <c r="B1049" s="8">
        <v>44682</v>
      </c>
      <c r="C1049" s="18">
        <v>44712</v>
      </c>
      <c r="D1049" s="14">
        <v>0.1971</v>
      </c>
      <c r="E1049" s="10">
        <f t="shared" si="165"/>
        <v>0.29564999999999997</v>
      </c>
      <c r="F1049" s="10">
        <f t="shared" si="166"/>
        <v>2.1819002655476094E-2</v>
      </c>
      <c r="G1049" s="7">
        <f t="shared" si="167"/>
        <v>30</v>
      </c>
      <c r="H1049" s="11">
        <f t="shared" si="168"/>
        <v>24406</v>
      </c>
      <c r="I1049" s="12">
        <f t="shared" si="169"/>
        <v>532.51457880954956</v>
      </c>
    </row>
    <row r="1050" spans="1:9" x14ac:dyDescent="0.35">
      <c r="A1050" s="7">
        <v>57579</v>
      </c>
      <c r="B1050" s="18">
        <v>44713</v>
      </c>
      <c r="C1050" s="18">
        <v>44742</v>
      </c>
      <c r="D1050" s="9">
        <v>0.20399999999999999</v>
      </c>
      <c r="E1050" s="10">
        <f t="shared" si="165"/>
        <v>0.30599999999999999</v>
      </c>
      <c r="F1050" s="10">
        <f t="shared" si="166"/>
        <v>2.2496738540053407E-2</v>
      </c>
      <c r="G1050" s="7">
        <f t="shared" si="167"/>
        <v>29</v>
      </c>
      <c r="H1050" s="11">
        <f t="shared" si="168"/>
        <v>24406</v>
      </c>
      <c r="I1050" s="12">
        <f t="shared" si="169"/>
        <v>530.75355411492535</v>
      </c>
    </row>
    <row r="1051" spans="1:9" x14ac:dyDescent="0.35">
      <c r="A1051" s="7">
        <v>57579</v>
      </c>
      <c r="B1051" s="8">
        <v>44743</v>
      </c>
      <c r="C1051" s="18">
        <v>44773</v>
      </c>
      <c r="D1051" s="9">
        <v>0.21279999999999999</v>
      </c>
      <c r="E1051" s="10">
        <f t="shared" si="165"/>
        <v>0.31919999999999998</v>
      </c>
      <c r="F1051" s="10">
        <f t="shared" si="166"/>
        <v>2.3353989277085985E-2</v>
      </c>
      <c r="G1051" s="7">
        <f t="shared" si="167"/>
        <v>30</v>
      </c>
      <c r="H1051" s="11">
        <f t="shared" si="168"/>
        <v>24406</v>
      </c>
      <c r="I1051" s="12">
        <f t="shared" si="169"/>
        <v>569.97746229656059</v>
      </c>
    </row>
    <row r="1052" spans="1:9" x14ac:dyDescent="0.35">
      <c r="A1052" s="7">
        <v>57579</v>
      </c>
      <c r="B1052" s="18">
        <v>44774</v>
      </c>
      <c r="C1052" s="18">
        <v>44804</v>
      </c>
      <c r="D1052" s="9">
        <v>0.22209999999999999</v>
      </c>
      <c r="E1052" s="10">
        <f t="shared" si="165"/>
        <v>0.33315</v>
      </c>
      <c r="F1052" s="10">
        <f t="shared" si="166"/>
        <v>2.4251443652343774E-2</v>
      </c>
      <c r="G1052" s="7">
        <f t="shared" si="167"/>
        <v>30</v>
      </c>
      <c r="H1052" s="11">
        <f t="shared" si="168"/>
        <v>24406</v>
      </c>
      <c r="I1052" s="12">
        <f t="shared" si="169"/>
        <v>591.88073377910212</v>
      </c>
    </row>
    <row r="1053" spans="1:9" x14ac:dyDescent="0.35">
      <c r="A1053" s="7">
        <v>57579</v>
      </c>
      <c r="B1053" s="8">
        <v>44805</v>
      </c>
      <c r="C1053" s="18">
        <v>44834</v>
      </c>
      <c r="D1053" s="9">
        <v>0.23499999999999999</v>
      </c>
      <c r="E1053" s="10">
        <f t="shared" si="165"/>
        <v>0.35249999999999998</v>
      </c>
      <c r="F1053" s="10">
        <f t="shared" si="166"/>
        <v>2.548215212897964E-2</v>
      </c>
      <c r="G1053" s="7">
        <f t="shared" si="167"/>
        <v>29</v>
      </c>
      <c r="H1053" s="11">
        <f t="shared" si="168"/>
        <v>24406</v>
      </c>
      <c r="I1053" s="12">
        <f t="shared" si="169"/>
        <v>601.18682469788132</v>
      </c>
    </row>
    <row r="1054" spans="1:9" x14ac:dyDescent="0.35">
      <c r="A1054" s="7">
        <v>57579</v>
      </c>
      <c r="B1054" s="18">
        <v>44835</v>
      </c>
      <c r="C1054" s="18">
        <v>44865</v>
      </c>
      <c r="D1054" s="9">
        <v>0.24610000000000001</v>
      </c>
      <c r="E1054" s="10">
        <f t="shared" si="165"/>
        <v>0.36915000000000003</v>
      </c>
      <c r="F1054" s="10">
        <f t="shared" si="166"/>
        <v>2.6528282142108894E-2</v>
      </c>
      <c r="G1054" s="7">
        <f t="shared" si="167"/>
        <v>30</v>
      </c>
      <c r="H1054" s="11">
        <f t="shared" si="168"/>
        <v>24406</v>
      </c>
      <c r="I1054" s="12">
        <f t="shared" si="169"/>
        <v>647.44925396030965</v>
      </c>
    </row>
    <row r="1055" spans="1:9" x14ac:dyDescent="0.35">
      <c r="A1055" s="7">
        <v>57579</v>
      </c>
      <c r="B1055" s="8">
        <v>44866</v>
      </c>
      <c r="C1055" s="18">
        <v>44895</v>
      </c>
      <c r="D1055" s="9">
        <v>0.25779999999999997</v>
      </c>
      <c r="E1055" s="10">
        <f t="shared" si="165"/>
        <v>0.38669999999999993</v>
      </c>
      <c r="F1055" s="10">
        <f t="shared" si="166"/>
        <v>2.7618410366888613E-2</v>
      </c>
      <c r="G1055" s="7">
        <f t="shared" si="167"/>
        <v>29</v>
      </c>
      <c r="H1055" s="11">
        <f t="shared" si="168"/>
        <v>24406</v>
      </c>
      <c r="I1055" s="12">
        <f t="shared" si="169"/>
        <v>651.58642596714071</v>
      </c>
    </row>
    <row r="1056" spans="1:9" x14ac:dyDescent="0.35">
      <c r="A1056" s="7">
        <v>57579</v>
      </c>
      <c r="B1056" s="18">
        <v>44896</v>
      </c>
      <c r="C1056" s="18">
        <v>44926</v>
      </c>
      <c r="D1056" s="9">
        <v>0.27639999999999998</v>
      </c>
      <c r="E1056" s="10">
        <f t="shared" si="165"/>
        <v>0.41459999999999997</v>
      </c>
      <c r="F1056" s="10">
        <f t="shared" si="166"/>
        <v>2.9325672006971892E-2</v>
      </c>
      <c r="G1056" s="7">
        <f t="shared" si="167"/>
        <v>30</v>
      </c>
      <c r="H1056" s="11">
        <f t="shared" si="168"/>
        <v>24406</v>
      </c>
      <c r="I1056" s="12">
        <f t="shared" si="169"/>
        <v>715.72235100215596</v>
      </c>
    </row>
    <row r="1057" spans="1:9" x14ac:dyDescent="0.35">
      <c r="A1057" s="7">
        <v>57579</v>
      </c>
      <c r="B1057" s="8">
        <v>44927</v>
      </c>
      <c r="C1057" s="18">
        <v>44957</v>
      </c>
      <c r="D1057" s="9">
        <v>0.28839999999999999</v>
      </c>
      <c r="E1057" s="10">
        <f t="shared" si="165"/>
        <v>0.43259999999999998</v>
      </c>
      <c r="F1057" s="10">
        <f t="shared" si="166"/>
        <v>3.041082430433617E-2</v>
      </c>
      <c r="G1057" s="7">
        <f t="shared" si="167"/>
        <v>30</v>
      </c>
      <c r="H1057" s="11">
        <f t="shared" si="168"/>
        <v>24406</v>
      </c>
      <c r="I1057" s="12">
        <f t="shared" si="169"/>
        <v>742.20657797162858</v>
      </c>
    </row>
    <row r="1058" spans="1:9" x14ac:dyDescent="0.35">
      <c r="A1058" s="7">
        <v>57579</v>
      </c>
      <c r="B1058" s="18">
        <v>44958</v>
      </c>
      <c r="C1058" s="18">
        <v>44985</v>
      </c>
      <c r="D1058" s="9">
        <v>0.30180000000000001</v>
      </c>
      <c r="E1058" s="10">
        <f t="shared" si="165"/>
        <v>0.45269999999999999</v>
      </c>
      <c r="F1058" s="10">
        <f t="shared" si="166"/>
        <v>3.1607904974429113E-2</v>
      </c>
      <c r="G1058" s="7">
        <f t="shared" si="167"/>
        <v>27</v>
      </c>
      <c r="H1058" s="11">
        <f t="shared" si="168"/>
        <v>24406</v>
      </c>
      <c r="I1058" s="12">
        <f t="shared" si="169"/>
        <v>694.28027592532521</v>
      </c>
    </row>
    <row r="1059" spans="1:9" x14ac:dyDescent="0.35">
      <c r="A1059" s="7">
        <v>57579</v>
      </c>
      <c r="B1059" s="8">
        <v>44986</v>
      </c>
      <c r="C1059" s="18">
        <v>45016</v>
      </c>
      <c r="D1059" s="9">
        <v>0.30840000000000001</v>
      </c>
      <c r="E1059" s="10">
        <f t="shared" si="165"/>
        <v>0.46260000000000001</v>
      </c>
      <c r="F1059" s="10">
        <f t="shared" si="166"/>
        <v>3.2191941393584944E-2</v>
      </c>
      <c r="G1059" s="7">
        <f t="shared" si="167"/>
        <v>30</v>
      </c>
      <c r="H1059" s="11">
        <f t="shared" si="168"/>
        <v>24406</v>
      </c>
      <c r="I1059" s="12">
        <f t="shared" si="169"/>
        <v>785.67652165183415</v>
      </c>
    </row>
    <row r="1060" spans="1:9" x14ac:dyDescent="0.35">
      <c r="A1060" s="7">
        <v>57579</v>
      </c>
      <c r="B1060" s="18">
        <v>45017</v>
      </c>
      <c r="C1060" s="18">
        <v>45036</v>
      </c>
      <c r="D1060" s="9">
        <v>0.31390000000000001</v>
      </c>
      <c r="E1060" s="10">
        <f t="shared" si="165"/>
        <v>0.47084999999999999</v>
      </c>
      <c r="F1060" s="10">
        <f t="shared" si="166"/>
        <v>3.2675876808137438E-2</v>
      </c>
      <c r="G1060" s="7">
        <f t="shared" si="167"/>
        <v>19</v>
      </c>
      <c r="H1060" s="11">
        <f t="shared" si="168"/>
        <v>24406</v>
      </c>
      <c r="I1060" s="12">
        <f t="shared" si="169"/>
        <v>505.07538460695474</v>
      </c>
    </row>
    <row r="1061" spans="1:9" x14ac:dyDescent="0.35">
      <c r="A1061" s="21" t="s">
        <v>13</v>
      </c>
      <c r="B1061" s="21"/>
      <c r="C1061" s="21"/>
      <c r="D1061" s="21"/>
      <c r="E1061" s="21"/>
      <c r="F1061" s="21"/>
      <c r="G1061" s="21"/>
      <c r="H1061" s="21"/>
      <c r="I1061" s="19">
        <f>SUM(I1037:I1060)</f>
        <v>13026.271089484851</v>
      </c>
    </row>
    <row r="1063" spans="1:9" x14ac:dyDescent="0.35">
      <c r="A1063" s="1" t="s">
        <v>2</v>
      </c>
      <c r="B1063" s="2">
        <v>83003</v>
      </c>
      <c r="C1063" s="1"/>
      <c r="D1063" s="1"/>
      <c r="E1063" s="1" t="s">
        <v>3</v>
      </c>
      <c r="F1063" s="1"/>
      <c r="G1063" s="3">
        <v>44330</v>
      </c>
      <c r="H1063" s="1"/>
      <c r="I1063" s="4"/>
    </row>
    <row r="1064" spans="1:9" ht="23" x14ac:dyDescent="0.35">
      <c r="A1064" s="5" t="s">
        <v>4</v>
      </c>
      <c r="B1064" s="5" t="s">
        <v>5</v>
      </c>
      <c r="C1064" s="5" t="s">
        <v>6</v>
      </c>
      <c r="D1064" s="5" t="s">
        <v>7</v>
      </c>
      <c r="E1064" s="5" t="s">
        <v>8</v>
      </c>
      <c r="F1064" s="5" t="s">
        <v>9</v>
      </c>
      <c r="G1064" s="5" t="s">
        <v>10</v>
      </c>
      <c r="H1064" s="5" t="s">
        <v>11</v>
      </c>
      <c r="I1064" s="6" t="s">
        <v>12</v>
      </c>
    </row>
    <row r="1065" spans="1:9" x14ac:dyDescent="0.35">
      <c r="A1065" s="7">
        <v>62567</v>
      </c>
      <c r="B1065" s="8">
        <v>44330</v>
      </c>
      <c r="C1065" s="18">
        <v>44347</v>
      </c>
      <c r="D1065" s="9">
        <v>0.17219999999999999</v>
      </c>
      <c r="E1065" s="10">
        <f t="shared" ref="E1065:E1088" si="170">IF(B1065="","",D1065*1.5)</f>
        <v>0.25829999999999997</v>
      </c>
      <c r="F1065" s="10">
        <f t="shared" ref="F1065:F1088" si="171">IF(E1065="","", (POWER((1+E1065),(1/12)))-1)</f>
        <v>1.9331275772907164E-2</v>
      </c>
      <c r="G1065" s="7">
        <f t="shared" ref="G1065:G1088" si="172">IF(OR(B1065="",C1065=""),"Sin fechas",C1065-B1065)</f>
        <v>17</v>
      </c>
      <c r="H1065" s="11">
        <f>$B$1063</f>
        <v>83003</v>
      </c>
      <c r="I1065" s="12">
        <f>IF(G1065="","",(($B$1063*F1065)/30)*G1065)</f>
        <v>909.24720035454743</v>
      </c>
    </row>
    <row r="1066" spans="1:9" x14ac:dyDescent="0.35">
      <c r="A1066" s="7">
        <v>62567</v>
      </c>
      <c r="B1066" s="18">
        <v>44348</v>
      </c>
      <c r="C1066" s="18">
        <v>44377</v>
      </c>
      <c r="D1066" s="9">
        <v>0.1721</v>
      </c>
      <c r="E1066" s="10">
        <f t="shared" si="170"/>
        <v>0.25814999999999999</v>
      </c>
      <c r="F1066" s="10">
        <f t="shared" si="171"/>
        <v>1.9321149143988858E-2</v>
      </c>
      <c r="G1066" s="7">
        <f t="shared" si="172"/>
        <v>29</v>
      </c>
      <c r="H1066" s="11">
        <f t="shared" ref="H1066:H1088" si="173">$B$1063</f>
        <v>83003</v>
      </c>
      <c r="I1066" s="12">
        <f t="shared" ref="I1066:I1088" si="174">IF(G1066="","",(($B$1063*F1066)/30)*G1066)</f>
        <v>1550.2562309852235</v>
      </c>
    </row>
    <row r="1067" spans="1:9" x14ac:dyDescent="0.35">
      <c r="A1067" s="7">
        <v>62567</v>
      </c>
      <c r="B1067" s="8">
        <v>44378</v>
      </c>
      <c r="C1067" s="18">
        <v>44408</v>
      </c>
      <c r="D1067" s="9">
        <v>0.17180000000000001</v>
      </c>
      <c r="E1067" s="10">
        <f t="shared" si="170"/>
        <v>0.25770000000000004</v>
      </c>
      <c r="F1067" s="10">
        <f t="shared" si="171"/>
        <v>1.9290762615578938E-2</v>
      </c>
      <c r="G1067" s="7">
        <f t="shared" si="172"/>
        <v>30</v>
      </c>
      <c r="H1067" s="11">
        <f t="shared" si="173"/>
        <v>83003</v>
      </c>
      <c r="I1067" s="12">
        <f t="shared" si="174"/>
        <v>1601.1911693808986</v>
      </c>
    </row>
    <row r="1068" spans="1:9" x14ac:dyDescent="0.35">
      <c r="A1068" s="7">
        <v>62567</v>
      </c>
      <c r="B1068" s="18">
        <v>44409</v>
      </c>
      <c r="C1068" s="18">
        <v>44439</v>
      </c>
      <c r="D1068" s="9">
        <v>0.1724</v>
      </c>
      <c r="E1068" s="10">
        <f t="shared" si="170"/>
        <v>0.2586</v>
      </c>
      <c r="F1068" s="10">
        <f t="shared" si="171"/>
        <v>1.9351525711433615E-2</v>
      </c>
      <c r="G1068" s="7">
        <f t="shared" si="172"/>
        <v>30</v>
      </c>
      <c r="H1068" s="11">
        <f t="shared" si="173"/>
        <v>83003</v>
      </c>
      <c r="I1068" s="12">
        <f t="shared" si="174"/>
        <v>1606.2346886261244</v>
      </c>
    </row>
    <row r="1069" spans="1:9" x14ac:dyDescent="0.35">
      <c r="A1069" s="7">
        <v>62567</v>
      </c>
      <c r="B1069" s="8">
        <v>44440</v>
      </c>
      <c r="C1069" s="18">
        <v>44469</v>
      </c>
      <c r="D1069" s="9">
        <v>0.1719</v>
      </c>
      <c r="E1069" s="10">
        <f t="shared" si="170"/>
        <v>0.25785000000000002</v>
      </c>
      <c r="F1069" s="10">
        <f t="shared" si="171"/>
        <v>1.9300892565577765E-2</v>
      </c>
      <c r="G1069" s="7">
        <f t="shared" si="172"/>
        <v>29</v>
      </c>
      <c r="H1069" s="11">
        <f t="shared" si="173"/>
        <v>83003</v>
      </c>
      <c r="I1069" s="12">
        <f t="shared" si="174"/>
        <v>1548.6309194332962</v>
      </c>
    </row>
    <row r="1070" spans="1:9" x14ac:dyDescent="0.35">
      <c r="A1070" s="7">
        <v>62567</v>
      </c>
      <c r="B1070" s="18">
        <v>44470</v>
      </c>
      <c r="C1070" s="18">
        <v>44500</v>
      </c>
      <c r="D1070" s="14">
        <v>0.17080000000000001</v>
      </c>
      <c r="E1070" s="10">
        <f t="shared" si="170"/>
        <v>0.25619999999999998</v>
      </c>
      <c r="F1070" s="10">
        <f t="shared" si="171"/>
        <v>1.9189402159464075E-2</v>
      </c>
      <c r="G1070" s="7">
        <f t="shared" si="172"/>
        <v>30</v>
      </c>
      <c r="H1070" s="11">
        <f t="shared" si="173"/>
        <v>83003</v>
      </c>
      <c r="I1070" s="12">
        <f t="shared" si="174"/>
        <v>1592.7779474419967</v>
      </c>
    </row>
    <row r="1071" spans="1:9" x14ac:dyDescent="0.35">
      <c r="A1071" s="7">
        <v>62567</v>
      </c>
      <c r="B1071" s="8">
        <v>44501</v>
      </c>
      <c r="C1071" s="18">
        <v>44530</v>
      </c>
      <c r="D1071" s="14">
        <v>0.17269999999999999</v>
      </c>
      <c r="E1071" s="10">
        <f t="shared" si="170"/>
        <v>0.25905</v>
      </c>
      <c r="F1071" s="10">
        <f t="shared" si="171"/>
        <v>1.9381892324737526E-2</v>
      </c>
      <c r="G1071" s="7">
        <f t="shared" si="172"/>
        <v>29</v>
      </c>
      <c r="H1071" s="11">
        <f t="shared" si="173"/>
        <v>83003</v>
      </c>
      <c r="I1071" s="12">
        <f t="shared" si="174"/>
        <v>1555.1300350091826</v>
      </c>
    </row>
    <row r="1072" spans="1:9" x14ac:dyDescent="0.35">
      <c r="A1072" s="7">
        <v>62567</v>
      </c>
      <c r="B1072" s="18">
        <v>44531</v>
      </c>
      <c r="C1072" s="18">
        <v>44561</v>
      </c>
      <c r="D1072" s="15">
        <v>0.17460000000000001</v>
      </c>
      <c r="E1072" s="10">
        <f t="shared" si="170"/>
        <v>0.26190000000000002</v>
      </c>
      <c r="F1072" s="10">
        <f t="shared" si="171"/>
        <v>1.9573983490916769E-2</v>
      </c>
      <c r="G1072" s="7">
        <f t="shared" si="172"/>
        <v>30</v>
      </c>
      <c r="H1072" s="11">
        <f t="shared" si="173"/>
        <v>83003</v>
      </c>
      <c r="I1072" s="12">
        <f t="shared" si="174"/>
        <v>1624.6993516965645</v>
      </c>
    </row>
    <row r="1073" spans="1:9" x14ac:dyDescent="0.35">
      <c r="A1073" s="7">
        <v>62567</v>
      </c>
      <c r="B1073" s="8">
        <v>44562</v>
      </c>
      <c r="C1073" s="18">
        <v>44592</v>
      </c>
      <c r="D1073" s="14">
        <v>0.17660000000000001</v>
      </c>
      <c r="E1073" s="10">
        <f t="shared" si="170"/>
        <v>0.26490000000000002</v>
      </c>
      <c r="F1073" s="10">
        <f t="shared" si="171"/>
        <v>1.9775755563363528E-2</v>
      </c>
      <c r="G1073" s="7">
        <f t="shared" si="172"/>
        <v>30</v>
      </c>
      <c r="H1073" s="11">
        <f t="shared" si="173"/>
        <v>83003</v>
      </c>
      <c r="I1073" s="12">
        <f t="shared" si="174"/>
        <v>1641.447039025863</v>
      </c>
    </row>
    <row r="1074" spans="1:9" x14ac:dyDescent="0.35">
      <c r="A1074" s="7">
        <v>62567</v>
      </c>
      <c r="B1074" s="18">
        <v>44593</v>
      </c>
      <c r="C1074" s="18">
        <v>44620</v>
      </c>
      <c r="D1074" s="14">
        <v>0.183</v>
      </c>
      <c r="E1074" s="10">
        <f t="shared" si="170"/>
        <v>0.27449999999999997</v>
      </c>
      <c r="F1074" s="10">
        <f t="shared" si="171"/>
        <v>2.0418491295787433E-2</v>
      </c>
      <c r="G1074" s="7">
        <f t="shared" si="172"/>
        <v>27</v>
      </c>
      <c r="H1074" s="11">
        <f t="shared" si="173"/>
        <v>83003</v>
      </c>
      <c r="I1074" s="12">
        <f t="shared" si="174"/>
        <v>1525.3164297218198</v>
      </c>
    </row>
    <row r="1075" spans="1:9" x14ac:dyDescent="0.35">
      <c r="A1075" s="7">
        <v>62567</v>
      </c>
      <c r="B1075" s="8">
        <v>44621</v>
      </c>
      <c r="C1075" s="18">
        <v>44651</v>
      </c>
      <c r="D1075" s="14">
        <v>0.1847</v>
      </c>
      <c r="E1075" s="10">
        <f t="shared" si="170"/>
        <v>0.27705000000000002</v>
      </c>
      <c r="F1075" s="10">
        <f t="shared" si="171"/>
        <v>2.0588471944052777E-2</v>
      </c>
      <c r="G1075" s="7">
        <f t="shared" si="172"/>
        <v>30</v>
      </c>
      <c r="H1075" s="11">
        <f t="shared" si="173"/>
        <v>83003</v>
      </c>
      <c r="I1075" s="12">
        <f t="shared" si="174"/>
        <v>1708.9049367722127</v>
      </c>
    </row>
    <row r="1076" spans="1:9" x14ac:dyDescent="0.35">
      <c r="A1076" s="7">
        <v>62567</v>
      </c>
      <c r="B1076" s="18">
        <v>44652</v>
      </c>
      <c r="C1076" s="18">
        <v>44681</v>
      </c>
      <c r="D1076" s="14">
        <v>0.1905</v>
      </c>
      <c r="E1076" s="10">
        <f t="shared" si="170"/>
        <v>0.28575</v>
      </c>
      <c r="F1076" s="10">
        <f t="shared" si="171"/>
        <v>2.1166073665768392E-2</v>
      </c>
      <c r="G1076" s="7">
        <f t="shared" si="172"/>
        <v>29</v>
      </c>
      <c r="H1076" s="11">
        <f t="shared" si="173"/>
        <v>83003</v>
      </c>
      <c r="I1076" s="12">
        <f t="shared" si="174"/>
        <v>1698.2860253971148</v>
      </c>
    </row>
    <row r="1077" spans="1:9" x14ac:dyDescent="0.35">
      <c r="A1077" s="7">
        <v>62567</v>
      </c>
      <c r="B1077" s="8">
        <v>44682</v>
      </c>
      <c r="C1077" s="18">
        <v>44712</v>
      </c>
      <c r="D1077" s="14">
        <v>0.1971</v>
      </c>
      <c r="E1077" s="10">
        <f t="shared" si="170"/>
        <v>0.29564999999999997</v>
      </c>
      <c r="F1077" s="10">
        <f t="shared" si="171"/>
        <v>2.1819002655476094E-2</v>
      </c>
      <c r="G1077" s="7">
        <f t="shared" si="172"/>
        <v>30</v>
      </c>
      <c r="H1077" s="11">
        <f t="shared" si="173"/>
        <v>83003</v>
      </c>
      <c r="I1077" s="12">
        <f t="shared" si="174"/>
        <v>1811.0426774124821</v>
      </c>
    </row>
    <row r="1078" spans="1:9" x14ac:dyDescent="0.35">
      <c r="A1078" s="7">
        <v>62567</v>
      </c>
      <c r="B1078" s="18">
        <v>44713</v>
      </c>
      <c r="C1078" s="18">
        <v>44742</v>
      </c>
      <c r="D1078" s="9">
        <v>0.20399999999999999</v>
      </c>
      <c r="E1078" s="10">
        <f t="shared" si="170"/>
        <v>0.30599999999999999</v>
      </c>
      <c r="F1078" s="10">
        <f t="shared" si="171"/>
        <v>2.2496738540053407E-2</v>
      </c>
      <c r="G1078" s="7">
        <f t="shared" si="172"/>
        <v>29</v>
      </c>
      <c r="H1078" s="11">
        <f t="shared" si="173"/>
        <v>83003</v>
      </c>
      <c r="I1078" s="12">
        <f t="shared" si="174"/>
        <v>1805.0535627387178</v>
      </c>
    </row>
    <row r="1079" spans="1:9" x14ac:dyDescent="0.35">
      <c r="A1079" s="7">
        <v>62567</v>
      </c>
      <c r="B1079" s="8">
        <v>44743</v>
      </c>
      <c r="C1079" s="18">
        <v>44773</v>
      </c>
      <c r="D1079" s="9">
        <v>0.21279999999999999</v>
      </c>
      <c r="E1079" s="10">
        <f t="shared" si="170"/>
        <v>0.31919999999999998</v>
      </c>
      <c r="F1079" s="10">
        <f t="shared" si="171"/>
        <v>2.3353989277085985E-2</v>
      </c>
      <c r="G1079" s="7">
        <f t="shared" si="172"/>
        <v>30</v>
      </c>
      <c r="H1079" s="11">
        <f t="shared" si="173"/>
        <v>83003</v>
      </c>
      <c r="I1079" s="12">
        <f t="shared" si="174"/>
        <v>1938.4511719659677</v>
      </c>
    </row>
    <row r="1080" spans="1:9" x14ac:dyDescent="0.35">
      <c r="A1080" s="7">
        <v>62567</v>
      </c>
      <c r="B1080" s="18">
        <v>44774</v>
      </c>
      <c r="C1080" s="18">
        <v>44804</v>
      </c>
      <c r="D1080" s="9">
        <v>0.22209999999999999</v>
      </c>
      <c r="E1080" s="10">
        <f t="shared" si="170"/>
        <v>0.33315</v>
      </c>
      <c r="F1080" s="10">
        <f t="shared" si="171"/>
        <v>2.4251443652343774E-2</v>
      </c>
      <c r="G1080" s="7">
        <f t="shared" si="172"/>
        <v>30</v>
      </c>
      <c r="H1080" s="11">
        <f t="shared" si="173"/>
        <v>83003</v>
      </c>
      <c r="I1080" s="12">
        <f t="shared" si="174"/>
        <v>2012.9425774754905</v>
      </c>
    </row>
    <row r="1081" spans="1:9" x14ac:dyDescent="0.35">
      <c r="A1081" s="7">
        <v>62567</v>
      </c>
      <c r="B1081" s="8">
        <v>44805</v>
      </c>
      <c r="C1081" s="18">
        <v>44834</v>
      </c>
      <c r="D1081" s="9">
        <v>0.23499999999999999</v>
      </c>
      <c r="E1081" s="10">
        <f t="shared" si="170"/>
        <v>0.35249999999999998</v>
      </c>
      <c r="F1081" s="10">
        <f t="shared" si="171"/>
        <v>2.548215212897964E-2</v>
      </c>
      <c r="G1081" s="7">
        <f t="shared" si="172"/>
        <v>29</v>
      </c>
      <c r="H1081" s="11">
        <f t="shared" si="173"/>
        <v>83003</v>
      </c>
      <c r="I1081" s="12">
        <f t="shared" si="174"/>
        <v>2044.5919040563072</v>
      </c>
    </row>
    <row r="1082" spans="1:9" x14ac:dyDescent="0.35">
      <c r="A1082" s="7">
        <v>62567</v>
      </c>
      <c r="B1082" s="18">
        <v>44835</v>
      </c>
      <c r="C1082" s="18">
        <v>44865</v>
      </c>
      <c r="D1082" s="9">
        <v>0.24610000000000001</v>
      </c>
      <c r="E1082" s="10">
        <f t="shared" si="170"/>
        <v>0.36915000000000003</v>
      </c>
      <c r="F1082" s="10">
        <f t="shared" si="171"/>
        <v>2.6528282142108894E-2</v>
      </c>
      <c r="G1082" s="7">
        <f t="shared" si="172"/>
        <v>30</v>
      </c>
      <c r="H1082" s="11">
        <f t="shared" si="173"/>
        <v>83003</v>
      </c>
      <c r="I1082" s="12">
        <f t="shared" si="174"/>
        <v>2201.9270026414647</v>
      </c>
    </row>
    <row r="1083" spans="1:9" x14ac:dyDescent="0.35">
      <c r="A1083" s="7">
        <v>62567</v>
      </c>
      <c r="B1083" s="8">
        <v>44866</v>
      </c>
      <c r="C1083" s="18">
        <v>44895</v>
      </c>
      <c r="D1083" s="9">
        <v>0.25779999999999997</v>
      </c>
      <c r="E1083" s="10">
        <f t="shared" si="170"/>
        <v>0.38669999999999993</v>
      </c>
      <c r="F1083" s="10">
        <f t="shared" si="171"/>
        <v>2.7618410366888613E-2</v>
      </c>
      <c r="G1083" s="7">
        <f t="shared" si="172"/>
        <v>29</v>
      </c>
      <c r="H1083" s="11">
        <f t="shared" si="173"/>
        <v>83003</v>
      </c>
      <c r="I1083" s="12">
        <f t="shared" si="174"/>
        <v>2215.9972184934272</v>
      </c>
    </row>
    <row r="1084" spans="1:9" x14ac:dyDescent="0.35">
      <c r="A1084" s="7">
        <v>62567</v>
      </c>
      <c r="B1084" s="18">
        <v>44896</v>
      </c>
      <c r="C1084" s="18">
        <v>44926</v>
      </c>
      <c r="D1084" s="9">
        <v>0.27639999999999998</v>
      </c>
      <c r="E1084" s="10">
        <f t="shared" si="170"/>
        <v>0.41459999999999997</v>
      </c>
      <c r="F1084" s="10">
        <f t="shared" si="171"/>
        <v>2.9325672006971892E-2</v>
      </c>
      <c r="G1084" s="7">
        <f t="shared" si="172"/>
        <v>30</v>
      </c>
      <c r="H1084" s="11">
        <f t="shared" si="173"/>
        <v>83003</v>
      </c>
      <c r="I1084" s="12">
        <f t="shared" si="174"/>
        <v>2434.1187535946879</v>
      </c>
    </row>
    <row r="1085" spans="1:9" x14ac:dyDescent="0.35">
      <c r="A1085" s="7">
        <v>62567</v>
      </c>
      <c r="B1085" s="8">
        <v>44927</v>
      </c>
      <c r="C1085" s="18">
        <v>44957</v>
      </c>
      <c r="D1085" s="9">
        <v>0.28839999999999999</v>
      </c>
      <c r="E1085" s="10">
        <f t="shared" si="170"/>
        <v>0.43259999999999998</v>
      </c>
      <c r="F1085" s="10">
        <f t="shared" si="171"/>
        <v>3.041082430433617E-2</v>
      </c>
      <c r="G1085" s="7">
        <f t="shared" si="172"/>
        <v>30</v>
      </c>
      <c r="H1085" s="11">
        <f t="shared" si="173"/>
        <v>83003</v>
      </c>
      <c r="I1085" s="12">
        <f t="shared" si="174"/>
        <v>2524.1896497328153</v>
      </c>
    </row>
    <row r="1086" spans="1:9" x14ac:dyDescent="0.35">
      <c r="A1086" s="7">
        <v>62567</v>
      </c>
      <c r="B1086" s="18">
        <v>44958</v>
      </c>
      <c r="C1086" s="18">
        <v>44985</v>
      </c>
      <c r="D1086" s="9">
        <v>0.30180000000000001</v>
      </c>
      <c r="E1086" s="10">
        <f t="shared" si="170"/>
        <v>0.45269999999999999</v>
      </c>
      <c r="F1086" s="10">
        <f t="shared" si="171"/>
        <v>3.1607904974429113E-2</v>
      </c>
      <c r="G1086" s="7">
        <f t="shared" si="172"/>
        <v>27</v>
      </c>
      <c r="H1086" s="11">
        <f t="shared" si="173"/>
        <v>83003</v>
      </c>
      <c r="I1086" s="12">
        <f t="shared" si="174"/>
        <v>2361.1958429332858</v>
      </c>
    </row>
    <row r="1087" spans="1:9" x14ac:dyDescent="0.35">
      <c r="A1087" s="7">
        <v>62567</v>
      </c>
      <c r="B1087" s="8">
        <v>44986</v>
      </c>
      <c r="C1087" s="18">
        <v>45016</v>
      </c>
      <c r="D1087" s="9">
        <v>0.30840000000000001</v>
      </c>
      <c r="E1087" s="10">
        <f t="shared" si="170"/>
        <v>0.46260000000000001</v>
      </c>
      <c r="F1087" s="10">
        <f t="shared" si="171"/>
        <v>3.2191941393584944E-2</v>
      </c>
      <c r="G1087" s="7">
        <f t="shared" si="172"/>
        <v>30</v>
      </c>
      <c r="H1087" s="11">
        <f t="shared" si="173"/>
        <v>83003</v>
      </c>
      <c r="I1087" s="12">
        <f t="shared" si="174"/>
        <v>2672.0277114917312</v>
      </c>
    </row>
    <row r="1088" spans="1:9" x14ac:dyDescent="0.35">
      <c r="A1088" s="7">
        <v>62567</v>
      </c>
      <c r="B1088" s="18">
        <v>45017</v>
      </c>
      <c r="C1088" s="18">
        <v>45036</v>
      </c>
      <c r="D1088" s="9">
        <v>0.31390000000000001</v>
      </c>
      <c r="E1088" s="10">
        <f t="shared" si="170"/>
        <v>0.47084999999999999</v>
      </c>
      <c r="F1088" s="10">
        <f t="shared" si="171"/>
        <v>3.2675876808137438E-2</v>
      </c>
      <c r="G1088" s="7">
        <f t="shared" si="172"/>
        <v>19</v>
      </c>
      <c r="H1088" s="11">
        <f t="shared" si="173"/>
        <v>83003</v>
      </c>
      <c r="I1088" s="12">
        <f t="shared" si="174"/>
        <v>1717.7240083803601</v>
      </c>
    </row>
    <row r="1089" spans="1:9" x14ac:dyDescent="0.35">
      <c r="A1089" s="21" t="s">
        <v>13</v>
      </c>
      <c r="B1089" s="21"/>
      <c r="C1089" s="21"/>
      <c r="D1089" s="21"/>
      <c r="E1089" s="21"/>
      <c r="F1089" s="21"/>
      <c r="G1089" s="21"/>
      <c r="H1089" s="21"/>
      <c r="I1089" s="19">
        <f>SUM(I1065:I1088)</f>
        <v>44301.384054761576</v>
      </c>
    </row>
    <row r="1091" spans="1:9" x14ac:dyDescent="0.35">
      <c r="A1091" s="1" t="s">
        <v>2</v>
      </c>
      <c r="B1091" s="2">
        <v>145256</v>
      </c>
      <c r="C1091" s="1"/>
      <c r="D1091" s="1"/>
      <c r="E1091" s="1" t="s">
        <v>3</v>
      </c>
      <c r="F1091" s="1"/>
      <c r="G1091" s="3">
        <v>44330</v>
      </c>
      <c r="H1091" s="1"/>
      <c r="I1091" s="4"/>
    </row>
    <row r="1092" spans="1:9" ht="23" x14ac:dyDescent="0.35">
      <c r="A1092" s="5" t="s">
        <v>4</v>
      </c>
      <c r="B1092" s="5" t="s">
        <v>5</v>
      </c>
      <c r="C1092" s="5" t="s">
        <v>6</v>
      </c>
      <c r="D1092" s="5" t="s">
        <v>7</v>
      </c>
      <c r="E1092" s="5" t="s">
        <v>8</v>
      </c>
      <c r="F1092" s="5" t="s">
        <v>9</v>
      </c>
      <c r="G1092" s="5" t="s">
        <v>10</v>
      </c>
      <c r="H1092" s="5" t="s">
        <v>11</v>
      </c>
      <c r="I1092" s="6" t="s">
        <v>12</v>
      </c>
    </row>
    <row r="1093" spans="1:9" x14ac:dyDescent="0.35">
      <c r="A1093" s="7">
        <v>65236</v>
      </c>
      <c r="B1093" s="8">
        <v>44330</v>
      </c>
      <c r="C1093" s="18">
        <v>44347</v>
      </c>
      <c r="D1093" s="9">
        <v>0.17219999999999999</v>
      </c>
      <c r="E1093" s="10">
        <f t="shared" ref="E1093:E1116" si="175">IF(B1093="","",D1093*1.5)</f>
        <v>0.25829999999999997</v>
      </c>
      <c r="F1093" s="10">
        <f t="shared" ref="F1093:F1116" si="176">IF(E1093="","", (POWER((1+E1093),(1/12)))-1)</f>
        <v>1.9331275772907164E-2</v>
      </c>
      <c r="G1093" s="7">
        <f t="shared" ref="G1093:G1116" si="177">IF(OR(B1093="",C1093=""),"Sin fechas",C1093-B1093)</f>
        <v>17</v>
      </c>
      <c r="H1093" s="11">
        <f>$B$1091</f>
        <v>145256</v>
      </c>
      <c r="I1093" s="12">
        <f>IF(G1093="","",(($B$1091*F1093)/30)*G1093)</f>
        <v>1591.1908164126617</v>
      </c>
    </row>
    <row r="1094" spans="1:9" x14ac:dyDescent="0.35">
      <c r="A1094" s="7">
        <v>65236</v>
      </c>
      <c r="B1094" s="18">
        <v>44348</v>
      </c>
      <c r="C1094" s="18">
        <v>44377</v>
      </c>
      <c r="D1094" s="9">
        <v>0.1721</v>
      </c>
      <c r="E1094" s="10">
        <f t="shared" si="175"/>
        <v>0.25814999999999999</v>
      </c>
      <c r="F1094" s="10">
        <f t="shared" si="176"/>
        <v>1.9321149143988858E-2</v>
      </c>
      <c r="G1094" s="7">
        <f t="shared" si="177"/>
        <v>29</v>
      </c>
      <c r="H1094" s="11">
        <f t="shared" ref="H1094:H1116" si="178">$B$1091</f>
        <v>145256</v>
      </c>
      <c r="I1094" s="12">
        <f t="shared" ref="I1094:I1116" si="179">IF(G1094="","",(($B$1091*F1094)/30)*G1094)</f>
        <v>2712.9624120572707</v>
      </c>
    </row>
    <row r="1095" spans="1:9" x14ac:dyDescent="0.35">
      <c r="A1095" s="7">
        <v>65236</v>
      </c>
      <c r="B1095" s="8">
        <v>44378</v>
      </c>
      <c r="C1095" s="18">
        <v>44408</v>
      </c>
      <c r="D1095" s="9">
        <v>0.17180000000000001</v>
      </c>
      <c r="E1095" s="10">
        <f t="shared" si="175"/>
        <v>0.25770000000000004</v>
      </c>
      <c r="F1095" s="10">
        <f t="shared" si="176"/>
        <v>1.9290762615578938E-2</v>
      </c>
      <c r="G1095" s="7">
        <f t="shared" si="177"/>
        <v>30</v>
      </c>
      <c r="H1095" s="11">
        <f t="shared" si="178"/>
        <v>145256</v>
      </c>
      <c r="I1095" s="12">
        <f t="shared" si="179"/>
        <v>2802.0990144885341</v>
      </c>
    </row>
    <row r="1096" spans="1:9" x14ac:dyDescent="0.35">
      <c r="A1096" s="7">
        <v>65236</v>
      </c>
      <c r="B1096" s="18">
        <v>44409</v>
      </c>
      <c r="C1096" s="18">
        <v>44439</v>
      </c>
      <c r="D1096" s="9">
        <v>0.1724</v>
      </c>
      <c r="E1096" s="10">
        <f t="shared" si="175"/>
        <v>0.2586</v>
      </c>
      <c r="F1096" s="10">
        <f t="shared" si="176"/>
        <v>1.9351525711433615E-2</v>
      </c>
      <c r="G1096" s="7">
        <f t="shared" si="177"/>
        <v>30</v>
      </c>
      <c r="H1096" s="11">
        <f t="shared" si="178"/>
        <v>145256</v>
      </c>
      <c r="I1096" s="12">
        <f t="shared" si="179"/>
        <v>2810.9252187400011</v>
      </c>
    </row>
    <row r="1097" spans="1:9" x14ac:dyDescent="0.35">
      <c r="A1097" s="7">
        <v>65236</v>
      </c>
      <c r="B1097" s="8">
        <v>44440</v>
      </c>
      <c r="C1097" s="18">
        <v>44469</v>
      </c>
      <c r="D1097" s="9">
        <v>0.1719</v>
      </c>
      <c r="E1097" s="10">
        <f t="shared" si="175"/>
        <v>0.25785000000000002</v>
      </c>
      <c r="F1097" s="10">
        <f t="shared" si="176"/>
        <v>1.9300892565577765E-2</v>
      </c>
      <c r="G1097" s="7">
        <f t="shared" si="177"/>
        <v>29</v>
      </c>
      <c r="H1097" s="11">
        <f t="shared" si="178"/>
        <v>145256</v>
      </c>
      <c r="I1097" s="12">
        <f t="shared" si="179"/>
        <v>2710.1181021553784</v>
      </c>
    </row>
    <row r="1098" spans="1:9" x14ac:dyDescent="0.35">
      <c r="A1098" s="7">
        <v>65236</v>
      </c>
      <c r="B1098" s="18">
        <v>44470</v>
      </c>
      <c r="C1098" s="18">
        <v>44500</v>
      </c>
      <c r="D1098" s="14">
        <v>0.17080000000000001</v>
      </c>
      <c r="E1098" s="10">
        <f t="shared" si="175"/>
        <v>0.25619999999999998</v>
      </c>
      <c r="F1098" s="10">
        <f t="shared" si="176"/>
        <v>1.9189402159464075E-2</v>
      </c>
      <c r="G1098" s="7">
        <f t="shared" si="177"/>
        <v>30</v>
      </c>
      <c r="H1098" s="11">
        <f t="shared" si="178"/>
        <v>145256</v>
      </c>
      <c r="I1098" s="12">
        <f t="shared" si="179"/>
        <v>2787.3758000751136</v>
      </c>
    </row>
    <row r="1099" spans="1:9" x14ac:dyDescent="0.35">
      <c r="A1099" s="7">
        <v>65236</v>
      </c>
      <c r="B1099" s="8">
        <v>44501</v>
      </c>
      <c r="C1099" s="18">
        <v>44530</v>
      </c>
      <c r="D1099" s="14">
        <v>0.17269999999999999</v>
      </c>
      <c r="E1099" s="10">
        <f t="shared" si="175"/>
        <v>0.25905</v>
      </c>
      <c r="F1099" s="10">
        <f t="shared" si="176"/>
        <v>1.9381892324737526E-2</v>
      </c>
      <c r="G1099" s="7">
        <f t="shared" si="177"/>
        <v>29</v>
      </c>
      <c r="H1099" s="11">
        <f t="shared" si="178"/>
        <v>145256</v>
      </c>
      <c r="I1099" s="12">
        <f t="shared" si="179"/>
        <v>2721.4916131380051</v>
      </c>
    </row>
    <row r="1100" spans="1:9" x14ac:dyDescent="0.35">
      <c r="A1100" s="7">
        <v>65236</v>
      </c>
      <c r="B1100" s="18">
        <v>44531</v>
      </c>
      <c r="C1100" s="18">
        <v>44561</v>
      </c>
      <c r="D1100" s="15">
        <v>0.17460000000000001</v>
      </c>
      <c r="E1100" s="10">
        <f t="shared" si="175"/>
        <v>0.26190000000000002</v>
      </c>
      <c r="F1100" s="10">
        <f t="shared" si="176"/>
        <v>1.9573983490916769E-2</v>
      </c>
      <c r="G1100" s="7">
        <f t="shared" si="177"/>
        <v>30</v>
      </c>
      <c r="H1100" s="11">
        <f t="shared" si="178"/>
        <v>145256</v>
      </c>
      <c r="I1100" s="12">
        <f t="shared" si="179"/>
        <v>2843.2385459566062</v>
      </c>
    </row>
    <row r="1101" spans="1:9" x14ac:dyDescent="0.35">
      <c r="A1101" s="7">
        <v>65236</v>
      </c>
      <c r="B1101" s="8">
        <v>44562</v>
      </c>
      <c r="C1101" s="18">
        <v>44592</v>
      </c>
      <c r="D1101" s="14">
        <v>0.17660000000000001</v>
      </c>
      <c r="E1101" s="10">
        <f t="shared" si="175"/>
        <v>0.26490000000000002</v>
      </c>
      <c r="F1101" s="10">
        <f t="shared" si="176"/>
        <v>1.9775755563363528E-2</v>
      </c>
      <c r="G1101" s="7">
        <f t="shared" si="177"/>
        <v>30</v>
      </c>
      <c r="H1101" s="11">
        <f t="shared" si="178"/>
        <v>145256</v>
      </c>
      <c r="I1101" s="12">
        <f t="shared" si="179"/>
        <v>2872.5471501119328</v>
      </c>
    </row>
    <row r="1102" spans="1:9" x14ac:dyDescent="0.35">
      <c r="A1102" s="7">
        <v>65236</v>
      </c>
      <c r="B1102" s="18">
        <v>44593</v>
      </c>
      <c r="C1102" s="18">
        <v>44620</v>
      </c>
      <c r="D1102" s="14">
        <v>0.183</v>
      </c>
      <c r="E1102" s="10">
        <f t="shared" si="175"/>
        <v>0.27449999999999997</v>
      </c>
      <c r="F1102" s="10">
        <f t="shared" si="176"/>
        <v>2.0418491295787433E-2</v>
      </c>
      <c r="G1102" s="7">
        <f t="shared" si="177"/>
        <v>27</v>
      </c>
      <c r="H1102" s="11">
        <f t="shared" si="178"/>
        <v>145256</v>
      </c>
      <c r="I1102" s="12">
        <f t="shared" si="179"/>
        <v>2669.317534494809</v>
      </c>
    </row>
    <row r="1103" spans="1:9" x14ac:dyDescent="0.35">
      <c r="A1103" s="7">
        <v>65236</v>
      </c>
      <c r="B1103" s="8">
        <v>44621</v>
      </c>
      <c r="C1103" s="18">
        <v>44651</v>
      </c>
      <c r="D1103" s="14">
        <v>0.1847</v>
      </c>
      <c r="E1103" s="10">
        <f t="shared" si="175"/>
        <v>0.27705000000000002</v>
      </c>
      <c r="F1103" s="10">
        <f t="shared" si="176"/>
        <v>2.0588471944052777E-2</v>
      </c>
      <c r="G1103" s="7">
        <f t="shared" si="177"/>
        <v>30</v>
      </c>
      <c r="H1103" s="11">
        <f t="shared" si="178"/>
        <v>145256</v>
      </c>
      <c r="I1103" s="12">
        <f t="shared" si="179"/>
        <v>2990.5990807053304</v>
      </c>
    </row>
    <row r="1104" spans="1:9" x14ac:dyDescent="0.35">
      <c r="A1104" s="7">
        <v>65236</v>
      </c>
      <c r="B1104" s="18">
        <v>44652</v>
      </c>
      <c r="C1104" s="18">
        <v>44681</v>
      </c>
      <c r="D1104" s="14">
        <v>0.1905</v>
      </c>
      <c r="E1104" s="10">
        <f t="shared" si="175"/>
        <v>0.28575</v>
      </c>
      <c r="F1104" s="10">
        <f t="shared" si="176"/>
        <v>2.1166073665768392E-2</v>
      </c>
      <c r="G1104" s="7">
        <f t="shared" si="177"/>
        <v>29</v>
      </c>
      <c r="H1104" s="11">
        <f t="shared" si="178"/>
        <v>145256</v>
      </c>
      <c r="I1104" s="12">
        <f t="shared" si="179"/>
        <v>2972.0158898483587</v>
      </c>
    </row>
    <row r="1105" spans="1:9" x14ac:dyDescent="0.35">
      <c r="A1105" s="7">
        <v>65236</v>
      </c>
      <c r="B1105" s="8">
        <v>44682</v>
      </c>
      <c r="C1105" s="18">
        <v>44712</v>
      </c>
      <c r="D1105" s="14">
        <v>0.1971</v>
      </c>
      <c r="E1105" s="10">
        <f t="shared" si="175"/>
        <v>0.29564999999999997</v>
      </c>
      <c r="F1105" s="10">
        <f t="shared" si="176"/>
        <v>2.1819002655476094E-2</v>
      </c>
      <c r="G1105" s="7">
        <f t="shared" si="177"/>
        <v>30</v>
      </c>
      <c r="H1105" s="11">
        <f t="shared" si="178"/>
        <v>145256</v>
      </c>
      <c r="I1105" s="12">
        <f t="shared" si="179"/>
        <v>3169.3410497238356</v>
      </c>
    </row>
    <row r="1106" spans="1:9" x14ac:dyDescent="0.35">
      <c r="A1106" s="7">
        <v>65236</v>
      </c>
      <c r="B1106" s="18">
        <v>44713</v>
      </c>
      <c r="C1106" s="18">
        <v>44742</v>
      </c>
      <c r="D1106" s="9">
        <v>0.20399999999999999</v>
      </c>
      <c r="E1106" s="10">
        <f t="shared" si="175"/>
        <v>0.30599999999999999</v>
      </c>
      <c r="F1106" s="10">
        <f t="shared" si="176"/>
        <v>2.2496738540053407E-2</v>
      </c>
      <c r="G1106" s="7">
        <f t="shared" si="177"/>
        <v>29</v>
      </c>
      <c r="H1106" s="11">
        <f t="shared" si="178"/>
        <v>145256</v>
      </c>
      <c r="I1106" s="12">
        <f t="shared" si="179"/>
        <v>3158.8600449281976</v>
      </c>
    </row>
    <row r="1107" spans="1:9" x14ac:dyDescent="0.35">
      <c r="A1107" s="7">
        <v>65236</v>
      </c>
      <c r="B1107" s="8">
        <v>44743</v>
      </c>
      <c r="C1107" s="18">
        <v>44773</v>
      </c>
      <c r="D1107" s="9">
        <v>0.21279999999999999</v>
      </c>
      <c r="E1107" s="10">
        <f t="shared" si="175"/>
        <v>0.31919999999999998</v>
      </c>
      <c r="F1107" s="10">
        <f t="shared" si="176"/>
        <v>2.3353989277085985E-2</v>
      </c>
      <c r="G1107" s="7">
        <f t="shared" si="177"/>
        <v>30</v>
      </c>
      <c r="H1107" s="11">
        <f t="shared" si="178"/>
        <v>145256</v>
      </c>
      <c r="I1107" s="12">
        <f t="shared" si="179"/>
        <v>3392.3070664324018</v>
      </c>
    </row>
    <row r="1108" spans="1:9" x14ac:dyDescent="0.35">
      <c r="A1108" s="7">
        <v>65236</v>
      </c>
      <c r="B1108" s="18">
        <v>44774</v>
      </c>
      <c r="C1108" s="18">
        <v>44804</v>
      </c>
      <c r="D1108" s="9">
        <v>0.22209999999999999</v>
      </c>
      <c r="E1108" s="10">
        <f t="shared" si="175"/>
        <v>0.33315</v>
      </c>
      <c r="F1108" s="10">
        <f t="shared" si="176"/>
        <v>2.4251443652343774E-2</v>
      </c>
      <c r="G1108" s="7">
        <f t="shared" si="177"/>
        <v>30</v>
      </c>
      <c r="H1108" s="11">
        <f t="shared" si="178"/>
        <v>145256</v>
      </c>
      <c r="I1108" s="12">
        <f t="shared" si="179"/>
        <v>3522.6676991648474</v>
      </c>
    </row>
    <row r="1109" spans="1:9" x14ac:dyDescent="0.35">
      <c r="A1109" s="7">
        <v>65236</v>
      </c>
      <c r="B1109" s="8">
        <v>44805</v>
      </c>
      <c r="C1109" s="18">
        <v>44834</v>
      </c>
      <c r="D1109" s="9">
        <v>0.23499999999999999</v>
      </c>
      <c r="E1109" s="10">
        <f t="shared" si="175"/>
        <v>0.35249999999999998</v>
      </c>
      <c r="F1109" s="10">
        <f t="shared" si="176"/>
        <v>2.548215212897964E-2</v>
      </c>
      <c r="G1109" s="7">
        <f t="shared" si="177"/>
        <v>29</v>
      </c>
      <c r="H1109" s="11">
        <f t="shared" si="178"/>
        <v>145256</v>
      </c>
      <c r="I1109" s="12">
        <f t="shared" si="179"/>
        <v>3578.0543066588316</v>
      </c>
    </row>
    <row r="1110" spans="1:9" x14ac:dyDescent="0.35">
      <c r="A1110" s="7">
        <v>65236</v>
      </c>
      <c r="B1110" s="18">
        <v>44835</v>
      </c>
      <c r="C1110" s="18">
        <v>44865</v>
      </c>
      <c r="D1110" s="9">
        <v>0.24610000000000001</v>
      </c>
      <c r="E1110" s="10">
        <f t="shared" si="175"/>
        <v>0.36915000000000003</v>
      </c>
      <c r="F1110" s="10">
        <f t="shared" si="176"/>
        <v>2.6528282142108894E-2</v>
      </c>
      <c r="G1110" s="7">
        <f t="shared" si="177"/>
        <v>30</v>
      </c>
      <c r="H1110" s="11">
        <f t="shared" si="178"/>
        <v>145256</v>
      </c>
      <c r="I1110" s="12">
        <f t="shared" si="179"/>
        <v>3853.3921508341691</v>
      </c>
    </row>
    <row r="1111" spans="1:9" x14ac:dyDescent="0.35">
      <c r="A1111" s="7">
        <v>65236</v>
      </c>
      <c r="B1111" s="8">
        <v>44866</v>
      </c>
      <c r="C1111" s="18">
        <v>44895</v>
      </c>
      <c r="D1111" s="9">
        <v>0.25779999999999997</v>
      </c>
      <c r="E1111" s="10">
        <f t="shared" si="175"/>
        <v>0.38669999999999993</v>
      </c>
      <c r="F1111" s="10">
        <f t="shared" si="176"/>
        <v>2.7618410366888613E-2</v>
      </c>
      <c r="G1111" s="7">
        <f t="shared" si="177"/>
        <v>29</v>
      </c>
      <c r="H1111" s="11">
        <f t="shared" si="178"/>
        <v>145256</v>
      </c>
      <c r="I1111" s="12">
        <f t="shared" si="179"/>
        <v>3878.0151557110134</v>
      </c>
    </row>
    <row r="1112" spans="1:9" x14ac:dyDescent="0.35">
      <c r="A1112" s="7">
        <v>65236</v>
      </c>
      <c r="B1112" s="18">
        <v>44896</v>
      </c>
      <c r="C1112" s="18">
        <v>44926</v>
      </c>
      <c r="D1112" s="9">
        <v>0.27639999999999998</v>
      </c>
      <c r="E1112" s="10">
        <f t="shared" si="175"/>
        <v>0.41459999999999997</v>
      </c>
      <c r="F1112" s="10">
        <f t="shared" si="176"/>
        <v>2.9325672006971892E-2</v>
      </c>
      <c r="G1112" s="7">
        <f t="shared" si="177"/>
        <v>30</v>
      </c>
      <c r="H1112" s="11">
        <f t="shared" si="178"/>
        <v>145256</v>
      </c>
      <c r="I1112" s="12">
        <f t="shared" si="179"/>
        <v>4259.7298130447089</v>
      </c>
    </row>
    <row r="1113" spans="1:9" x14ac:dyDescent="0.35">
      <c r="A1113" s="7">
        <v>65236</v>
      </c>
      <c r="B1113" s="8">
        <v>44927</v>
      </c>
      <c r="C1113" s="18">
        <v>44957</v>
      </c>
      <c r="D1113" s="9">
        <v>0.28839999999999999</v>
      </c>
      <c r="E1113" s="10">
        <f t="shared" si="175"/>
        <v>0.43259999999999998</v>
      </c>
      <c r="F1113" s="10">
        <f t="shared" si="176"/>
        <v>3.041082430433617E-2</v>
      </c>
      <c r="G1113" s="7">
        <f t="shared" si="177"/>
        <v>30</v>
      </c>
      <c r="H1113" s="11">
        <f t="shared" si="178"/>
        <v>145256</v>
      </c>
      <c r="I1113" s="12">
        <f t="shared" si="179"/>
        <v>4417.3546951506551</v>
      </c>
    </row>
    <row r="1114" spans="1:9" x14ac:dyDescent="0.35">
      <c r="A1114" s="7">
        <v>65236</v>
      </c>
      <c r="B1114" s="18">
        <v>44958</v>
      </c>
      <c r="C1114" s="18">
        <v>44985</v>
      </c>
      <c r="D1114" s="9">
        <v>0.30180000000000001</v>
      </c>
      <c r="E1114" s="10">
        <f t="shared" si="175"/>
        <v>0.45269999999999999</v>
      </c>
      <c r="F1114" s="10">
        <f t="shared" si="176"/>
        <v>3.1607904974429113E-2</v>
      </c>
      <c r="G1114" s="7">
        <f t="shared" si="177"/>
        <v>27</v>
      </c>
      <c r="H1114" s="11">
        <f t="shared" si="178"/>
        <v>145256</v>
      </c>
      <c r="I1114" s="12">
        <f t="shared" si="179"/>
        <v>4132.1140604691082</v>
      </c>
    </row>
    <row r="1115" spans="1:9" x14ac:dyDescent="0.35">
      <c r="A1115" s="7">
        <v>65236</v>
      </c>
      <c r="B1115" s="8">
        <v>44986</v>
      </c>
      <c r="C1115" s="18">
        <v>45016</v>
      </c>
      <c r="D1115" s="9">
        <v>0.30840000000000001</v>
      </c>
      <c r="E1115" s="10">
        <f t="shared" si="175"/>
        <v>0.46260000000000001</v>
      </c>
      <c r="F1115" s="10">
        <f t="shared" si="176"/>
        <v>3.2191941393584944E-2</v>
      </c>
      <c r="G1115" s="7">
        <f t="shared" si="177"/>
        <v>30</v>
      </c>
      <c r="H1115" s="11">
        <f t="shared" si="178"/>
        <v>145256</v>
      </c>
      <c r="I1115" s="12">
        <f t="shared" si="179"/>
        <v>4676.072639066575</v>
      </c>
    </row>
    <row r="1116" spans="1:9" x14ac:dyDescent="0.35">
      <c r="A1116" s="7">
        <v>65236</v>
      </c>
      <c r="B1116" s="18">
        <v>45017</v>
      </c>
      <c r="C1116" s="18">
        <v>45036</v>
      </c>
      <c r="D1116" s="9">
        <v>0.31390000000000001</v>
      </c>
      <c r="E1116" s="10">
        <f t="shared" si="175"/>
        <v>0.47084999999999999</v>
      </c>
      <c r="F1116" s="10">
        <f t="shared" si="176"/>
        <v>3.2675876808137438E-2</v>
      </c>
      <c r="G1116" s="7">
        <f t="shared" si="177"/>
        <v>19</v>
      </c>
      <c r="H1116" s="11">
        <f t="shared" si="178"/>
        <v>145256</v>
      </c>
      <c r="I1116" s="12">
        <f t="shared" si="179"/>
        <v>3006.0325357071142</v>
      </c>
    </row>
    <row r="1117" spans="1:9" x14ac:dyDescent="0.35">
      <c r="A1117" s="21" t="s">
        <v>13</v>
      </c>
      <c r="B1117" s="21"/>
      <c r="C1117" s="21"/>
      <c r="D1117" s="21"/>
      <c r="E1117" s="21"/>
      <c r="F1117" s="21"/>
      <c r="G1117" s="21"/>
      <c r="H1117" s="21"/>
      <c r="I1117" s="19">
        <f>SUM(I1093:I1116)</f>
        <v>77527.822395075462</v>
      </c>
    </row>
    <row r="1119" spans="1:9" x14ac:dyDescent="0.35">
      <c r="A1119" s="1" t="s">
        <v>2</v>
      </c>
      <c r="B1119" s="2">
        <v>88852</v>
      </c>
      <c r="C1119" s="1"/>
      <c r="D1119" s="1"/>
      <c r="E1119" s="1" t="s">
        <v>3</v>
      </c>
      <c r="F1119" s="1"/>
      <c r="G1119" s="3">
        <v>44451</v>
      </c>
      <c r="H1119" s="1"/>
      <c r="I1119" s="4"/>
    </row>
    <row r="1120" spans="1:9" ht="23" x14ac:dyDescent="0.35">
      <c r="A1120" s="5" t="s">
        <v>4</v>
      </c>
      <c r="B1120" s="5" t="s">
        <v>5</v>
      </c>
      <c r="C1120" s="5" t="s">
        <v>6</v>
      </c>
      <c r="D1120" s="5" t="s">
        <v>7</v>
      </c>
      <c r="E1120" s="5" t="s">
        <v>8</v>
      </c>
      <c r="F1120" s="5" t="s">
        <v>9</v>
      </c>
      <c r="G1120" s="5" t="s">
        <v>10</v>
      </c>
      <c r="H1120" s="5" t="s">
        <v>11</v>
      </c>
      <c r="I1120" s="6" t="s">
        <v>12</v>
      </c>
    </row>
    <row r="1121" spans="1:9" x14ac:dyDescent="0.35">
      <c r="A1121" s="7">
        <v>114299</v>
      </c>
      <c r="B1121" s="8">
        <v>44451</v>
      </c>
      <c r="C1121" s="18">
        <v>44469</v>
      </c>
      <c r="D1121" s="9">
        <v>0.1719</v>
      </c>
      <c r="E1121" s="10">
        <f t="shared" ref="E1121:E1140" si="180">IF(B1121="","",D1121*1.5)</f>
        <v>0.25785000000000002</v>
      </c>
      <c r="F1121" s="10">
        <f t="shared" ref="F1121:F1140" si="181">IF(E1121="","", (POWER((1+E1121),(1/12)))-1)</f>
        <v>1.9300892565577765E-2</v>
      </c>
      <c r="G1121" s="7">
        <f t="shared" ref="G1121:G1140" si="182">IF(OR(B1121="",C1121=""),"Sin fechas",C1121-B1121)</f>
        <v>18</v>
      </c>
      <c r="H1121" s="11">
        <f>$B$1119</f>
        <v>88852</v>
      </c>
      <c r="I1121" s="12">
        <f>IF(G1121="","",(($B$1119*F1121)/30)*G1121)</f>
        <v>1028.9537437420295</v>
      </c>
    </row>
    <row r="1122" spans="1:9" x14ac:dyDescent="0.35">
      <c r="A1122" s="7">
        <v>114299</v>
      </c>
      <c r="B1122" s="18">
        <v>44470</v>
      </c>
      <c r="C1122" s="18">
        <v>44500</v>
      </c>
      <c r="D1122" s="14">
        <v>0.17080000000000001</v>
      </c>
      <c r="E1122" s="10">
        <f t="shared" si="180"/>
        <v>0.25619999999999998</v>
      </c>
      <c r="F1122" s="10">
        <f t="shared" si="181"/>
        <v>1.9189402159464075E-2</v>
      </c>
      <c r="G1122" s="7">
        <f t="shared" si="182"/>
        <v>30</v>
      </c>
      <c r="H1122" s="11">
        <f t="shared" ref="H1122:H1140" si="183">$B$1119</f>
        <v>88852</v>
      </c>
      <c r="I1122" s="12">
        <f t="shared" ref="I1122:I1140" si="184">IF(G1122="","",(($B$1119*F1122)/30)*G1122)</f>
        <v>1705.016760672702</v>
      </c>
    </row>
    <row r="1123" spans="1:9" x14ac:dyDescent="0.35">
      <c r="A1123" s="7">
        <v>114299</v>
      </c>
      <c r="B1123" s="8">
        <v>44501</v>
      </c>
      <c r="C1123" s="18">
        <v>44530</v>
      </c>
      <c r="D1123" s="14">
        <v>0.17269999999999999</v>
      </c>
      <c r="E1123" s="10">
        <f t="shared" si="180"/>
        <v>0.25905</v>
      </c>
      <c r="F1123" s="10">
        <f t="shared" si="181"/>
        <v>1.9381892324737526E-2</v>
      </c>
      <c r="G1123" s="7">
        <f t="shared" si="182"/>
        <v>29</v>
      </c>
      <c r="H1123" s="11">
        <f t="shared" si="183"/>
        <v>88852</v>
      </c>
      <c r="I1123" s="12">
        <f t="shared" si="184"/>
        <v>1664.715900276326</v>
      </c>
    </row>
    <row r="1124" spans="1:9" x14ac:dyDescent="0.35">
      <c r="A1124" s="7">
        <v>114299</v>
      </c>
      <c r="B1124" s="18">
        <v>44531</v>
      </c>
      <c r="C1124" s="18">
        <v>44561</v>
      </c>
      <c r="D1124" s="15">
        <v>0.17460000000000001</v>
      </c>
      <c r="E1124" s="10">
        <f t="shared" si="180"/>
        <v>0.26190000000000002</v>
      </c>
      <c r="F1124" s="10">
        <f t="shared" si="181"/>
        <v>1.9573983490916769E-2</v>
      </c>
      <c r="G1124" s="7">
        <f t="shared" si="182"/>
        <v>30</v>
      </c>
      <c r="H1124" s="11">
        <f t="shared" si="183"/>
        <v>88852</v>
      </c>
      <c r="I1124" s="12">
        <f t="shared" si="184"/>
        <v>1739.1875811349366</v>
      </c>
    </row>
    <row r="1125" spans="1:9" x14ac:dyDescent="0.35">
      <c r="A1125" s="7">
        <v>114299</v>
      </c>
      <c r="B1125" s="8">
        <v>44562</v>
      </c>
      <c r="C1125" s="18">
        <v>44592</v>
      </c>
      <c r="D1125" s="14">
        <v>0.17660000000000001</v>
      </c>
      <c r="E1125" s="10">
        <f t="shared" si="180"/>
        <v>0.26490000000000002</v>
      </c>
      <c r="F1125" s="10">
        <f t="shared" si="181"/>
        <v>1.9775755563363528E-2</v>
      </c>
      <c r="G1125" s="7">
        <f t="shared" si="182"/>
        <v>30</v>
      </c>
      <c r="H1125" s="11">
        <f t="shared" si="183"/>
        <v>88852</v>
      </c>
      <c r="I1125" s="12">
        <f t="shared" si="184"/>
        <v>1757.1154333159761</v>
      </c>
    </row>
    <row r="1126" spans="1:9" x14ac:dyDescent="0.35">
      <c r="A1126" s="7">
        <v>114299</v>
      </c>
      <c r="B1126" s="18">
        <v>44593</v>
      </c>
      <c r="C1126" s="18">
        <v>44620</v>
      </c>
      <c r="D1126" s="14">
        <v>0.183</v>
      </c>
      <c r="E1126" s="10">
        <f t="shared" si="180"/>
        <v>0.27449999999999997</v>
      </c>
      <c r="F1126" s="10">
        <f t="shared" si="181"/>
        <v>2.0418491295787433E-2</v>
      </c>
      <c r="G1126" s="7">
        <f t="shared" si="182"/>
        <v>27</v>
      </c>
      <c r="H1126" s="11">
        <f t="shared" si="183"/>
        <v>88852</v>
      </c>
      <c r="I1126" s="12">
        <f t="shared" si="184"/>
        <v>1632.8014097519745</v>
      </c>
    </row>
    <row r="1127" spans="1:9" x14ac:dyDescent="0.35">
      <c r="A1127" s="7">
        <v>114299</v>
      </c>
      <c r="B1127" s="8">
        <v>44621</v>
      </c>
      <c r="C1127" s="18">
        <v>44651</v>
      </c>
      <c r="D1127" s="14">
        <v>0.1847</v>
      </c>
      <c r="E1127" s="10">
        <f t="shared" si="180"/>
        <v>0.27705000000000002</v>
      </c>
      <c r="F1127" s="10">
        <f t="shared" si="181"/>
        <v>2.0588471944052777E-2</v>
      </c>
      <c r="G1127" s="7">
        <f t="shared" si="182"/>
        <v>30</v>
      </c>
      <c r="H1127" s="11">
        <f t="shared" si="183"/>
        <v>88852</v>
      </c>
      <c r="I1127" s="12">
        <f t="shared" si="184"/>
        <v>1829.3269091729774</v>
      </c>
    </row>
    <row r="1128" spans="1:9" x14ac:dyDescent="0.35">
      <c r="A1128" s="7">
        <v>114299</v>
      </c>
      <c r="B1128" s="18">
        <v>44652</v>
      </c>
      <c r="C1128" s="18">
        <v>44681</v>
      </c>
      <c r="D1128" s="14">
        <v>0.1905</v>
      </c>
      <c r="E1128" s="10">
        <f t="shared" si="180"/>
        <v>0.28575</v>
      </c>
      <c r="F1128" s="10">
        <f t="shared" si="181"/>
        <v>2.1166073665768392E-2</v>
      </c>
      <c r="G1128" s="7">
        <f t="shared" si="182"/>
        <v>29</v>
      </c>
      <c r="H1128" s="11">
        <f t="shared" si="183"/>
        <v>88852</v>
      </c>
      <c r="I1128" s="12">
        <f t="shared" si="184"/>
        <v>1817.9597114391581</v>
      </c>
    </row>
    <row r="1129" spans="1:9" x14ac:dyDescent="0.35">
      <c r="A1129" s="7">
        <v>114299</v>
      </c>
      <c r="B1129" s="8">
        <v>44682</v>
      </c>
      <c r="C1129" s="18">
        <v>44712</v>
      </c>
      <c r="D1129" s="14">
        <v>0.1971</v>
      </c>
      <c r="E1129" s="10">
        <f t="shared" si="180"/>
        <v>0.29564999999999997</v>
      </c>
      <c r="F1129" s="10">
        <f t="shared" si="181"/>
        <v>2.1819002655476094E-2</v>
      </c>
      <c r="G1129" s="7">
        <f t="shared" si="182"/>
        <v>30</v>
      </c>
      <c r="H1129" s="11">
        <f t="shared" si="183"/>
        <v>88852</v>
      </c>
      <c r="I1129" s="12">
        <f t="shared" si="184"/>
        <v>1938.6620239443619</v>
      </c>
    </row>
    <row r="1130" spans="1:9" x14ac:dyDescent="0.35">
      <c r="A1130" s="7">
        <v>114299</v>
      </c>
      <c r="B1130" s="18">
        <v>44713</v>
      </c>
      <c r="C1130" s="18">
        <v>44742</v>
      </c>
      <c r="D1130" s="9">
        <v>0.20399999999999999</v>
      </c>
      <c r="E1130" s="10">
        <f t="shared" si="180"/>
        <v>0.30599999999999999</v>
      </c>
      <c r="F1130" s="10">
        <f t="shared" si="181"/>
        <v>2.2496738540053407E-2</v>
      </c>
      <c r="G1130" s="7">
        <f t="shared" si="182"/>
        <v>29</v>
      </c>
      <c r="H1130" s="11">
        <f t="shared" si="183"/>
        <v>88852</v>
      </c>
      <c r="I1130" s="12">
        <f t="shared" si="184"/>
        <v>1932.2508723354642</v>
      </c>
    </row>
    <row r="1131" spans="1:9" x14ac:dyDescent="0.35">
      <c r="A1131" s="7">
        <v>114299</v>
      </c>
      <c r="B1131" s="8">
        <v>44743</v>
      </c>
      <c r="C1131" s="18">
        <v>44773</v>
      </c>
      <c r="D1131" s="9">
        <v>0.21279999999999999</v>
      </c>
      <c r="E1131" s="10">
        <f t="shared" si="180"/>
        <v>0.31919999999999998</v>
      </c>
      <c r="F1131" s="10">
        <f t="shared" si="181"/>
        <v>2.3353989277085985E-2</v>
      </c>
      <c r="G1131" s="7">
        <f t="shared" si="182"/>
        <v>30</v>
      </c>
      <c r="H1131" s="11">
        <f t="shared" si="183"/>
        <v>88852</v>
      </c>
      <c r="I1131" s="12">
        <f t="shared" si="184"/>
        <v>2075.0486552476441</v>
      </c>
    </row>
    <row r="1132" spans="1:9" x14ac:dyDescent="0.35">
      <c r="A1132" s="7">
        <v>114299</v>
      </c>
      <c r="B1132" s="18">
        <v>44774</v>
      </c>
      <c r="C1132" s="18">
        <v>44804</v>
      </c>
      <c r="D1132" s="9">
        <v>0.22209999999999999</v>
      </c>
      <c r="E1132" s="10">
        <f t="shared" si="180"/>
        <v>0.33315</v>
      </c>
      <c r="F1132" s="10">
        <f t="shared" si="181"/>
        <v>2.4251443652343774E-2</v>
      </c>
      <c r="G1132" s="7">
        <f t="shared" si="182"/>
        <v>30</v>
      </c>
      <c r="H1132" s="11">
        <f t="shared" si="183"/>
        <v>88852</v>
      </c>
      <c r="I1132" s="12">
        <f t="shared" si="184"/>
        <v>2154.7892713980491</v>
      </c>
    </row>
    <row r="1133" spans="1:9" x14ac:dyDescent="0.35">
      <c r="A1133" s="7">
        <v>114299</v>
      </c>
      <c r="B1133" s="8">
        <v>44805</v>
      </c>
      <c r="C1133" s="18">
        <v>44834</v>
      </c>
      <c r="D1133" s="9">
        <v>0.23499999999999999</v>
      </c>
      <c r="E1133" s="10">
        <f t="shared" si="180"/>
        <v>0.35249999999999998</v>
      </c>
      <c r="F1133" s="10">
        <f t="shared" si="181"/>
        <v>2.548215212897964E-2</v>
      </c>
      <c r="G1133" s="7">
        <f t="shared" si="182"/>
        <v>29</v>
      </c>
      <c r="H1133" s="11">
        <f t="shared" si="183"/>
        <v>88852</v>
      </c>
      <c r="I1133" s="12">
        <f t="shared" si="184"/>
        <v>2188.6688415986287</v>
      </c>
    </row>
    <row r="1134" spans="1:9" x14ac:dyDescent="0.35">
      <c r="A1134" s="7">
        <v>114299</v>
      </c>
      <c r="B1134" s="18">
        <v>44835</v>
      </c>
      <c r="C1134" s="18">
        <v>44865</v>
      </c>
      <c r="D1134" s="9">
        <v>0.24610000000000001</v>
      </c>
      <c r="E1134" s="10">
        <f t="shared" si="180"/>
        <v>0.36915000000000003</v>
      </c>
      <c r="F1134" s="10">
        <f t="shared" si="181"/>
        <v>2.6528282142108894E-2</v>
      </c>
      <c r="G1134" s="7">
        <f t="shared" si="182"/>
        <v>30</v>
      </c>
      <c r="H1134" s="11">
        <f t="shared" si="183"/>
        <v>88852</v>
      </c>
      <c r="I1134" s="12">
        <f t="shared" si="184"/>
        <v>2357.0909248906596</v>
      </c>
    </row>
    <row r="1135" spans="1:9" x14ac:dyDescent="0.35">
      <c r="A1135" s="7">
        <v>114299</v>
      </c>
      <c r="B1135" s="8">
        <v>44866</v>
      </c>
      <c r="C1135" s="18">
        <v>44895</v>
      </c>
      <c r="D1135" s="9">
        <v>0.25779999999999997</v>
      </c>
      <c r="E1135" s="10">
        <f t="shared" si="180"/>
        <v>0.38669999999999993</v>
      </c>
      <c r="F1135" s="10">
        <f t="shared" si="181"/>
        <v>2.7618410366888613E-2</v>
      </c>
      <c r="G1135" s="7">
        <f t="shared" si="182"/>
        <v>29</v>
      </c>
      <c r="H1135" s="11">
        <f t="shared" si="183"/>
        <v>88852</v>
      </c>
      <c r="I1135" s="12">
        <f t="shared" si="184"/>
        <v>2372.152631321494</v>
      </c>
    </row>
    <row r="1136" spans="1:9" x14ac:dyDescent="0.35">
      <c r="A1136" s="7">
        <v>114299</v>
      </c>
      <c r="B1136" s="18">
        <v>44896</v>
      </c>
      <c r="C1136" s="18">
        <v>44926</v>
      </c>
      <c r="D1136" s="9">
        <v>0.27639999999999998</v>
      </c>
      <c r="E1136" s="10">
        <f t="shared" si="180"/>
        <v>0.41459999999999997</v>
      </c>
      <c r="F1136" s="10">
        <f t="shared" si="181"/>
        <v>2.9325672006971892E-2</v>
      </c>
      <c r="G1136" s="7">
        <f t="shared" si="182"/>
        <v>30</v>
      </c>
      <c r="H1136" s="11">
        <f t="shared" si="183"/>
        <v>88852</v>
      </c>
      <c r="I1136" s="12">
        <f t="shared" si="184"/>
        <v>2605.6446091634666</v>
      </c>
    </row>
    <row r="1137" spans="1:9" x14ac:dyDescent="0.35">
      <c r="A1137" s="7">
        <v>114299</v>
      </c>
      <c r="B1137" s="8">
        <v>44927</v>
      </c>
      <c r="C1137" s="18">
        <v>44957</v>
      </c>
      <c r="D1137" s="9">
        <v>0.28839999999999999</v>
      </c>
      <c r="E1137" s="10">
        <f t="shared" si="180"/>
        <v>0.43259999999999998</v>
      </c>
      <c r="F1137" s="10">
        <f t="shared" si="181"/>
        <v>3.041082430433617E-2</v>
      </c>
      <c r="G1137" s="7">
        <f t="shared" si="182"/>
        <v>30</v>
      </c>
      <c r="H1137" s="11">
        <f t="shared" si="183"/>
        <v>88852</v>
      </c>
      <c r="I1137" s="12">
        <f t="shared" si="184"/>
        <v>2702.0625610888774</v>
      </c>
    </row>
    <row r="1138" spans="1:9" x14ac:dyDescent="0.35">
      <c r="A1138" s="7">
        <v>114299</v>
      </c>
      <c r="B1138" s="18">
        <v>44958</v>
      </c>
      <c r="C1138" s="18">
        <v>44985</v>
      </c>
      <c r="D1138" s="9">
        <v>0.30180000000000001</v>
      </c>
      <c r="E1138" s="10">
        <f t="shared" si="180"/>
        <v>0.45269999999999999</v>
      </c>
      <c r="F1138" s="10">
        <f t="shared" si="181"/>
        <v>3.1607904974429113E-2</v>
      </c>
      <c r="G1138" s="7">
        <f t="shared" si="182"/>
        <v>27</v>
      </c>
      <c r="H1138" s="11">
        <f t="shared" si="183"/>
        <v>88852</v>
      </c>
      <c r="I1138" s="12">
        <f t="shared" si="184"/>
        <v>2527.583015509178</v>
      </c>
    </row>
    <row r="1139" spans="1:9" x14ac:dyDescent="0.35">
      <c r="A1139" s="7">
        <v>114299</v>
      </c>
      <c r="B1139" s="8">
        <v>44986</v>
      </c>
      <c r="C1139" s="18">
        <v>45016</v>
      </c>
      <c r="D1139" s="9">
        <v>0.30840000000000001</v>
      </c>
      <c r="E1139" s="10">
        <f t="shared" si="180"/>
        <v>0.46260000000000001</v>
      </c>
      <c r="F1139" s="10">
        <f t="shared" si="181"/>
        <v>3.2191941393584944E-2</v>
      </c>
      <c r="G1139" s="7">
        <f t="shared" si="182"/>
        <v>30</v>
      </c>
      <c r="H1139" s="11">
        <f t="shared" si="183"/>
        <v>88852</v>
      </c>
      <c r="I1139" s="12">
        <f t="shared" si="184"/>
        <v>2860.3183767028095</v>
      </c>
    </row>
    <row r="1140" spans="1:9" x14ac:dyDescent="0.35">
      <c r="A1140" s="7">
        <v>114299</v>
      </c>
      <c r="B1140" s="18">
        <v>45017</v>
      </c>
      <c r="C1140" s="18">
        <v>45036</v>
      </c>
      <c r="D1140" s="9">
        <v>0.31390000000000001</v>
      </c>
      <c r="E1140" s="10">
        <f t="shared" si="180"/>
        <v>0.47084999999999999</v>
      </c>
      <c r="F1140" s="10">
        <f t="shared" si="181"/>
        <v>3.2675876808137438E-2</v>
      </c>
      <c r="G1140" s="7">
        <f t="shared" si="182"/>
        <v>19</v>
      </c>
      <c r="H1140" s="11">
        <f t="shared" si="183"/>
        <v>88852</v>
      </c>
      <c r="I1140" s="12">
        <f t="shared" si="184"/>
        <v>1838.7674372325309</v>
      </c>
    </row>
    <row r="1141" spans="1:9" x14ac:dyDescent="0.35">
      <c r="A1141" s="21" t="s">
        <v>13</v>
      </c>
      <c r="B1141" s="21"/>
      <c r="C1141" s="21"/>
      <c r="D1141" s="21"/>
      <c r="E1141" s="21"/>
      <c r="F1141" s="21"/>
      <c r="G1141" s="21"/>
      <c r="H1141" s="21"/>
      <c r="I1141" s="19">
        <f>SUM(I1121:I1140)</f>
        <v>40728.116669939249</v>
      </c>
    </row>
    <row r="1143" spans="1:9" x14ac:dyDescent="0.35">
      <c r="A1143" s="1" t="s">
        <v>2</v>
      </c>
      <c r="B1143" s="2">
        <v>426125</v>
      </c>
      <c r="C1143" s="1"/>
      <c r="D1143" s="1"/>
      <c r="E1143" s="1" t="s">
        <v>3</v>
      </c>
      <c r="F1143" s="1"/>
      <c r="G1143" s="3">
        <v>44485</v>
      </c>
      <c r="H1143" s="1"/>
      <c r="I1143" s="4"/>
    </row>
    <row r="1144" spans="1:9" ht="23" x14ac:dyDescent="0.35">
      <c r="A1144" s="5" t="s">
        <v>4</v>
      </c>
      <c r="B1144" s="5" t="s">
        <v>5</v>
      </c>
      <c r="C1144" s="5" t="s">
        <v>6</v>
      </c>
      <c r="D1144" s="5" t="s">
        <v>7</v>
      </c>
      <c r="E1144" s="5" t="s">
        <v>8</v>
      </c>
      <c r="F1144" s="5" t="s">
        <v>9</v>
      </c>
      <c r="G1144" s="5" t="s">
        <v>10</v>
      </c>
      <c r="H1144" s="5" t="s">
        <v>11</v>
      </c>
      <c r="I1144" s="6" t="s">
        <v>12</v>
      </c>
    </row>
    <row r="1145" spans="1:9" x14ac:dyDescent="0.35">
      <c r="A1145" s="7">
        <v>116878</v>
      </c>
      <c r="B1145" s="18">
        <v>44485</v>
      </c>
      <c r="C1145" s="18">
        <v>44500</v>
      </c>
      <c r="D1145" s="14">
        <v>0.17080000000000001</v>
      </c>
      <c r="E1145" s="10">
        <f t="shared" ref="E1145:E1163" si="185">IF(B1145="","",D1145*1.5)</f>
        <v>0.25619999999999998</v>
      </c>
      <c r="F1145" s="10">
        <f t="shared" ref="F1145:F1163" si="186">IF(E1145="","", (POWER((1+E1145),(1/12)))-1)</f>
        <v>1.9189402159464075E-2</v>
      </c>
      <c r="G1145" s="7">
        <f t="shared" ref="G1145:G1163" si="187">IF(OR(B1145="",C1145=""),"Sin fechas",C1145-B1145)</f>
        <v>15</v>
      </c>
      <c r="H1145" s="11">
        <f>$B$1143</f>
        <v>426125</v>
      </c>
      <c r="I1145" s="12">
        <f>IF(G1145="","",(($B$1143*F1145)/30)*G1145)</f>
        <v>4088.5419976008147</v>
      </c>
    </row>
    <row r="1146" spans="1:9" x14ac:dyDescent="0.35">
      <c r="A1146" s="7">
        <v>116878</v>
      </c>
      <c r="B1146" s="8">
        <v>44501</v>
      </c>
      <c r="C1146" s="18">
        <v>44530</v>
      </c>
      <c r="D1146" s="14">
        <v>0.17269999999999999</v>
      </c>
      <c r="E1146" s="10">
        <f t="shared" si="185"/>
        <v>0.25905</v>
      </c>
      <c r="F1146" s="10">
        <f t="shared" si="186"/>
        <v>1.9381892324737526E-2</v>
      </c>
      <c r="G1146" s="7">
        <f t="shared" si="187"/>
        <v>29</v>
      </c>
      <c r="H1146" s="11">
        <f t="shared" ref="H1146:H1163" si="188">$B$1143</f>
        <v>426125</v>
      </c>
      <c r="I1146" s="12">
        <f t="shared" ref="I1146:I1163" si="189">IF(G1146="","",(($B$1143*F1146)/30)*G1146)</f>
        <v>7983.8052379828187</v>
      </c>
    </row>
    <row r="1147" spans="1:9" x14ac:dyDescent="0.35">
      <c r="A1147" s="7">
        <v>116878</v>
      </c>
      <c r="B1147" s="18">
        <v>44531</v>
      </c>
      <c r="C1147" s="18">
        <v>44561</v>
      </c>
      <c r="D1147" s="15">
        <v>0.17460000000000001</v>
      </c>
      <c r="E1147" s="10">
        <f t="shared" si="185"/>
        <v>0.26190000000000002</v>
      </c>
      <c r="F1147" s="10">
        <f t="shared" si="186"/>
        <v>1.9573983490916769E-2</v>
      </c>
      <c r="G1147" s="7">
        <f t="shared" si="187"/>
        <v>30</v>
      </c>
      <c r="H1147" s="11">
        <f t="shared" si="188"/>
        <v>426125</v>
      </c>
      <c r="I1147" s="12">
        <f t="shared" si="189"/>
        <v>8340.9637150669078</v>
      </c>
    </row>
    <row r="1148" spans="1:9" x14ac:dyDescent="0.35">
      <c r="A1148" s="7">
        <v>116878</v>
      </c>
      <c r="B1148" s="8">
        <v>44562</v>
      </c>
      <c r="C1148" s="18">
        <v>44592</v>
      </c>
      <c r="D1148" s="14">
        <v>0.17660000000000001</v>
      </c>
      <c r="E1148" s="10">
        <f t="shared" si="185"/>
        <v>0.26490000000000002</v>
      </c>
      <c r="F1148" s="10">
        <f t="shared" si="186"/>
        <v>1.9775755563363528E-2</v>
      </c>
      <c r="G1148" s="7">
        <f t="shared" si="187"/>
        <v>30</v>
      </c>
      <c r="H1148" s="11">
        <f t="shared" si="188"/>
        <v>426125</v>
      </c>
      <c r="I1148" s="12">
        <f t="shared" si="189"/>
        <v>8426.9438394382832</v>
      </c>
    </row>
    <row r="1149" spans="1:9" x14ac:dyDescent="0.35">
      <c r="A1149" s="7">
        <v>116878</v>
      </c>
      <c r="B1149" s="18">
        <v>44593</v>
      </c>
      <c r="C1149" s="18">
        <v>44620</v>
      </c>
      <c r="D1149" s="14">
        <v>0.183</v>
      </c>
      <c r="E1149" s="10">
        <f t="shared" si="185"/>
        <v>0.27449999999999997</v>
      </c>
      <c r="F1149" s="10">
        <f t="shared" si="186"/>
        <v>2.0418491295787433E-2</v>
      </c>
      <c r="G1149" s="7">
        <f t="shared" si="187"/>
        <v>27</v>
      </c>
      <c r="H1149" s="11">
        <f t="shared" si="188"/>
        <v>426125</v>
      </c>
      <c r="I1149" s="12">
        <f t="shared" si="189"/>
        <v>7830.7466430756785</v>
      </c>
    </row>
    <row r="1150" spans="1:9" x14ac:dyDescent="0.35">
      <c r="A1150" s="7">
        <v>116878</v>
      </c>
      <c r="B1150" s="8">
        <v>44621</v>
      </c>
      <c r="C1150" s="18">
        <v>44651</v>
      </c>
      <c r="D1150" s="14">
        <v>0.1847</v>
      </c>
      <c r="E1150" s="10">
        <f t="shared" si="185"/>
        <v>0.27705000000000002</v>
      </c>
      <c r="F1150" s="10">
        <f t="shared" si="186"/>
        <v>2.0588471944052777E-2</v>
      </c>
      <c r="G1150" s="7">
        <f t="shared" si="187"/>
        <v>30</v>
      </c>
      <c r="H1150" s="11">
        <f t="shared" si="188"/>
        <v>426125</v>
      </c>
      <c r="I1150" s="12">
        <f t="shared" si="189"/>
        <v>8773.2626071594896</v>
      </c>
    </row>
    <row r="1151" spans="1:9" x14ac:dyDescent="0.35">
      <c r="A1151" s="7">
        <v>116878</v>
      </c>
      <c r="B1151" s="18">
        <v>44652</v>
      </c>
      <c r="C1151" s="18">
        <v>44681</v>
      </c>
      <c r="D1151" s="14">
        <v>0.1905</v>
      </c>
      <c r="E1151" s="10">
        <f t="shared" si="185"/>
        <v>0.28575</v>
      </c>
      <c r="F1151" s="10">
        <f t="shared" si="186"/>
        <v>2.1166073665768392E-2</v>
      </c>
      <c r="G1151" s="7">
        <f t="shared" si="187"/>
        <v>29</v>
      </c>
      <c r="H1151" s="11">
        <f t="shared" si="188"/>
        <v>426125</v>
      </c>
      <c r="I1151" s="12">
        <f t="shared" si="189"/>
        <v>8718.7467027980365</v>
      </c>
    </row>
    <row r="1152" spans="1:9" x14ac:dyDescent="0.35">
      <c r="A1152" s="7">
        <v>116878</v>
      </c>
      <c r="B1152" s="8">
        <v>44682</v>
      </c>
      <c r="C1152" s="18">
        <v>44712</v>
      </c>
      <c r="D1152" s="14">
        <v>0.1971</v>
      </c>
      <c r="E1152" s="10">
        <f t="shared" si="185"/>
        <v>0.29564999999999997</v>
      </c>
      <c r="F1152" s="10">
        <f t="shared" si="186"/>
        <v>2.1819002655476094E-2</v>
      </c>
      <c r="G1152" s="7">
        <f t="shared" si="187"/>
        <v>30</v>
      </c>
      <c r="H1152" s="11">
        <f t="shared" si="188"/>
        <v>426125</v>
      </c>
      <c r="I1152" s="12">
        <f t="shared" si="189"/>
        <v>9297.6225065647504</v>
      </c>
    </row>
    <row r="1153" spans="1:9" x14ac:dyDescent="0.35">
      <c r="A1153" s="7">
        <v>116878</v>
      </c>
      <c r="B1153" s="18">
        <v>44713</v>
      </c>
      <c r="C1153" s="18">
        <v>44742</v>
      </c>
      <c r="D1153" s="9">
        <v>0.20399999999999999</v>
      </c>
      <c r="E1153" s="10">
        <f t="shared" si="185"/>
        <v>0.30599999999999999</v>
      </c>
      <c r="F1153" s="10">
        <f t="shared" si="186"/>
        <v>2.2496738540053407E-2</v>
      </c>
      <c r="G1153" s="7">
        <f t="shared" si="187"/>
        <v>29</v>
      </c>
      <c r="H1153" s="11">
        <f t="shared" si="188"/>
        <v>426125</v>
      </c>
      <c r="I1153" s="12">
        <f t="shared" si="189"/>
        <v>9266.8752867009152</v>
      </c>
    </row>
    <row r="1154" spans="1:9" x14ac:dyDescent="0.35">
      <c r="A1154" s="7">
        <v>116878</v>
      </c>
      <c r="B1154" s="8">
        <v>44743</v>
      </c>
      <c r="C1154" s="18">
        <v>44773</v>
      </c>
      <c r="D1154" s="9">
        <v>0.21279999999999999</v>
      </c>
      <c r="E1154" s="10">
        <f t="shared" si="185"/>
        <v>0.31919999999999998</v>
      </c>
      <c r="F1154" s="10">
        <f t="shared" si="186"/>
        <v>2.3353989277085985E-2</v>
      </c>
      <c r="G1154" s="7">
        <f t="shared" si="187"/>
        <v>30</v>
      </c>
      <c r="H1154" s="11">
        <f t="shared" si="188"/>
        <v>426125</v>
      </c>
      <c r="I1154" s="12">
        <f t="shared" si="189"/>
        <v>9951.7186806982645</v>
      </c>
    </row>
    <row r="1155" spans="1:9" x14ac:dyDescent="0.35">
      <c r="A1155" s="7">
        <v>116878</v>
      </c>
      <c r="B1155" s="18">
        <v>44774</v>
      </c>
      <c r="C1155" s="18">
        <v>44804</v>
      </c>
      <c r="D1155" s="9">
        <v>0.22209999999999999</v>
      </c>
      <c r="E1155" s="10">
        <f t="shared" si="185"/>
        <v>0.33315</v>
      </c>
      <c r="F1155" s="10">
        <f t="shared" si="186"/>
        <v>2.4251443652343774E-2</v>
      </c>
      <c r="G1155" s="7">
        <f t="shared" si="187"/>
        <v>30</v>
      </c>
      <c r="H1155" s="11">
        <f t="shared" si="188"/>
        <v>426125</v>
      </c>
      <c r="I1155" s="12">
        <f t="shared" si="189"/>
        <v>10334.146426354991</v>
      </c>
    </row>
    <row r="1156" spans="1:9" x14ac:dyDescent="0.35">
      <c r="A1156" s="7">
        <v>116878</v>
      </c>
      <c r="B1156" s="8">
        <v>44805</v>
      </c>
      <c r="C1156" s="18">
        <v>44834</v>
      </c>
      <c r="D1156" s="9">
        <v>0.23499999999999999</v>
      </c>
      <c r="E1156" s="10">
        <f t="shared" si="185"/>
        <v>0.35249999999999998</v>
      </c>
      <c r="F1156" s="10">
        <f t="shared" si="186"/>
        <v>2.548215212897964E-2</v>
      </c>
      <c r="G1156" s="7">
        <f t="shared" si="187"/>
        <v>29</v>
      </c>
      <c r="H1156" s="11">
        <f t="shared" si="188"/>
        <v>426125</v>
      </c>
      <c r="I1156" s="12">
        <f t="shared" si="189"/>
        <v>10496.629340096068</v>
      </c>
    </row>
    <row r="1157" spans="1:9" x14ac:dyDescent="0.35">
      <c r="A1157" s="7">
        <v>116878</v>
      </c>
      <c r="B1157" s="18">
        <v>44835</v>
      </c>
      <c r="C1157" s="18">
        <v>44865</v>
      </c>
      <c r="D1157" s="9">
        <v>0.24610000000000001</v>
      </c>
      <c r="E1157" s="10">
        <f t="shared" si="185"/>
        <v>0.36915000000000003</v>
      </c>
      <c r="F1157" s="10">
        <f t="shared" si="186"/>
        <v>2.6528282142108894E-2</v>
      </c>
      <c r="G1157" s="7">
        <f t="shared" si="187"/>
        <v>30</v>
      </c>
      <c r="H1157" s="11">
        <f t="shared" si="188"/>
        <v>426125</v>
      </c>
      <c r="I1157" s="12">
        <f t="shared" si="189"/>
        <v>11304.364227806152</v>
      </c>
    </row>
    <row r="1158" spans="1:9" x14ac:dyDescent="0.35">
      <c r="A1158" s="7">
        <v>116878</v>
      </c>
      <c r="B1158" s="8">
        <v>44866</v>
      </c>
      <c r="C1158" s="18">
        <v>44895</v>
      </c>
      <c r="D1158" s="9">
        <v>0.25779999999999997</v>
      </c>
      <c r="E1158" s="10">
        <f t="shared" si="185"/>
        <v>0.38669999999999993</v>
      </c>
      <c r="F1158" s="10">
        <f t="shared" si="186"/>
        <v>2.7618410366888613E-2</v>
      </c>
      <c r="G1158" s="7">
        <f t="shared" si="187"/>
        <v>29</v>
      </c>
      <c r="H1158" s="11">
        <f t="shared" si="188"/>
        <v>426125</v>
      </c>
      <c r="I1158" s="12">
        <f t="shared" si="189"/>
        <v>11376.598613670729</v>
      </c>
    </row>
    <row r="1159" spans="1:9" x14ac:dyDescent="0.35">
      <c r="A1159" s="7">
        <v>116878</v>
      </c>
      <c r="B1159" s="18">
        <v>44896</v>
      </c>
      <c r="C1159" s="18">
        <v>44926</v>
      </c>
      <c r="D1159" s="9">
        <v>0.27639999999999998</v>
      </c>
      <c r="E1159" s="10">
        <f t="shared" si="185"/>
        <v>0.41459999999999997</v>
      </c>
      <c r="F1159" s="10">
        <f t="shared" si="186"/>
        <v>2.9325672006971892E-2</v>
      </c>
      <c r="G1159" s="7">
        <f t="shared" si="187"/>
        <v>30</v>
      </c>
      <c r="H1159" s="11">
        <f t="shared" si="188"/>
        <v>426125</v>
      </c>
      <c r="I1159" s="12">
        <f t="shared" si="189"/>
        <v>12496.401983970898</v>
      </c>
    </row>
    <row r="1160" spans="1:9" x14ac:dyDescent="0.35">
      <c r="A1160" s="7">
        <v>116878</v>
      </c>
      <c r="B1160" s="8">
        <v>44927</v>
      </c>
      <c r="C1160" s="18">
        <v>44957</v>
      </c>
      <c r="D1160" s="9">
        <v>0.28839999999999999</v>
      </c>
      <c r="E1160" s="10">
        <f t="shared" si="185"/>
        <v>0.43259999999999998</v>
      </c>
      <c r="F1160" s="10">
        <f t="shared" si="186"/>
        <v>3.041082430433617E-2</v>
      </c>
      <c r="G1160" s="7">
        <f t="shared" si="187"/>
        <v>30</v>
      </c>
      <c r="H1160" s="11">
        <f t="shared" si="188"/>
        <v>426125</v>
      </c>
      <c r="I1160" s="12">
        <f t="shared" si="189"/>
        <v>12958.81250668525</v>
      </c>
    </row>
    <row r="1161" spans="1:9" x14ac:dyDescent="0.35">
      <c r="A1161" s="7">
        <v>116878</v>
      </c>
      <c r="B1161" s="18">
        <v>44958</v>
      </c>
      <c r="C1161" s="18">
        <v>44985</v>
      </c>
      <c r="D1161" s="9">
        <v>0.30180000000000001</v>
      </c>
      <c r="E1161" s="10">
        <f t="shared" si="185"/>
        <v>0.45269999999999999</v>
      </c>
      <c r="F1161" s="10">
        <f t="shared" si="186"/>
        <v>3.1607904974429113E-2</v>
      </c>
      <c r="G1161" s="7">
        <f t="shared" si="187"/>
        <v>27</v>
      </c>
      <c r="H1161" s="11">
        <f t="shared" si="188"/>
        <v>426125</v>
      </c>
      <c r="I1161" s="12">
        <f t="shared" si="189"/>
        <v>12122.026656505745</v>
      </c>
    </row>
    <row r="1162" spans="1:9" x14ac:dyDescent="0.35">
      <c r="A1162" s="7">
        <v>116878</v>
      </c>
      <c r="B1162" s="8">
        <v>44986</v>
      </c>
      <c r="C1162" s="18">
        <v>45016</v>
      </c>
      <c r="D1162" s="9">
        <v>0.30840000000000001</v>
      </c>
      <c r="E1162" s="10">
        <f t="shared" si="185"/>
        <v>0.46260000000000001</v>
      </c>
      <c r="F1162" s="10">
        <f t="shared" si="186"/>
        <v>3.2191941393584944E-2</v>
      </c>
      <c r="G1162" s="7">
        <f t="shared" si="187"/>
        <v>30</v>
      </c>
      <c r="H1162" s="11">
        <f t="shared" si="188"/>
        <v>426125</v>
      </c>
      <c r="I1162" s="12">
        <f t="shared" si="189"/>
        <v>13717.791026341385</v>
      </c>
    </row>
    <row r="1163" spans="1:9" x14ac:dyDescent="0.35">
      <c r="A1163" s="7">
        <v>116878</v>
      </c>
      <c r="B1163" s="18">
        <v>45017</v>
      </c>
      <c r="C1163" s="18">
        <v>45036</v>
      </c>
      <c r="D1163" s="9">
        <v>0.31390000000000001</v>
      </c>
      <c r="E1163" s="10">
        <f t="shared" si="185"/>
        <v>0.47084999999999999</v>
      </c>
      <c r="F1163" s="10">
        <f t="shared" si="186"/>
        <v>3.2675876808137438E-2</v>
      </c>
      <c r="G1163" s="7">
        <f t="shared" si="187"/>
        <v>19</v>
      </c>
      <c r="H1163" s="11">
        <f t="shared" si="188"/>
        <v>426125</v>
      </c>
      <c r="I1163" s="12">
        <f t="shared" si="189"/>
        <v>8818.5384030827918</v>
      </c>
    </row>
    <row r="1164" spans="1:9" x14ac:dyDescent="0.35">
      <c r="A1164" s="21" t="s">
        <v>13</v>
      </c>
      <c r="B1164" s="21"/>
      <c r="C1164" s="21"/>
      <c r="D1164" s="21"/>
      <c r="E1164" s="21"/>
      <c r="F1164" s="21"/>
      <c r="G1164" s="21"/>
      <c r="H1164" s="21"/>
      <c r="I1164" s="19">
        <f>SUM(I1145:I1163)</f>
        <v>186304.53640159994</v>
      </c>
    </row>
    <row r="1166" spans="1:9" x14ac:dyDescent="0.35">
      <c r="A1166" s="1" t="s">
        <v>2</v>
      </c>
      <c r="B1166" s="2">
        <v>520900</v>
      </c>
      <c r="C1166" s="1"/>
      <c r="D1166" s="1"/>
      <c r="E1166" s="1" t="s">
        <v>3</v>
      </c>
      <c r="F1166" s="1"/>
      <c r="G1166" s="3">
        <v>44485</v>
      </c>
      <c r="H1166" s="1"/>
      <c r="I1166" s="4"/>
    </row>
    <row r="1167" spans="1:9" ht="23" x14ac:dyDescent="0.35">
      <c r="A1167" s="5" t="s">
        <v>4</v>
      </c>
      <c r="B1167" s="5" t="s">
        <v>5</v>
      </c>
      <c r="C1167" s="5" t="s">
        <v>6</v>
      </c>
      <c r="D1167" s="5" t="s">
        <v>7</v>
      </c>
      <c r="E1167" s="5" t="s">
        <v>8</v>
      </c>
      <c r="F1167" s="5" t="s">
        <v>9</v>
      </c>
      <c r="G1167" s="5" t="s">
        <v>10</v>
      </c>
      <c r="H1167" s="5" t="s">
        <v>11</v>
      </c>
      <c r="I1167" s="6" t="s">
        <v>12</v>
      </c>
    </row>
    <row r="1168" spans="1:9" x14ac:dyDescent="0.35">
      <c r="A1168" s="7">
        <v>117883</v>
      </c>
      <c r="B1168" s="18">
        <v>44485</v>
      </c>
      <c r="C1168" s="18">
        <v>44500</v>
      </c>
      <c r="D1168" s="14">
        <v>0.17080000000000001</v>
      </c>
      <c r="E1168" s="10">
        <f t="shared" ref="E1168:E1186" si="190">IF(B1168="","",D1168*1.5)</f>
        <v>0.25619999999999998</v>
      </c>
      <c r="F1168" s="10">
        <f t="shared" ref="F1168:F1186" si="191">IF(E1168="","", (POWER((1+E1168),(1/12)))-1)</f>
        <v>1.9189402159464075E-2</v>
      </c>
      <c r="G1168" s="7">
        <f t="shared" ref="G1168:G1186" si="192">IF(OR(B1168="",C1168=""),"Sin fechas",C1168-B1168)</f>
        <v>15</v>
      </c>
      <c r="H1168" s="11">
        <f>$B$1166</f>
        <v>520900</v>
      </c>
      <c r="I1168" s="12">
        <f>IF(G1168="","",(($B$1166*F1168)/30)*G1168)</f>
        <v>4997.8797924324181</v>
      </c>
    </row>
    <row r="1169" spans="1:9" x14ac:dyDescent="0.35">
      <c r="A1169" s="7">
        <v>117883</v>
      </c>
      <c r="B1169" s="8">
        <v>44501</v>
      </c>
      <c r="C1169" s="18">
        <v>44530</v>
      </c>
      <c r="D1169" s="14">
        <v>0.17269999999999999</v>
      </c>
      <c r="E1169" s="10">
        <f t="shared" si="190"/>
        <v>0.25905</v>
      </c>
      <c r="F1169" s="10">
        <f t="shared" si="191"/>
        <v>1.9381892324737526E-2</v>
      </c>
      <c r="G1169" s="7">
        <f t="shared" si="192"/>
        <v>29</v>
      </c>
      <c r="H1169" s="11">
        <f t="shared" ref="H1169:H1186" si="193">$B$1166</f>
        <v>520900</v>
      </c>
      <c r="I1169" s="12">
        <f t="shared" ref="I1169:I1186" si="194">IF(G1169="","",(($B$1166*F1169)/30)*G1169)</f>
        <v>9759.4934548905858</v>
      </c>
    </row>
    <row r="1170" spans="1:9" x14ac:dyDescent="0.35">
      <c r="A1170" s="7">
        <v>117883</v>
      </c>
      <c r="B1170" s="18">
        <v>44531</v>
      </c>
      <c r="C1170" s="18">
        <v>44561</v>
      </c>
      <c r="D1170" s="15">
        <v>0.17460000000000001</v>
      </c>
      <c r="E1170" s="10">
        <f t="shared" si="190"/>
        <v>0.26190000000000002</v>
      </c>
      <c r="F1170" s="10">
        <f t="shared" si="191"/>
        <v>1.9573983490916769E-2</v>
      </c>
      <c r="G1170" s="7">
        <f t="shared" si="192"/>
        <v>30</v>
      </c>
      <c r="H1170" s="11">
        <f t="shared" si="193"/>
        <v>520900</v>
      </c>
      <c r="I1170" s="12">
        <f t="shared" si="194"/>
        <v>10196.088000418546</v>
      </c>
    </row>
    <row r="1171" spans="1:9" x14ac:dyDescent="0.35">
      <c r="A1171" s="7">
        <v>117883</v>
      </c>
      <c r="B1171" s="8">
        <v>44562</v>
      </c>
      <c r="C1171" s="18">
        <v>44592</v>
      </c>
      <c r="D1171" s="14">
        <v>0.17660000000000001</v>
      </c>
      <c r="E1171" s="10">
        <f t="shared" si="190"/>
        <v>0.26490000000000002</v>
      </c>
      <c r="F1171" s="10">
        <f t="shared" si="191"/>
        <v>1.9775755563363528E-2</v>
      </c>
      <c r="G1171" s="7">
        <f t="shared" si="192"/>
        <v>30</v>
      </c>
      <c r="H1171" s="11">
        <f t="shared" si="193"/>
        <v>520900</v>
      </c>
      <c r="I1171" s="12">
        <f t="shared" si="194"/>
        <v>10301.191072956062</v>
      </c>
    </row>
    <row r="1172" spans="1:9" x14ac:dyDescent="0.35">
      <c r="A1172" s="7">
        <v>117883</v>
      </c>
      <c r="B1172" s="18">
        <v>44593</v>
      </c>
      <c r="C1172" s="18">
        <v>44620</v>
      </c>
      <c r="D1172" s="14">
        <v>0.183</v>
      </c>
      <c r="E1172" s="10">
        <f t="shared" si="190"/>
        <v>0.27449999999999997</v>
      </c>
      <c r="F1172" s="10">
        <f t="shared" si="191"/>
        <v>2.0418491295787433E-2</v>
      </c>
      <c r="G1172" s="7">
        <f t="shared" si="192"/>
        <v>27</v>
      </c>
      <c r="H1172" s="11">
        <f t="shared" si="193"/>
        <v>520900</v>
      </c>
      <c r="I1172" s="12">
        <f t="shared" si="194"/>
        <v>9572.3929043781063</v>
      </c>
    </row>
    <row r="1173" spans="1:9" x14ac:dyDescent="0.35">
      <c r="A1173" s="7">
        <v>117883</v>
      </c>
      <c r="B1173" s="8">
        <v>44621</v>
      </c>
      <c r="C1173" s="18">
        <v>44651</v>
      </c>
      <c r="D1173" s="14">
        <v>0.1847</v>
      </c>
      <c r="E1173" s="10">
        <f t="shared" si="190"/>
        <v>0.27705000000000002</v>
      </c>
      <c r="F1173" s="10">
        <f t="shared" si="191"/>
        <v>2.0588471944052777E-2</v>
      </c>
      <c r="G1173" s="7">
        <f t="shared" si="192"/>
        <v>30</v>
      </c>
      <c r="H1173" s="11">
        <f t="shared" si="193"/>
        <v>520900</v>
      </c>
      <c r="I1173" s="12">
        <f t="shared" si="194"/>
        <v>10724.535035657093</v>
      </c>
    </row>
    <row r="1174" spans="1:9" x14ac:dyDescent="0.35">
      <c r="A1174" s="7">
        <v>117883</v>
      </c>
      <c r="B1174" s="18">
        <v>44652</v>
      </c>
      <c r="C1174" s="18">
        <v>44681</v>
      </c>
      <c r="D1174" s="14">
        <v>0.1905</v>
      </c>
      <c r="E1174" s="10">
        <f t="shared" si="190"/>
        <v>0.28575</v>
      </c>
      <c r="F1174" s="10">
        <f t="shared" si="191"/>
        <v>2.1166073665768392E-2</v>
      </c>
      <c r="G1174" s="7">
        <f t="shared" si="192"/>
        <v>29</v>
      </c>
      <c r="H1174" s="11">
        <f t="shared" si="193"/>
        <v>520900</v>
      </c>
      <c r="I1174" s="12">
        <f t="shared" si="194"/>
        <v>10657.89418008213</v>
      </c>
    </row>
    <row r="1175" spans="1:9" x14ac:dyDescent="0.35">
      <c r="A1175" s="7">
        <v>117883</v>
      </c>
      <c r="B1175" s="8">
        <v>44682</v>
      </c>
      <c r="C1175" s="18">
        <v>44712</v>
      </c>
      <c r="D1175" s="14">
        <v>0.1971</v>
      </c>
      <c r="E1175" s="10">
        <f t="shared" si="190"/>
        <v>0.29564999999999997</v>
      </c>
      <c r="F1175" s="10">
        <f t="shared" si="191"/>
        <v>2.1819002655476094E-2</v>
      </c>
      <c r="G1175" s="7">
        <f t="shared" si="192"/>
        <v>30</v>
      </c>
      <c r="H1175" s="11">
        <f t="shared" si="193"/>
        <v>520900</v>
      </c>
      <c r="I1175" s="12">
        <f t="shared" si="194"/>
        <v>11365.518483237498</v>
      </c>
    </row>
    <row r="1176" spans="1:9" x14ac:dyDescent="0.35">
      <c r="A1176" s="7">
        <v>117883</v>
      </c>
      <c r="B1176" s="18">
        <v>44713</v>
      </c>
      <c r="C1176" s="18">
        <v>44742</v>
      </c>
      <c r="D1176" s="9">
        <v>0.20399999999999999</v>
      </c>
      <c r="E1176" s="10">
        <f t="shared" si="190"/>
        <v>0.30599999999999999</v>
      </c>
      <c r="F1176" s="10">
        <f t="shared" si="191"/>
        <v>2.2496738540053407E-2</v>
      </c>
      <c r="G1176" s="7">
        <f t="shared" si="192"/>
        <v>29</v>
      </c>
      <c r="H1176" s="11">
        <f t="shared" si="193"/>
        <v>520900</v>
      </c>
      <c r="I1176" s="12">
        <f t="shared" si="194"/>
        <v>11327.932735330025</v>
      </c>
    </row>
    <row r="1177" spans="1:9" x14ac:dyDescent="0.35">
      <c r="A1177" s="7">
        <v>117883</v>
      </c>
      <c r="B1177" s="8">
        <v>44743</v>
      </c>
      <c r="C1177" s="18">
        <v>44773</v>
      </c>
      <c r="D1177" s="9">
        <v>0.21279999999999999</v>
      </c>
      <c r="E1177" s="10">
        <f t="shared" si="190"/>
        <v>0.31919999999999998</v>
      </c>
      <c r="F1177" s="10">
        <f t="shared" si="191"/>
        <v>2.3353989277085985E-2</v>
      </c>
      <c r="G1177" s="7">
        <f t="shared" si="192"/>
        <v>30</v>
      </c>
      <c r="H1177" s="11">
        <f t="shared" si="193"/>
        <v>520900</v>
      </c>
      <c r="I1177" s="12">
        <f t="shared" si="194"/>
        <v>12165.093014434089</v>
      </c>
    </row>
    <row r="1178" spans="1:9" x14ac:dyDescent="0.35">
      <c r="A1178" s="7">
        <v>117883</v>
      </c>
      <c r="B1178" s="18">
        <v>44774</v>
      </c>
      <c r="C1178" s="18">
        <v>44804</v>
      </c>
      <c r="D1178" s="9">
        <v>0.22209999999999999</v>
      </c>
      <c r="E1178" s="10">
        <f t="shared" si="190"/>
        <v>0.33315</v>
      </c>
      <c r="F1178" s="10">
        <f t="shared" si="191"/>
        <v>2.4251443652343774E-2</v>
      </c>
      <c r="G1178" s="7">
        <f t="shared" si="192"/>
        <v>30</v>
      </c>
      <c r="H1178" s="11">
        <f t="shared" si="193"/>
        <v>520900</v>
      </c>
      <c r="I1178" s="12">
        <f t="shared" si="194"/>
        <v>12632.576998505872</v>
      </c>
    </row>
    <row r="1179" spans="1:9" x14ac:dyDescent="0.35">
      <c r="A1179" s="7">
        <v>117883</v>
      </c>
      <c r="B1179" s="8">
        <v>44805</v>
      </c>
      <c r="C1179" s="18">
        <v>44834</v>
      </c>
      <c r="D1179" s="9">
        <v>0.23499999999999999</v>
      </c>
      <c r="E1179" s="10">
        <f t="shared" si="190"/>
        <v>0.35249999999999998</v>
      </c>
      <c r="F1179" s="10">
        <f t="shared" si="191"/>
        <v>2.548215212897964E-2</v>
      </c>
      <c r="G1179" s="7">
        <f t="shared" si="192"/>
        <v>29</v>
      </c>
      <c r="H1179" s="11">
        <f t="shared" si="193"/>
        <v>520900</v>
      </c>
      <c r="I1179" s="12">
        <f t="shared" si="194"/>
        <v>12831.197942519311</v>
      </c>
    </row>
    <row r="1180" spans="1:9" x14ac:dyDescent="0.35">
      <c r="A1180" s="7">
        <v>117883</v>
      </c>
      <c r="B1180" s="18">
        <v>44835</v>
      </c>
      <c r="C1180" s="18">
        <v>44865</v>
      </c>
      <c r="D1180" s="9">
        <v>0.24610000000000001</v>
      </c>
      <c r="E1180" s="10">
        <f t="shared" si="190"/>
        <v>0.36915000000000003</v>
      </c>
      <c r="F1180" s="10">
        <f t="shared" si="191"/>
        <v>2.6528282142108894E-2</v>
      </c>
      <c r="G1180" s="7">
        <f t="shared" si="192"/>
        <v>30</v>
      </c>
      <c r="H1180" s="11">
        <f t="shared" si="193"/>
        <v>520900</v>
      </c>
      <c r="I1180" s="12">
        <f t="shared" si="194"/>
        <v>13818.582167824523</v>
      </c>
    </row>
    <row r="1181" spans="1:9" x14ac:dyDescent="0.35">
      <c r="A1181" s="7">
        <v>117883</v>
      </c>
      <c r="B1181" s="8">
        <v>44866</v>
      </c>
      <c r="C1181" s="18">
        <v>44895</v>
      </c>
      <c r="D1181" s="9">
        <v>0.25779999999999997</v>
      </c>
      <c r="E1181" s="10">
        <f t="shared" si="190"/>
        <v>0.38669999999999993</v>
      </c>
      <c r="F1181" s="10">
        <f t="shared" si="191"/>
        <v>2.7618410366888613E-2</v>
      </c>
      <c r="G1181" s="7">
        <f t="shared" si="192"/>
        <v>29</v>
      </c>
      <c r="H1181" s="11">
        <f t="shared" si="193"/>
        <v>520900</v>
      </c>
      <c r="I1181" s="12">
        <f t="shared" si="194"/>
        <v>13906.882294775203</v>
      </c>
    </row>
    <row r="1182" spans="1:9" x14ac:dyDescent="0.35">
      <c r="A1182" s="7">
        <v>117883</v>
      </c>
      <c r="B1182" s="18">
        <v>44896</v>
      </c>
      <c r="C1182" s="18">
        <v>44926</v>
      </c>
      <c r="D1182" s="9">
        <v>0.27639999999999998</v>
      </c>
      <c r="E1182" s="10">
        <f t="shared" si="190"/>
        <v>0.41459999999999997</v>
      </c>
      <c r="F1182" s="10">
        <f t="shared" si="191"/>
        <v>2.9325672006971892E-2</v>
      </c>
      <c r="G1182" s="7">
        <f t="shared" si="192"/>
        <v>30</v>
      </c>
      <c r="H1182" s="11">
        <f t="shared" si="193"/>
        <v>520900</v>
      </c>
      <c r="I1182" s="12">
        <f t="shared" si="194"/>
        <v>15275.742548431659</v>
      </c>
    </row>
    <row r="1183" spans="1:9" x14ac:dyDescent="0.35">
      <c r="A1183" s="7">
        <v>117883</v>
      </c>
      <c r="B1183" s="8">
        <v>44927</v>
      </c>
      <c r="C1183" s="18">
        <v>44957</v>
      </c>
      <c r="D1183" s="9">
        <v>0.28839999999999999</v>
      </c>
      <c r="E1183" s="10">
        <f t="shared" si="190"/>
        <v>0.43259999999999998</v>
      </c>
      <c r="F1183" s="10">
        <f t="shared" si="191"/>
        <v>3.041082430433617E-2</v>
      </c>
      <c r="G1183" s="7">
        <f t="shared" si="192"/>
        <v>30</v>
      </c>
      <c r="H1183" s="11">
        <f t="shared" si="193"/>
        <v>520900</v>
      </c>
      <c r="I1183" s="12">
        <f t="shared" si="194"/>
        <v>15840.998380128709</v>
      </c>
    </row>
    <row r="1184" spans="1:9" x14ac:dyDescent="0.35">
      <c r="A1184" s="7">
        <v>117883</v>
      </c>
      <c r="B1184" s="18">
        <v>44958</v>
      </c>
      <c r="C1184" s="18">
        <v>44985</v>
      </c>
      <c r="D1184" s="9">
        <v>0.30180000000000001</v>
      </c>
      <c r="E1184" s="10">
        <f t="shared" si="190"/>
        <v>0.45269999999999999</v>
      </c>
      <c r="F1184" s="10">
        <f t="shared" si="191"/>
        <v>3.1607904974429113E-2</v>
      </c>
      <c r="G1184" s="7">
        <f t="shared" si="192"/>
        <v>27</v>
      </c>
      <c r="H1184" s="11">
        <f t="shared" si="193"/>
        <v>520900</v>
      </c>
      <c r="I1184" s="12">
        <f t="shared" si="194"/>
        <v>14818.101931062114</v>
      </c>
    </row>
    <row r="1185" spans="1:9" x14ac:dyDescent="0.35">
      <c r="A1185" s="7">
        <v>117883</v>
      </c>
      <c r="B1185" s="8">
        <v>44986</v>
      </c>
      <c r="C1185" s="18">
        <v>45016</v>
      </c>
      <c r="D1185" s="9">
        <v>0.30840000000000001</v>
      </c>
      <c r="E1185" s="10">
        <f t="shared" si="190"/>
        <v>0.46260000000000001</v>
      </c>
      <c r="F1185" s="10">
        <f t="shared" si="191"/>
        <v>3.2191941393584944E-2</v>
      </c>
      <c r="G1185" s="7">
        <f t="shared" si="192"/>
        <v>30</v>
      </c>
      <c r="H1185" s="11">
        <f t="shared" si="193"/>
        <v>520900</v>
      </c>
      <c r="I1185" s="12">
        <f t="shared" si="194"/>
        <v>16768.782271918397</v>
      </c>
    </row>
    <row r="1186" spans="1:9" x14ac:dyDescent="0.35">
      <c r="A1186" s="7">
        <v>117883</v>
      </c>
      <c r="B1186" s="18">
        <v>45017</v>
      </c>
      <c r="C1186" s="18">
        <v>45036</v>
      </c>
      <c r="D1186" s="9">
        <v>0.31390000000000001</v>
      </c>
      <c r="E1186" s="10">
        <f t="shared" si="190"/>
        <v>0.47084999999999999</v>
      </c>
      <c r="F1186" s="10">
        <f t="shared" si="191"/>
        <v>3.2675876808137438E-2</v>
      </c>
      <c r="G1186" s="7">
        <f t="shared" si="192"/>
        <v>19</v>
      </c>
      <c r="H1186" s="11">
        <f t="shared" si="193"/>
        <v>520900</v>
      </c>
      <c r="I1186" s="12">
        <f t="shared" si="194"/>
        <v>10779.880678593901</v>
      </c>
    </row>
    <row r="1187" spans="1:9" x14ac:dyDescent="0.35">
      <c r="A1187" s="21" t="s">
        <v>13</v>
      </c>
      <c r="B1187" s="21"/>
      <c r="C1187" s="21"/>
      <c r="D1187" s="21"/>
      <c r="E1187" s="21"/>
      <c r="F1187" s="21"/>
      <c r="G1187" s="21"/>
      <c r="H1187" s="21"/>
      <c r="I1187" s="19">
        <f>SUM(I1168:I1186)</f>
        <v>227740.76388757623</v>
      </c>
    </row>
    <row r="1189" spans="1:9" x14ac:dyDescent="0.35">
      <c r="A1189" s="1" t="s">
        <v>2</v>
      </c>
      <c r="B1189" s="2">
        <v>239750</v>
      </c>
      <c r="C1189" s="1"/>
      <c r="D1189" s="1"/>
      <c r="E1189" s="1" t="s">
        <v>3</v>
      </c>
      <c r="F1189" s="1"/>
      <c r="G1189" s="3">
        <v>44485</v>
      </c>
      <c r="H1189" s="1"/>
      <c r="I1189" s="4"/>
    </row>
    <row r="1190" spans="1:9" ht="23" x14ac:dyDescent="0.35">
      <c r="A1190" s="5" t="s">
        <v>4</v>
      </c>
      <c r="B1190" s="5" t="s">
        <v>5</v>
      </c>
      <c r="C1190" s="5" t="s">
        <v>6</v>
      </c>
      <c r="D1190" s="5" t="s">
        <v>7</v>
      </c>
      <c r="E1190" s="5" t="s">
        <v>8</v>
      </c>
      <c r="F1190" s="5" t="s">
        <v>9</v>
      </c>
      <c r="G1190" s="5" t="s">
        <v>10</v>
      </c>
      <c r="H1190" s="5" t="s">
        <v>11</v>
      </c>
      <c r="I1190" s="6" t="s">
        <v>12</v>
      </c>
    </row>
    <row r="1191" spans="1:9" x14ac:dyDescent="0.35">
      <c r="A1191" s="7">
        <v>118363</v>
      </c>
      <c r="B1191" s="18">
        <v>44485</v>
      </c>
      <c r="C1191" s="18">
        <v>44500</v>
      </c>
      <c r="D1191" s="14">
        <v>0.17080000000000001</v>
      </c>
      <c r="E1191" s="10">
        <f t="shared" ref="E1191:E1209" si="195">IF(B1191="","",D1191*1.5)</f>
        <v>0.25619999999999998</v>
      </c>
      <c r="F1191" s="10">
        <f t="shared" ref="F1191:F1209" si="196">IF(E1191="","", (POWER((1+E1191),(1/12)))-1)</f>
        <v>1.9189402159464075E-2</v>
      </c>
      <c r="G1191" s="7">
        <f t="shared" ref="G1191:G1209" si="197">IF(OR(B1191="",C1191=""),"Sin fechas",C1191-B1191)</f>
        <v>15</v>
      </c>
      <c r="H1191" s="11">
        <f>$B$1189</f>
        <v>239750</v>
      </c>
      <c r="I1191" s="12">
        <f>IF(G1191="","",(($B$1189*F1191)/30)*G1191)</f>
        <v>2300.3295838657559</v>
      </c>
    </row>
    <row r="1192" spans="1:9" x14ac:dyDescent="0.35">
      <c r="A1192" s="7">
        <v>118363</v>
      </c>
      <c r="B1192" s="8">
        <v>44501</v>
      </c>
      <c r="C1192" s="18">
        <v>44530</v>
      </c>
      <c r="D1192" s="14">
        <v>0.17269999999999999</v>
      </c>
      <c r="E1192" s="10">
        <f t="shared" si="195"/>
        <v>0.25905</v>
      </c>
      <c r="F1192" s="10">
        <f t="shared" si="196"/>
        <v>1.9381892324737526E-2</v>
      </c>
      <c r="G1192" s="7">
        <f t="shared" si="197"/>
        <v>29</v>
      </c>
      <c r="H1192" s="11">
        <f t="shared" ref="H1192:H1209" si="198">$B$1189</f>
        <v>239750</v>
      </c>
      <c r="I1192" s="12">
        <f t="shared" ref="I1192:I1209" si="199">IF(G1192="","",(($B$1189*F1192)/30)*G1192)</f>
        <v>4491.9150620272949</v>
      </c>
    </row>
    <row r="1193" spans="1:9" x14ac:dyDescent="0.35">
      <c r="A1193" s="7">
        <v>118363</v>
      </c>
      <c r="B1193" s="18">
        <v>44531</v>
      </c>
      <c r="C1193" s="18">
        <v>44561</v>
      </c>
      <c r="D1193" s="15">
        <v>0.17460000000000001</v>
      </c>
      <c r="E1193" s="10">
        <f t="shared" si="195"/>
        <v>0.26190000000000002</v>
      </c>
      <c r="F1193" s="10">
        <f t="shared" si="196"/>
        <v>1.9573983490916769E-2</v>
      </c>
      <c r="G1193" s="7">
        <f t="shared" si="197"/>
        <v>30</v>
      </c>
      <c r="H1193" s="11">
        <f t="shared" si="198"/>
        <v>239750</v>
      </c>
      <c r="I1193" s="12">
        <f t="shared" si="199"/>
        <v>4692.8625419472955</v>
      </c>
    </row>
    <row r="1194" spans="1:9" x14ac:dyDescent="0.35">
      <c r="A1194" s="7">
        <v>118363</v>
      </c>
      <c r="B1194" s="8">
        <v>44562</v>
      </c>
      <c r="C1194" s="18">
        <v>44592</v>
      </c>
      <c r="D1194" s="14">
        <v>0.17660000000000001</v>
      </c>
      <c r="E1194" s="10">
        <f t="shared" si="195"/>
        <v>0.26490000000000002</v>
      </c>
      <c r="F1194" s="10">
        <f t="shared" si="196"/>
        <v>1.9775755563363528E-2</v>
      </c>
      <c r="G1194" s="7">
        <f t="shared" si="197"/>
        <v>30</v>
      </c>
      <c r="H1194" s="11">
        <f t="shared" si="198"/>
        <v>239750</v>
      </c>
      <c r="I1194" s="12">
        <f t="shared" si="199"/>
        <v>4741.2373963164064</v>
      </c>
    </row>
    <row r="1195" spans="1:9" x14ac:dyDescent="0.35">
      <c r="A1195" s="7">
        <v>118363</v>
      </c>
      <c r="B1195" s="18">
        <v>44593</v>
      </c>
      <c r="C1195" s="18">
        <v>44620</v>
      </c>
      <c r="D1195" s="14">
        <v>0.183</v>
      </c>
      <c r="E1195" s="10">
        <f t="shared" si="195"/>
        <v>0.27449999999999997</v>
      </c>
      <c r="F1195" s="10">
        <f t="shared" si="196"/>
        <v>2.0418491295787433E-2</v>
      </c>
      <c r="G1195" s="7">
        <f t="shared" si="197"/>
        <v>27</v>
      </c>
      <c r="H1195" s="11">
        <f t="shared" si="198"/>
        <v>239750</v>
      </c>
      <c r="I1195" s="12">
        <f t="shared" si="199"/>
        <v>4405.7999593485338</v>
      </c>
    </row>
    <row r="1196" spans="1:9" x14ac:dyDescent="0.35">
      <c r="A1196" s="7">
        <v>118363</v>
      </c>
      <c r="B1196" s="8">
        <v>44621</v>
      </c>
      <c r="C1196" s="18">
        <v>44651</v>
      </c>
      <c r="D1196" s="14">
        <v>0.1847</v>
      </c>
      <c r="E1196" s="10">
        <f t="shared" si="195"/>
        <v>0.27705000000000002</v>
      </c>
      <c r="F1196" s="10">
        <f t="shared" si="196"/>
        <v>2.0588471944052777E-2</v>
      </c>
      <c r="G1196" s="7">
        <f t="shared" si="197"/>
        <v>30</v>
      </c>
      <c r="H1196" s="11">
        <f t="shared" si="198"/>
        <v>239750</v>
      </c>
      <c r="I1196" s="12">
        <f t="shared" si="199"/>
        <v>4936.0861485866535</v>
      </c>
    </row>
    <row r="1197" spans="1:9" x14ac:dyDescent="0.35">
      <c r="A1197" s="7">
        <v>118363</v>
      </c>
      <c r="B1197" s="18">
        <v>44652</v>
      </c>
      <c r="C1197" s="18">
        <v>44681</v>
      </c>
      <c r="D1197" s="14">
        <v>0.1905</v>
      </c>
      <c r="E1197" s="10">
        <f t="shared" si="195"/>
        <v>0.28575</v>
      </c>
      <c r="F1197" s="10">
        <f t="shared" si="196"/>
        <v>2.1166073665768392E-2</v>
      </c>
      <c r="G1197" s="7">
        <f t="shared" si="197"/>
        <v>29</v>
      </c>
      <c r="H1197" s="11">
        <f t="shared" si="198"/>
        <v>239750</v>
      </c>
      <c r="I1197" s="12">
        <f t="shared" si="199"/>
        <v>4905.4139559890391</v>
      </c>
    </row>
    <row r="1198" spans="1:9" x14ac:dyDescent="0.35">
      <c r="A1198" s="7">
        <v>118363</v>
      </c>
      <c r="B1198" s="8">
        <v>44682</v>
      </c>
      <c r="C1198" s="18">
        <v>44712</v>
      </c>
      <c r="D1198" s="14">
        <v>0.1971</v>
      </c>
      <c r="E1198" s="10">
        <f t="shared" si="195"/>
        <v>0.29564999999999997</v>
      </c>
      <c r="F1198" s="10">
        <f t="shared" si="196"/>
        <v>2.1819002655476094E-2</v>
      </c>
      <c r="G1198" s="7">
        <f t="shared" si="197"/>
        <v>30</v>
      </c>
      <c r="H1198" s="11">
        <f t="shared" si="198"/>
        <v>239750</v>
      </c>
      <c r="I1198" s="12">
        <f t="shared" si="199"/>
        <v>5231.1058866503936</v>
      </c>
    </row>
    <row r="1199" spans="1:9" x14ac:dyDescent="0.35">
      <c r="A1199" s="7">
        <v>118363</v>
      </c>
      <c r="B1199" s="18">
        <v>44713</v>
      </c>
      <c r="C1199" s="18">
        <v>44742</v>
      </c>
      <c r="D1199" s="9">
        <v>0.20399999999999999</v>
      </c>
      <c r="E1199" s="10">
        <f t="shared" si="195"/>
        <v>0.30599999999999999</v>
      </c>
      <c r="F1199" s="10">
        <f t="shared" si="196"/>
        <v>2.2496738540053407E-2</v>
      </c>
      <c r="G1199" s="7">
        <f t="shared" si="197"/>
        <v>29</v>
      </c>
      <c r="H1199" s="11">
        <f t="shared" si="198"/>
        <v>239750</v>
      </c>
      <c r="I1199" s="12">
        <f t="shared" si="199"/>
        <v>5213.8066294785449</v>
      </c>
    </row>
    <row r="1200" spans="1:9" x14ac:dyDescent="0.35">
      <c r="A1200" s="7">
        <v>118363</v>
      </c>
      <c r="B1200" s="8">
        <v>44743</v>
      </c>
      <c r="C1200" s="18">
        <v>44773</v>
      </c>
      <c r="D1200" s="9">
        <v>0.21279999999999999</v>
      </c>
      <c r="E1200" s="10">
        <f t="shared" si="195"/>
        <v>0.31919999999999998</v>
      </c>
      <c r="F1200" s="10">
        <f t="shared" si="196"/>
        <v>2.3353989277085985E-2</v>
      </c>
      <c r="G1200" s="7">
        <f t="shared" si="197"/>
        <v>30</v>
      </c>
      <c r="H1200" s="11">
        <f t="shared" si="198"/>
        <v>239750</v>
      </c>
      <c r="I1200" s="12">
        <f t="shared" si="199"/>
        <v>5599.1189291813653</v>
      </c>
    </row>
    <row r="1201" spans="1:9" x14ac:dyDescent="0.35">
      <c r="A1201" s="7">
        <v>118363</v>
      </c>
      <c r="B1201" s="18">
        <v>44774</v>
      </c>
      <c r="C1201" s="18">
        <v>44804</v>
      </c>
      <c r="D1201" s="9">
        <v>0.22209999999999999</v>
      </c>
      <c r="E1201" s="10">
        <f t="shared" si="195"/>
        <v>0.33315</v>
      </c>
      <c r="F1201" s="10">
        <f t="shared" si="196"/>
        <v>2.4251443652343774E-2</v>
      </c>
      <c r="G1201" s="7">
        <f t="shared" si="197"/>
        <v>30</v>
      </c>
      <c r="H1201" s="11">
        <f t="shared" si="198"/>
        <v>239750</v>
      </c>
      <c r="I1201" s="12">
        <f t="shared" si="199"/>
        <v>5814.2836156494195</v>
      </c>
    </row>
    <row r="1202" spans="1:9" x14ac:dyDescent="0.35">
      <c r="A1202" s="7">
        <v>118363</v>
      </c>
      <c r="B1202" s="8">
        <v>44805</v>
      </c>
      <c r="C1202" s="18">
        <v>44834</v>
      </c>
      <c r="D1202" s="9">
        <v>0.23499999999999999</v>
      </c>
      <c r="E1202" s="10">
        <f t="shared" si="195"/>
        <v>0.35249999999999998</v>
      </c>
      <c r="F1202" s="10">
        <f t="shared" si="196"/>
        <v>2.548215212897964E-2</v>
      </c>
      <c r="G1202" s="7">
        <f t="shared" si="197"/>
        <v>29</v>
      </c>
      <c r="H1202" s="11">
        <f t="shared" si="198"/>
        <v>239750</v>
      </c>
      <c r="I1202" s="12">
        <f t="shared" si="199"/>
        <v>5905.701107158774</v>
      </c>
    </row>
    <row r="1203" spans="1:9" x14ac:dyDescent="0.35">
      <c r="A1203" s="7">
        <v>118363</v>
      </c>
      <c r="B1203" s="18">
        <v>44835</v>
      </c>
      <c r="C1203" s="18">
        <v>44865</v>
      </c>
      <c r="D1203" s="9">
        <v>0.24610000000000001</v>
      </c>
      <c r="E1203" s="10">
        <f t="shared" si="195"/>
        <v>0.36915000000000003</v>
      </c>
      <c r="F1203" s="10">
        <f t="shared" si="196"/>
        <v>2.6528282142108894E-2</v>
      </c>
      <c r="G1203" s="7">
        <f t="shared" si="197"/>
        <v>30</v>
      </c>
      <c r="H1203" s="11">
        <f t="shared" si="198"/>
        <v>239750</v>
      </c>
      <c r="I1203" s="12">
        <f t="shared" si="199"/>
        <v>6360.155643570607</v>
      </c>
    </row>
    <row r="1204" spans="1:9" x14ac:dyDescent="0.35">
      <c r="A1204" s="7">
        <v>118363</v>
      </c>
      <c r="B1204" s="8">
        <v>44866</v>
      </c>
      <c r="C1204" s="18">
        <v>44895</v>
      </c>
      <c r="D1204" s="9">
        <v>0.25779999999999997</v>
      </c>
      <c r="E1204" s="10">
        <f t="shared" si="195"/>
        <v>0.38669999999999993</v>
      </c>
      <c r="F1204" s="10">
        <f t="shared" si="196"/>
        <v>2.7618410366888613E-2</v>
      </c>
      <c r="G1204" s="7">
        <f t="shared" si="197"/>
        <v>29</v>
      </c>
      <c r="H1204" s="11">
        <f t="shared" si="198"/>
        <v>239750</v>
      </c>
      <c r="I1204" s="12">
        <f t="shared" si="199"/>
        <v>6400.7967559461604</v>
      </c>
    </row>
    <row r="1205" spans="1:9" x14ac:dyDescent="0.35">
      <c r="A1205" s="7">
        <v>118363</v>
      </c>
      <c r="B1205" s="18">
        <v>44896</v>
      </c>
      <c r="C1205" s="18">
        <v>44926</v>
      </c>
      <c r="D1205" s="9">
        <v>0.27639999999999998</v>
      </c>
      <c r="E1205" s="10">
        <f t="shared" si="195"/>
        <v>0.41459999999999997</v>
      </c>
      <c r="F1205" s="10">
        <f t="shared" si="196"/>
        <v>2.9325672006971892E-2</v>
      </c>
      <c r="G1205" s="7">
        <f t="shared" si="197"/>
        <v>30</v>
      </c>
      <c r="H1205" s="11">
        <f t="shared" si="198"/>
        <v>239750</v>
      </c>
      <c r="I1205" s="12">
        <f t="shared" si="199"/>
        <v>7030.8298636715108</v>
      </c>
    </row>
    <row r="1206" spans="1:9" x14ac:dyDescent="0.35">
      <c r="A1206" s="7">
        <v>118363</v>
      </c>
      <c r="B1206" s="8">
        <v>44927</v>
      </c>
      <c r="C1206" s="18">
        <v>44957</v>
      </c>
      <c r="D1206" s="9">
        <v>0.28839999999999999</v>
      </c>
      <c r="E1206" s="10">
        <f t="shared" si="195"/>
        <v>0.43259999999999998</v>
      </c>
      <c r="F1206" s="10">
        <f t="shared" si="196"/>
        <v>3.041082430433617E-2</v>
      </c>
      <c r="G1206" s="7">
        <f t="shared" si="197"/>
        <v>30</v>
      </c>
      <c r="H1206" s="11">
        <f t="shared" si="198"/>
        <v>239750</v>
      </c>
      <c r="I1206" s="12">
        <f t="shared" si="199"/>
        <v>7290.9951269645971</v>
      </c>
    </row>
    <row r="1207" spans="1:9" x14ac:dyDescent="0.35">
      <c r="A1207" s="7">
        <v>118363</v>
      </c>
      <c r="B1207" s="18">
        <v>44958</v>
      </c>
      <c r="C1207" s="18">
        <v>44985</v>
      </c>
      <c r="D1207" s="9">
        <v>0.30180000000000001</v>
      </c>
      <c r="E1207" s="10">
        <f t="shared" si="195"/>
        <v>0.45269999999999999</v>
      </c>
      <c r="F1207" s="10">
        <f t="shared" si="196"/>
        <v>3.1607904974429113E-2</v>
      </c>
      <c r="G1207" s="7">
        <f t="shared" si="197"/>
        <v>27</v>
      </c>
      <c r="H1207" s="11">
        <f t="shared" si="198"/>
        <v>239750</v>
      </c>
      <c r="I1207" s="12">
        <f t="shared" si="199"/>
        <v>6820.1956958574428</v>
      </c>
    </row>
    <row r="1208" spans="1:9" x14ac:dyDescent="0.35">
      <c r="A1208" s="7">
        <v>118363</v>
      </c>
      <c r="B1208" s="8">
        <v>44986</v>
      </c>
      <c r="C1208" s="18">
        <v>45016</v>
      </c>
      <c r="D1208" s="9">
        <v>0.30840000000000001</v>
      </c>
      <c r="E1208" s="10">
        <f t="shared" si="195"/>
        <v>0.46260000000000001</v>
      </c>
      <c r="F1208" s="10">
        <f t="shared" si="196"/>
        <v>3.2191941393584944E-2</v>
      </c>
      <c r="G1208" s="7">
        <f t="shared" si="197"/>
        <v>30</v>
      </c>
      <c r="H1208" s="11">
        <f t="shared" si="198"/>
        <v>239750</v>
      </c>
      <c r="I1208" s="12">
        <f t="shared" si="199"/>
        <v>7718.0179491119916</v>
      </c>
    </row>
    <row r="1209" spans="1:9" x14ac:dyDescent="0.35">
      <c r="A1209" s="7">
        <v>118363</v>
      </c>
      <c r="B1209" s="18">
        <v>45017</v>
      </c>
      <c r="C1209" s="18">
        <v>45036</v>
      </c>
      <c r="D1209" s="9">
        <v>0.31390000000000001</v>
      </c>
      <c r="E1209" s="10">
        <f t="shared" si="195"/>
        <v>0.47084999999999999</v>
      </c>
      <c r="F1209" s="10">
        <f t="shared" si="196"/>
        <v>3.2675876808137438E-2</v>
      </c>
      <c r="G1209" s="7">
        <f t="shared" si="197"/>
        <v>19</v>
      </c>
      <c r="H1209" s="11">
        <f t="shared" si="198"/>
        <v>239750</v>
      </c>
      <c r="I1209" s="12">
        <f t="shared" si="199"/>
        <v>4961.5595943422686</v>
      </c>
    </row>
    <row r="1210" spans="1:9" x14ac:dyDescent="0.35">
      <c r="A1210" s="21" t="s">
        <v>13</v>
      </c>
      <c r="B1210" s="21"/>
      <c r="C1210" s="21"/>
      <c r="D1210" s="21"/>
      <c r="E1210" s="21"/>
      <c r="F1210" s="21"/>
      <c r="G1210" s="21"/>
      <c r="H1210" s="21"/>
      <c r="I1210" s="19">
        <f>SUM(I1191:I1209)</f>
        <v>104820.21144566406</v>
      </c>
    </row>
    <row r="1212" spans="1:9" x14ac:dyDescent="0.35">
      <c r="A1212" s="1" t="s">
        <v>2</v>
      </c>
      <c r="B1212" s="2">
        <v>923232</v>
      </c>
      <c r="C1212" s="1"/>
      <c r="D1212" s="1"/>
      <c r="E1212" s="1" t="s">
        <v>3</v>
      </c>
      <c r="F1212" s="1"/>
      <c r="G1212" s="3">
        <v>44485</v>
      </c>
      <c r="H1212" s="1"/>
      <c r="I1212" s="4"/>
    </row>
    <row r="1213" spans="1:9" ht="23" x14ac:dyDescent="0.35">
      <c r="A1213" s="5" t="s">
        <v>4</v>
      </c>
      <c r="B1213" s="5" t="s">
        <v>5</v>
      </c>
      <c r="C1213" s="5" t="s">
        <v>6</v>
      </c>
      <c r="D1213" s="5" t="s">
        <v>7</v>
      </c>
      <c r="E1213" s="5" t="s">
        <v>8</v>
      </c>
      <c r="F1213" s="5" t="s">
        <v>9</v>
      </c>
      <c r="G1213" s="5" t="s">
        <v>10</v>
      </c>
      <c r="H1213" s="5" t="s">
        <v>11</v>
      </c>
      <c r="I1213" s="6" t="s">
        <v>12</v>
      </c>
    </row>
    <row r="1214" spans="1:9" x14ac:dyDescent="0.35">
      <c r="A1214" s="7">
        <v>119214</v>
      </c>
      <c r="B1214" s="18">
        <v>44485</v>
      </c>
      <c r="C1214" s="18">
        <v>44500</v>
      </c>
      <c r="D1214" s="14">
        <v>0.17080000000000001</v>
      </c>
      <c r="E1214" s="10">
        <f t="shared" ref="E1214:E1232" si="200">IF(B1214="","",D1214*1.5)</f>
        <v>0.25619999999999998</v>
      </c>
      <c r="F1214" s="10">
        <f t="shared" ref="F1214:F1232" si="201">IF(E1214="","", (POWER((1+E1214),(1/12)))-1)</f>
        <v>1.9189402159464075E-2</v>
      </c>
      <c r="G1214" s="7">
        <f t="shared" ref="G1214:G1232" si="202">IF(OR(B1214="",C1214=""),"Sin fechas",C1214-B1214)</f>
        <v>15</v>
      </c>
      <c r="H1214" s="11">
        <f>$B$1212</f>
        <v>923232</v>
      </c>
      <c r="I1214" s="12">
        <f>IF(G1214="","",(($B$1212*F1214)/30)*G1214)</f>
        <v>8858.135067243169</v>
      </c>
    </row>
    <row r="1215" spans="1:9" x14ac:dyDescent="0.35">
      <c r="A1215" s="7">
        <v>119214</v>
      </c>
      <c r="B1215" s="8">
        <v>44501</v>
      </c>
      <c r="C1215" s="18">
        <v>44530</v>
      </c>
      <c r="D1215" s="14">
        <v>0.17269999999999999</v>
      </c>
      <c r="E1215" s="10">
        <f t="shared" si="200"/>
        <v>0.25905</v>
      </c>
      <c r="F1215" s="10">
        <f t="shared" si="201"/>
        <v>1.9381892324737526E-2</v>
      </c>
      <c r="G1215" s="7">
        <f t="shared" si="202"/>
        <v>29</v>
      </c>
      <c r="H1215" s="11">
        <f t="shared" ref="H1215:H1232" si="203">$B$1212</f>
        <v>923232</v>
      </c>
      <c r="I1215" s="12">
        <f t="shared" ref="I1215:I1232" si="204">IF(G1215="","",(($B$1212*F1215)/30)*G1215)</f>
        <v>17297.517107593674</v>
      </c>
    </row>
    <row r="1216" spans="1:9" x14ac:dyDescent="0.35">
      <c r="A1216" s="7">
        <v>119214</v>
      </c>
      <c r="B1216" s="18">
        <v>44531</v>
      </c>
      <c r="C1216" s="18">
        <v>44561</v>
      </c>
      <c r="D1216" s="15">
        <v>0.17460000000000001</v>
      </c>
      <c r="E1216" s="10">
        <f t="shared" si="200"/>
        <v>0.26190000000000002</v>
      </c>
      <c r="F1216" s="10">
        <f t="shared" si="201"/>
        <v>1.9573983490916769E-2</v>
      </c>
      <c r="G1216" s="7">
        <f t="shared" si="202"/>
        <v>30</v>
      </c>
      <c r="H1216" s="11">
        <f t="shared" si="203"/>
        <v>923232</v>
      </c>
      <c r="I1216" s="12">
        <f t="shared" si="204"/>
        <v>18071.327926286071</v>
      </c>
    </row>
    <row r="1217" spans="1:9" x14ac:dyDescent="0.35">
      <c r="A1217" s="7">
        <v>119214</v>
      </c>
      <c r="B1217" s="8">
        <v>44562</v>
      </c>
      <c r="C1217" s="18">
        <v>44592</v>
      </c>
      <c r="D1217" s="14">
        <v>0.17660000000000001</v>
      </c>
      <c r="E1217" s="10">
        <f t="shared" si="200"/>
        <v>0.26490000000000002</v>
      </c>
      <c r="F1217" s="10">
        <f t="shared" si="201"/>
        <v>1.9775755563363528E-2</v>
      </c>
      <c r="G1217" s="7">
        <f t="shared" si="202"/>
        <v>30</v>
      </c>
      <c r="H1217" s="11">
        <f t="shared" si="203"/>
        <v>923232</v>
      </c>
      <c r="I1217" s="12">
        <f t="shared" si="204"/>
        <v>18257.610360275237</v>
      </c>
    </row>
    <row r="1218" spans="1:9" x14ac:dyDescent="0.35">
      <c r="A1218" s="7">
        <v>119214</v>
      </c>
      <c r="B1218" s="18">
        <v>44593</v>
      </c>
      <c r="C1218" s="18">
        <v>44620</v>
      </c>
      <c r="D1218" s="14">
        <v>0.183</v>
      </c>
      <c r="E1218" s="10">
        <f t="shared" si="200"/>
        <v>0.27449999999999997</v>
      </c>
      <c r="F1218" s="10">
        <f t="shared" si="201"/>
        <v>2.0418491295787433E-2</v>
      </c>
      <c r="G1218" s="7">
        <f t="shared" si="202"/>
        <v>27</v>
      </c>
      <c r="H1218" s="11">
        <f t="shared" si="203"/>
        <v>923232</v>
      </c>
      <c r="I1218" s="12">
        <f t="shared" si="204"/>
        <v>16965.904100393178</v>
      </c>
    </row>
    <row r="1219" spans="1:9" x14ac:dyDescent="0.35">
      <c r="A1219" s="7">
        <v>119214</v>
      </c>
      <c r="B1219" s="8">
        <v>44621</v>
      </c>
      <c r="C1219" s="18">
        <v>44651</v>
      </c>
      <c r="D1219" s="14">
        <v>0.1847</v>
      </c>
      <c r="E1219" s="10">
        <f t="shared" si="200"/>
        <v>0.27705000000000002</v>
      </c>
      <c r="F1219" s="10">
        <f t="shared" si="201"/>
        <v>2.0588471944052777E-2</v>
      </c>
      <c r="G1219" s="7">
        <f t="shared" si="202"/>
        <v>30</v>
      </c>
      <c r="H1219" s="11">
        <f t="shared" si="203"/>
        <v>923232</v>
      </c>
      <c r="I1219" s="12">
        <f t="shared" si="204"/>
        <v>19007.936129851732</v>
      </c>
    </row>
    <row r="1220" spans="1:9" x14ac:dyDescent="0.35">
      <c r="A1220" s="7">
        <v>119214</v>
      </c>
      <c r="B1220" s="18">
        <v>44652</v>
      </c>
      <c r="C1220" s="18">
        <v>44681</v>
      </c>
      <c r="D1220" s="14">
        <v>0.1905</v>
      </c>
      <c r="E1220" s="10">
        <f t="shared" si="200"/>
        <v>0.28575</v>
      </c>
      <c r="F1220" s="10">
        <f t="shared" si="201"/>
        <v>2.1166073665768392E-2</v>
      </c>
      <c r="G1220" s="7">
        <f t="shared" si="202"/>
        <v>29</v>
      </c>
      <c r="H1220" s="11">
        <f t="shared" si="203"/>
        <v>923232</v>
      </c>
      <c r="I1220" s="12">
        <f t="shared" si="204"/>
        <v>18889.823305174861</v>
      </c>
    </row>
    <row r="1221" spans="1:9" x14ac:dyDescent="0.35">
      <c r="A1221" s="7">
        <v>119214</v>
      </c>
      <c r="B1221" s="8">
        <v>44682</v>
      </c>
      <c r="C1221" s="18">
        <v>44712</v>
      </c>
      <c r="D1221" s="14">
        <v>0.1971</v>
      </c>
      <c r="E1221" s="10">
        <f t="shared" si="200"/>
        <v>0.29564999999999997</v>
      </c>
      <c r="F1221" s="10">
        <f t="shared" si="201"/>
        <v>2.1819002655476094E-2</v>
      </c>
      <c r="G1221" s="7">
        <f t="shared" si="202"/>
        <v>30</v>
      </c>
      <c r="H1221" s="11">
        <f t="shared" si="203"/>
        <v>923232</v>
      </c>
      <c r="I1221" s="12">
        <f t="shared" si="204"/>
        <v>20144.001459620504</v>
      </c>
    </row>
    <row r="1222" spans="1:9" x14ac:dyDescent="0.35">
      <c r="A1222" s="7">
        <v>119214</v>
      </c>
      <c r="B1222" s="18">
        <v>44713</v>
      </c>
      <c r="C1222" s="18">
        <v>44742</v>
      </c>
      <c r="D1222" s="9">
        <v>0.20399999999999999</v>
      </c>
      <c r="E1222" s="10">
        <f t="shared" si="200"/>
        <v>0.30599999999999999</v>
      </c>
      <c r="F1222" s="10">
        <f t="shared" si="201"/>
        <v>2.2496738540053407E-2</v>
      </c>
      <c r="G1222" s="7">
        <f t="shared" si="202"/>
        <v>29</v>
      </c>
      <c r="H1222" s="11">
        <f t="shared" si="203"/>
        <v>923232</v>
      </c>
      <c r="I1222" s="12">
        <f t="shared" si="204"/>
        <v>20077.38528528357</v>
      </c>
    </row>
    <row r="1223" spans="1:9" x14ac:dyDescent="0.35">
      <c r="A1223" s="7">
        <v>119214</v>
      </c>
      <c r="B1223" s="8">
        <v>44743</v>
      </c>
      <c r="C1223" s="18">
        <v>44773</v>
      </c>
      <c r="D1223" s="9">
        <v>0.21279999999999999</v>
      </c>
      <c r="E1223" s="10">
        <f t="shared" si="200"/>
        <v>0.31919999999999998</v>
      </c>
      <c r="F1223" s="10">
        <f t="shared" si="201"/>
        <v>2.3353989277085985E-2</v>
      </c>
      <c r="G1223" s="7">
        <f t="shared" si="202"/>
        <v>30</v>
      </c>
      <c r="H1223" s="11">
        <f t="shared" si="203"/>
        <v>923232</v>
      </c>
      <c r="I1223" s="12">
        <f t="shared" si="204"/>
        <v>21561.150228262646</v>
      </c>
    </row>
    <row r="1224" spans="1:9" x14ac:dyDescent="0.35">
      <c r="A1224" s="7">
        <v>119214</v>
      </c>
      <c r="B1224" s="18">
        <v>44774</v>
      </c>
      <c r="C1224" s="18">
        <v>44804</v>
      </c>
      <c r="D1224" s="9">
        <v>0.22209999999999999</v>
      </c>
      <c r="E1224" s="10">
        <f t="shared" si="200"/>
        <v>0.33315</v>
      </c>
      <c r="F1224" s="10">
        <f t="shared" si="201"/>
        <v>2.4251443652343774E-2</v>
      </c>
      <c r="G1224" s="7">
        <f t="shared" si="202"/>
        <v>30</v>
      </c>
      <c r="H1224" s="11">
        <f t="shared" si="203"/>
        <v>923232</v>
      </c>
      <c r="I1224" s="12">
        <f t="shared" si="204"/>
        <v>22389.708826040645</v>
      </c>
    </row>
    <row r="1225" spans="1:9" x14ac:dyDescent="0.35">
      <c r="A1225" s="7">
        <v>119214</v>
      </c>
      <c r="B1225" s="8">
        <v>44805</v>
      </c>
      <c r="C1225" s="18">
        <v>44834</v>
      </c>
      <c r="D1225" s="9">
        <v>0.23499999999999999</v>
      </c>
      <c r="E1225" s="10">
        <f t="shared" si="200"/>
        <v>0.35249999999999998</v>
      </c>
      <c r="F1225" s="10">
        <f t="shared" si="201"/>
        <v>2.548215212897964E-2</v>
      </c>
      <c r="G1225" s="7">
        <f t="shared" si="202"/>
        <v>29</v>
      </c>
      <c r="H1225" s="11">
        <f t="shared" si="203"/>
        <v>923232</v>
      </c>
      <c r="I1225" s="12">
        <f t="shared" si="204"/>
        <v>22741.740331864061</v>
      </c>
    </row>
    <row r="1226" spans="1:9" x14ac:dyDescent="0.35">
      <c r="A1226" s="7">
        <v>119214</v>
      </c>
      <c r="B1226" s="18">
        <v>44835</v>
      </c>
      <c r="C1226" s="18">
        <v>44865</v>
      </c>
      <c r="D1226" s="9">
        <v>0.24610000000000001</v>
      </c>
      <c r="E1226" s="10">
        <f t="shared" si="200"/>
        <v>0.36915000000000003</v>
      </c>
      <c r="F1226" s="10">
        <f t="shared" si="201"/>
        <v>2.6528282142108894E-2</v>
      </c>
      <c r="G1226" s="7">
        <f t="shared" si="202"/>
        <v>30</v>
      </c>
      <c r="H1226" s="11">
        <f t="shared" si="203"/>
        <v>923232</v>
      </c>
      <c r="I1226" s="12">
        <f t="shared" si="204"/>
        <v>24491.758978623478</v>
      </c>
    </row>
    <row r="1227" spans="1:9" x14ac:dyDescent="0.35">
      <c r="A1227" s="7">
        <v>119214</v>
      </c>
      <c r="B1227" s="8">
        <v>44866</v>
      </c>
      <c r="C1227" s="18">
        <v>44895</v>
      </c>
      <c r="D1227" s="9">
        <v>0.25779999999999997</v>
      </c>
      <c r="E1227" s="10">
        <f t="shared" si="200"/>
        <v>0.38669999999999993</v>
      </c>
      <c r="F1227" s="10">
        <f t="shared" si="201"/>
        <v>2.7618410366888613E-2</v>
      </c>
      <c r="G1227" s="7">
        <f t="shared" si="202"/>
        <v>29</v>
      </c>
      <c r="H1227" s="11">
        <f t="shared" si="203"/>
        <v>923232</v>
      </c>
      <c r="I1227" s="12">
        <f t="shared" si="204"/>
        <v>24648.26023184853</v>
      </c>
    </row>
    <row r="1228" spans="1:9" x14ac:dyDescent="0.35">
      <c r="A1228" s="7">
        <v>119214</v>
      </c>
      <c r="B1228" s="18">
        <v>44896</v>
      </c>
      <c r="C1228" s="18">
        <v>44926</v>
      </c>
      <c r="D1228" s="9">
        <v>0.27639999999999998</v>
      </c>
      <c r="E1228" s="10">
        <f t="shared" si="200"/>
        <v>0.41459999999999997</v>
      </c>
      <c r="F1228" s="10">
        <f t="shared" si="201"/>
        <v>2.9325672006971892E-2</v>
      </c>
      <c r="G1228" s="7">
        <f t="shared" si="202"/>
        <v>30</v>
      </c>
      <c r="H1228" s="11">
        <f t="shared" si="203"/>
        <v>923232</v>
      </c>
      <c r="I1228" s="12">
        <f t="shared" si="204"/>
        <v>27074.398818340673</v>
      </c>
    </row>
    <row r="1229" spans="1:9" x14ac:dyDescent="0.35">
      <c r="A1229" s="7">
        <v>119214</v>
      </c>
      <c r="B1229" s="8">
        <v>44927</v>
      </c>
      <c r="C1229" s="18">
        <v>44957</v>
      </c>
      <c r="D1229" s="9">
        <v>0.28839999999999999</v>
      </c>
      <c r="E1229" s="10">
        <f t="shared" si="200"/>
        <v>0.43259999999999998</v>
      </c>
      <c r="F1229" s="10">
        <f t="shared" si="201"/>
        <v>3.041082430433617E-2</v>
      </c>
      <c r="G1229" s="7">
        <f t="shared" si="202"/>
        <v>30</v>
      </c>
      <c r="H1229" s="11">
        <f t="shared" si="203"/>
        <v>923232</v>
      </c>
      <c r="I1229" s="12">
        <f t="shared" si="204"/>
        <v>28076.246144140892</v>
      </c>
    </row>
    <row r="1230" spans="1:9" x14ac:dyDescent="0.35">
      <c r="A1230" s="7">
        <v>119214</v>
      </c>
      <c r="B1230" s="18">
        <v>44958</v>
      </c>
      <c r="C1230" s="18">
        <v>44985</v>
      </c>
      <c r="D1230" s="9">
        <v>0.30180000000000001</v>
      </c>
      <c r="E1230" s="10">
        <f t="shared" si="200"/>
        <v>0.45269999999999999</v>
      </c>
      <c r="F1230" s="10">
        <f t="shared" si="201"/>
        <v>3.1607904974429113E-2</v>
      </c>
      <c r="G1230" s="7">
        <f t="shared" si="202"/>
        <v>27</v>
      </c>
      <c r="H1230" s="11">
        <f t="shared" si="203"/>
        <v>923232</v>
      </c>
      <c r="I1230" s="12">
        <f t="shared" si="204"/>
        <v>26263.286392816924</v>
      </c>
    </row>
    <row r="1231" spans="1:9" x14ac:dyDescent="0.35">
      <c r="A1231" s="7">
        <v>119214</v>
      </c>
      <c r="B1231" s="8">
        <v>44986</v>
      </c>
      <c r="C1231" s="18">
        <v>45016</v>
      </c>
      <c r="D1231" s="9">
        <v>0.30840000000000001</v>
      </c>
      <c r="E1231" s="10">
        <f t="shared" si="200"/>
        <v>0.46260000000000001</v>
      </c>
      <c r="F1231" s="10">
        <f t="shared" si="201"/>
        <v>3.2191941393584944E-2</v>
      </c>
      <c r="G1231" s="7">
        <f t="shared" si="202"/>
        <v>30</v>
      </c>
      <c r="H1231" s="11">
        <f t="shared" si="203"/>
        <v>923232</v>
      </c>
      <c r="I1231" s="12">
        <f t="shared" si="204"/>
        <v>29720.630436682215</v>
      </c>
    </row>
    <row r="1232" spans="1:9" x14ac:dyDescent="0.35">
      <c r="A1232" s="7">
        <v>119214</v>
      </c>
      <c r="B1232" s="18">
        <v>45017</v>
      </c>
      <c r="C1232" s="18">
        <v>45036</v>
      </c>
      <c r="D1232" s="9">
        <v>0.31390000000000001</v>
      </c>
      <c r="E1232" s="10">
        <f t="shared" si="200"/>
        <v>0.47084999999999999</v>
      </c>
      <c r="F1232" s="10">
        <f t="shared" si="201"/>
        <v>3.2675876808137438E-2</v>
      </c>
      <c r="G1232" s="7">
        <f t="shared" si="202"/>
        <v>19</v>
      </c>
      <c r="H1232" s="11">
        <f t="shared" si="203"/>
        <v>923232</v>
      </c>
      <c r="I1232" s="12">
        <f t="shared" si="204"/>
        <v>19106.02956164255</v>
      </c>
    </row>
    <row r="1233" spans="1:9" x14ac:dyDescent="0.35">
      <c r="A1233" s="21" t="s">
        <v>13</v>
      </c>
      <c r="B1233" s="21"/>
      <c r="C1233" s="21"/>
      <c r="D1233" s="21"/>
      <c r="E1233" s="21"/>
      <c r="F1233" s="21"/>
      <c r="G1233" s="21"/>
      <c r="H1233" s="21"/>
      <c r="I1233" s="19">
        <f>SUM(I1214:I1232)</f>
        <v>403642.85069198464</v>
      </c>
    </row>
    <row r="1235" spans="1:9" x14ac:dyDescent="0.35">
      <c r="A1235" s="1" t="s">
        <v>2</v>
      </c>
      <c r="B1235" s="2">
        <v>1054543</v>
      </c>
      <c r="C1235" s="1"/>
      <c r="D1235" s="1"/>
      <c r="E1235" s="1" t="s">
        <v>3</v>
      </c>
      <c r="F1235" s="1"/>
      <c r="G1235" s="3">
        <v>44485</v>
      </c>
      <c r="H1235" s="1"/>
      <c r="I1235" s="4"/>
    </row>
    <row r="1236" spans="1:9" ht="23" x14ac:dyDescent="0.35">
      <c r="A1236" s="5" t="s">
        <v>4</v>
      </c>
      <c r="B1236" s="5" t="s">
        <v>5</v>
      </c>
      <c r="C1236" s="5" t="s">
        <v>6</v>
      </c>
      <c r="D1236" s="5" t="s">
        <v>7</v>
      </c>
      <c r="E1236" s="5" t="s">
        <v>8</v>
      </c>
      <c r="F1236" s="5" t="s">
        <v>9</v>
      </c>
      <c r="G1236" s="5" t="s">
        <v>10</v>
      </c>
      <c r="H1236" s="5" t="s">
        <v>11</v>
      </c>
      <c r="I1236" s="6" t="s">
        <v>12</v>
      </c>
    </row>
    <row r="1237" spans="1:9" x14ac:dyDescent="0.35">
      <c r="A1237" s="7">
        <v>119719</v>
      </c>
      <c r="B1237" s="18">
        <v>44485</v>
      </c>
      <c r="C1237" s="18">
        <v>44500</v>
      </c>
      <c r="D1237" s="14">
        <v>0.17080000000000001</v>
      </c>
      <c r="E1237" s="10">
        <f t="shared" ref="E1237:E1255" si="205">IF(B1237="","",D1237*1.5)</f>
        <v>0.25619999999999998</v>
      </c>
      <c r="F1237" s="10">
        <f t="shared" ref="F1237:F1255" si="206">IF(E1237="","", (POWER((1+E1237),(1/12)))-1)</f>
        <v>1.9189402159464075E-2</v>
      </c>
      <c r="G1237" s="7">
        <f t="shared" ref="G1237:G1255" si="207">IF(OR(B1237="",C1237=""),"Sin fechas",C1237-B1237)</f>
        <v>15</v>
      </c>
      <c r="H1237" s="11">
        <f>$B$1235</f>
        <v>1054543</v>
      </c>
      <c r="I1237" s="12">
        <f>IF(G1237="","",(($B$1235*F1237)/30)*G1237)</f>
        <v>10118.024860723863</v>
      </c>
    </row>
    <row r="1238" spans="1:9" x14ac:dyDescent="0.35">
      <c r="A1238" s="7">
        <v>119719</v>
      </c>
      <c r="B1238" s="8">
        <v>44501</v>
      </c>
      <c r="C1238" s="18">
        <v>44530</v>
      </c>
      <c r="D1238" s="14">
        <v>0.17269999999999999</v>
      </c>
      <c r="E1238" s="10">
        <f t="shared" si="205"/>
        <v>0.25905</v>
      </c>
      <c r="F1238" s="10">
        <f t="shared" si="206"/>
        <v>1.9381892324737526E-2</v>
      </c>
      <c r="G1238" s="7">
        <f t="shared" si="207"/>
        <v>29</v>
      </c>
      <c r="H1238" s="11">
        <f t="shared" ref="H1238:H1255" si="208">$B$1235</f>
        <v>1054543</v>
      </c>
      <c r="I1238" s="12">
        <f t="shared" ref="I1238:I1255" si="209">IF(G1238="","",(($B$1235*F1238)/30)*G1238)</f>
        <v>19757.737581878828</v>
      </c>
    </row>
    <row r="1239" spans="1:9" x14ac:dyDescent="0.35">
      <c r="A1239" s="7">
        <v>119719</v>
      </c>
      <c r="B1239" s="18">
        <v>44531</v>
      </c>
      <c r="C1239" s="18">
        <v>44561</v>
      </c>
      <c r="D1239" s="15">
        <v>0.17460000000000001</v>
      </c>
      <c r="E1239" s="10">
        <f t="shared" si="205"/>
        <v>0.26190000000000002</v>
      </c>
      <c r="F1239" s="10">
        <f t="shared" si="206"/>
        <v>1.9573983490916769E-2</v>
      </c>
      <c r="G1239" s="7">
        <f t="shared" si="207"/>
        <v>30</v>
      </c>
      <c r="H1239" s="11">
        <f t="shared" si="208"/>
        <v>1054543</v>
      </c>
      <c r="I1239" s="12">
        <f t="shared" si="209"/>
        <v>20641.607272461843</v>
      </c>
    </row>
    <row r="1240" spans="1:9" x14ac:dyDescent="0.35">
      <c r="A1240" s="7">
        <v>119719</v>
      </c>
      <c r="B1240" s="8">
        <v>44562</v>
      </c>
      <c r="C1240" s="18">
        <v>44592</v>
      </c>
      <c r="D1240" s="14">
        <v>0.17660000000000001</v>
      </c>
      <c r="E1240" s="10">
        <f t="shared" si="205"/>
        <v>0.26490000000000002</v>
      </c>
      <c r="F1240" s="10">
        <f t="shared" si="206"/>
        <v>1.9775755563363528E-2</v>
      </c>
      <c r="G1240" s="7">
        <f t="shared" si="207"/>
        <v>30</v>
      </c>
      <c r="H1240" s="11">
        <f t="shared" si="208"/>
        <v>1054543</v>
      </c>
      <c r="I1240" s="12">
        <f t="shared" si="209"/>
        <v>20854.384599056066</v>
      </c>
    </row>
    <row r="1241" spans="1:9" x14ac:dyDescent="0.35">
      <c r="A1241" s="7">
        <v>119719</v>
      </c>
      <c r="B1241" s="18">
        <v>44593</v>
      </c>
      <c r="C1241" s="18">
        <v>44620</v>
      </c>
      <c r="D1241" s="14">
        <v>0.183</v>
      </c>
      <c r="E1241" s="10">
        <f t="shared" si="205"/>
        <v>0.27449999999999997</v>
      </c>
      <c r="F1241" s="10">
        <f t="shared" si="206"/>
        <v>2.0418491295787433E-2</v>
      </c>
      <c r="G1241" s="7">
        <f t="shared" si="207"/>
        <v>27</v>
      </c>
      <c r="H1241" s="11">
        <f t="shared" si="208"/>
        <v>1054543</v>
      </c>
      <c r="I1241" s="12">
        <f t="shared" si="209"/>
        <v>19378.959359880209</v>
      </c>
    </row>
    <row r="1242" spans="1:9" x14ac:dyDescent="0.35">
      <c r="A1242" s="7">
        <v>119719</v>
      </c>
      <c r="B1242" s="8">
        <v>44621</v>
      </c>
      <c r="C1242" s="18">
        <v>44651</v>
      </c>
      <c r="D1242" s="14">
        <v>0.1847</v>
      </c>
      <c r="E1242" s="10">
        <f t="shared" si="205"/>
        <v>0.27705000000000002</v>
      </c>
      <c r="F1242" s="10">
        <f t="shared" si="206"/>
        <v>2.0588471944052777E-2</v>
      </c>
      <c r="G1242" s="7">
        <f t="shared" si="207"/>
        <v>30</v>
      </c>
      <c r="H1242" s="11">
        <f t="shared" si="208"/>
        <v>1054543</v>
      </c>
      <c r="I1242" s="12">
        <f t="shared" si="209"/>
        <v>21711.428969297249</v>
      </c>
    </row>
    <row r="1243" spans="1:9" x14ac:dyDescent="0.35">
      <c r="A1243" s="7">
        <v>119719</v>
      </c>
      <c r="B1243" s="18">
        <v>44652</v>
      </c>
      <c r="C1243" s="18">
        <v>44681</v>
      </c>
      <c r="D1243" s="14">
        <v>0.1905</v>
      </c>
      <c r="E1243" s="10">
        <f t="shared" si="205"/>
        <v>0.28575</v>
      </c>
      <c r="F1243" s="10">
        <f t="shared" si="206"/>
        <v>2.1166073665768392E-2</v>
      </c>
      <c r="G1243" s="7">
        <f t="shared" si="207"/>
        <v>29</v>
      </c>
      <c r="H1243" s="11">
        <f t="shared" si="208"/>
        <v>1054543</v>
      </c>
      <c r="I1243" s="12">
        <f t="shared" si="209"/>
        <v>21576.516994329719</v>
      </c>
    </row>
    <row r="1244" spans="1:9" x14ac:dyDescent="0.35">
      <c r="A1244" s="7">
        <v>119719</v>
      </c>
      <c r="B1244" s="8">
        <v>44682</v>
      </c>
      <c r="C1244" s="18">
        <v>44712</v>
      </c>
      <c r="D1244" s="14">
        <v>0.1971</v>
      </c>
      <c r="E1244" s="10">
        <f t="shared" si="205"/>
        <v>0.29564999999999997</v>
      </c>
      <c r="F1244" s="10">
        <f t="shared" si="206"/>
        <v>2.1819002655476094E-2</v>
      </c>
      <c r="G1244" s="7">
        <f t="shared" si="207"/>
        <v>30</v>
      </c>
      <c r="H1244" s="11">
        <f t="shared" si="208"/>
        <v>1054543</v>
      </c>
      <c r="I1244" s="12">
        <f t="shared" si="209"/>
        <v>23009.076517313726</v>
      </c>
    </row>
    <row r="1245" spans="1:9" x14ac:dyDescent="0.35">
      <c r="A1245" s="7">
        <v>119719</v>
      </c>
      <c r="B1245" s="18">
        <v>44713</v>
      </c>
      <c r="C1245" s="18">
        <v>44742</v>
      </c>
      <c r="D1245" s="9">
        <v>0.20399999999999999</v>
      </c>
      <c r="E1245" s="10">
        <f t="shared" si="205"/>
        <v>0.30599999999999999</v>
      </c>
      <c r="F1245" s="10">
        <f t="shared" si="206"/>
        <v>2.2496738540053407E-2</v>
      </c>
      <c r="G1245" s="7">
        <f t="shared" si="207"/>
        <v>29</v>
      </c>
      <c r="H1245" s="11">
        <f t="shared" si="208"/>
        <v>1054543</v>
      </c>
      <c r="I1245" s="12">
        <f t="shared" si="209"/>
        <v>22932.985545235424</v>
      </c>
    </row>
    <row r="1246" spans="1:9" x14ac:dyDescent="0.35">
      <c r="A1246" s="7">
        <v>119719</v>
      </c>
      <c r="B1246" s="8">
        <v>44743</v>
      </c>
      <c r="C1246" s="18">
        <v>44773</v>
      </c>
      <c r="D1246" s="9">
        <v>0.21279999999999999</v>
      </c>
      <c r="E1246" s="10">
        <f t="shared" si="205"/>
        <v>0.31919999999999998</v>
      </c>
      <c r="F1246" s="10">
        <f t="shared" si="206"/>
        <v>2.3353989277085985E-2</v>
      </c>
      <c r="G1246" s="7">
        <f t="shared" si="207"/>
        <v>30</v>
      </c>
      <c r="H1246" s="11">
        <f t="shared" si="208"/>
        <v>1054543</v>
      </c>
      <c r="I1246" s="12">
        <f t="shared" si="209"/>
        <v>24627.785914226086</v>
      </c>
    </row>
    <row r="1247" spans="1:9" x14ac:dyDescent="0.35">
      <c r="A1247" s="7">
        <v>119719</v>
      </c>
      <c r="B1247" s="18">
        <v>44774</v>
      </c>
      <c r="C1247" s="18">
        <v>44804</v>
      </c>
      <c r="D1247" s="9">
        <v>0.22209999999999999</v>
      </c>
      <c r="E1247" s="10">
        <f t="shared" si="205"/>
        <v>0.33315</v>
      </c>
      <c r="F1247" s="10">
        <f t="shared" si="206"/>
        <v>2.4251443652343774E-2</v>
      </c>
      <c r="G1247" s="7">
        <f t="shared" si="207"/>
        <v>30</v>
      </c>
      <c r="H1247" s="11">
        <f t="shared" si="208"/>
        <v>1054543</v>
      </c>
      <c r="I1247" s="12">
        <f t="shared" si="209"/>
        <v>25574.190143473559</v>
      </c>
    </row>
    <row r="1248" spans="1:9" x14ac:dyDescent="0.35">
      <c r="A1248" s="7">
        <v>119719</v>
      </c>
      <c r="B1248" s="8">
        <v>44805</v>
      </c>
      <c r="C1248" s="18">
        <v>44834</v>
      </c>
      <c r="D1248" s="9">
        <v>0.23499999999999999</v>
      </c>
      <c r="E1248" s="10">
        <f t="shared" si="205"/>
        <v>0.35249999999999998</v>
      </c>
      <c r="F1248" s="10">
        <f t="shared" si="206"/>
        <v>2.548215212897964E-2</v>
      </c>
      <c r="G1248" s="7">
        <f t="shared" si="207"/>
        <v>29</v>
      </c>
      <c r="H1248" s="11">
        <f t="shared" si="208"/>
        <v>1054543</v>
      </c>
      <c r="I1248" s="12">
        <f t="shared" si="209"/>
        <v>25976.290980798891</v>
      </c>
    </row>
    <row r="1249" spans="1:9" x14ac:dyDescent="0.35">
      <c r="A1249" s="7">
        <v>119719</v>
      </c>
      <c r="B1249" s="18">
        <v>44835</v>
      </c>
      <c r="C1249" s="18">
        <v>44865</v>
      </c>
      <c r="D1249" s="9">
        <v>0.24610000000000001</v>
      </c>
      <c r="E1249" s="10">
        <f t="shared" si="205"/>
        <v>0.36915000000000003</v>
      </c>
      <c r="F1249" s="10">
        <f t="shared" si="206"/>
        <v>2.6528282142108894E-2</v>
      </c>
      <c r="G1249" s="7">
        <f t="shared" si="207"/>
        <v>30</v>
      </c>
      <c r="H1249" s="11">
        <f t="shared" si="208"/>
        <v>1054543</v>
      </c>
      <c r="I1249" s="12">
        <f t="shared" si="209"/>
        <v>27975.214234985939</v>
      </c>
    </row>
    <row r="1250" spans="1:9" x14ac:dyDescent="0.35">
      <c r="A1250" s="7">
        <v>119719</v>
      </c>
      <c r="B1250" s="8">
        <v>44866</v>
      </c>
      <c r="C1250" s="18">
        <v>44895</v>
      </c>
      <c r="D1250" s="9">
        <v>0.25779999999999997</v>
      </c>
      <c r="E1250" s="10">
        <f t="shared" si="205"/>
        <v>0.38669999999999993</v>
      </c>
      <c r="F1250" s="10">
        <f t="shared" si="206"/>
        <v>2.7618410366888613E-2</v>
      </c>
      <c r="G1250" s="7">
        <f t="shared" si="207"/>
        <v>29</v>
      </c>
      <c r="H1250" s="11">
        <f t="shared" si="208"/>
        <v>1054543</v>
      </c>
      <c r="I1250" s="12">
        <f t="shared" si="209"/>
        <v>28153.974612745489</v>
      </c>
    </row>
    <row r="1251" spans="1:9" x14ac:dyDescent="0.35">
      <c r="A1251" s="7">
        <v>119719</v>
      </c>
      <c r="B1251" s="18">
        <v>44896</v>
      </c>
      <c r="C1251" s="18">
        <v>44926</v>
      </c>
      <c r="D1251" s="9">
        <v>0.27639999999999998</v>
      </c>
      <c r="E1251" s="10">
        <f t="shared" si="205"/>
        <v>0.41459999999999997</v>
      </c>
      <c r="F1251" s="10">
        <f t="shared" si="206"/>
        <v>2.9325672006971892E-2</v>
      </c>
      <c r="G1251" s="7">
        <f t="shared" si="207"/>
        <v>30</v>
      </c>
      <c r="H1251" s="11">
        <f t="shared" si="208"/>
        <v>1054543</v>
      </c>
      <c r="I1251" s="12">
        <f t="shared" si="209"/>
        <v>30925.182135248164</v>
      </c>
    </row>
    <row r="1252" spans="1:9" x14ac:dyDescent="0.35">
      <c r="A1252" s="7">
        <v>119719</v>
      </c>
      <c r="B1252" s="8">
        <v>44927</v>
      </c>
      <c r="C1252" s="18">
        <v>44957</v>
      </c>
      <c r="D1252" s="9">
        <v>0.28839999999999999</v>
      </c>
      <c r="E1252" s="10">
        <f t="shared" si="205"/>
        <v>0.43259999999999998</v>
      </c>
      <c r="F1252" s="10">
        <f t="shared" si="206"/>
        <v>3.041082430433617E-2</v>
      </c>
      <c r="G1252" s="7">
        <f t="shared" si="207"/>
        <v>30</v>
      </c>
      <c r="H1252" s="11">
        <f t="shared" si="208"/>
        <v>1054543</v>
      </c>
      <c r="I1252" s="12">
        <f t="shared" si="209"/>
        <v>32069.521894367575</v>
      </c>
    </row>
    <row r="1253" spans="1:9" x14ac:dyDescent="0.35">
      <c r="A1253" s="7">
        <v>119719</v>
      </c>
      <c r="B1253" s="18">
        <v>44958</v>
      </c>
      <c r="C1253" s="18">
        <v>44985</v>
      </c>
      <c r="D1253" s="9">
        <v>0.30180000000000001</v>
      </c>
      <c r="E1253" s="10">
        <f t="shared" si="205"/>
        <v>0.45269999999999999</v>
      </c>
      <c r="F1253" s="10">
        <f t="shared" si="206"/>
        <v>3.1607904974429113E-2</v>
      </c>
      <c r="G1253" s="7">
        <f t="shared" si="207"/>
        <v>27</v>
      </c>
      <c r="H1253" s="11">
        <f t="shared" si="208"/>
        <v>1054543</v>
      </c>
      <c r="I1253" s="12">
        <f t="shared" si="209"/>
        <v>29998.705441904465</v>
      </c>
    </row>
    <row r="1254" spans="1:9" x14ac:dyDescent="0.35">
      <c r="A1254" s="7">
        <v>119719</v>
      </c>
      <c r="B1254" s="8">
        <v>44986</v>
      </c>
      <c r="C1254" s="18">
        <v>45016</v>
      </c>
      <c r="D1254" s="9">
        <v>0.30840000000000001</v>
      </c>
      <c r="E1254" s="10">
        <f t="shared" si="205"/>
        <v>0.46260000000000001</v>
      </c>
      <c r="F1254" s="10">
        <f t="shared" si="206"/>
        <v>3.2191941393584944E-2</v>
      </c>
      <c r="G1254" s="7">
        <f t="shared" si="207"/>
        <v>30</v>
      </c>
      <c r="H1254" s="11">
        <f t="shared" si="208"/>
        <v>1054543</v>
      </c>
      <c r="I1254" s="12">
        <f t="shared" si="209"/>
        <v>33947.786453015251</v>
      </c>
    </row>
    <row r="1255" spans="1:9" x14ac:dyDescent="0.35">
      <c r="A1255" s="7">
        <v>119719</v>
      </c>
      <c r="B1255" s="18">
        <v>45017</v>
      </c>
      <c r="C1255" s="18">
        <v>45036</v>
      </c>
      <c r="D1255" s="9">
        <v>0.31390000000000001</v>
      </c>
      <c r="E1255" s="10">
        <f t="shared" si="205"/>
        <v>0.47084999999999999</v>
      </c>
      <c r="F1255" s="10">
        <f t="shared" si="206"/>
        <v>3.2675876808137438E-2</v>
      </c>
      <c r="G1255" s="7">
        <f t="shared" si="207"/>
        <v>19</v>
      </c>
      <c r="H1255" s="11">
        <f t="shared" si="208"/>
        <v>1054543</v>
      </c>
      <c r="I1255" s="12">
        <f t="shared" si="209"/>
        <v>21823.474199359662</v>
      </c>
    </row>
    <row r="1256" spans="1:9" x14ac:dyDescent="0.35">
      <c r="A1256" s="21" t="s">
        <v>13</v>
      </c>
      <c r="B1256" s="21"/>
      <c r="C1256" s="21"/>
      <c r="D1256" s="21"/>
      <c r="E1256" s="21"/>
      <c r="F1256" s="21"/>
      <c r="G1256" s="21"/>
      <c r="H1256" s="21"/>
      <c r="I1256" s="19">
        <f>SUM(I1237:I1255)</f>
        <v>461052.84771030204</v>
      </c>
    </row>
    <row r="1258" spans="1:9" x14ac:dyDescent="0.35">
      <c r="A1258" s="1" t="s">
        <v>2</v>
      </c>
      <c r="B1258" s="2">
        <v>739950</v>
      </c>
      <c r="C1258" s="1"/>
      <c r="D1258" s="1"/>
      <c r="E1258" s="1" t="s">
        <v>3</v>
      </c>
      <c r="F1258" s="1"/>
      <c r="G1258" s="3">
        <v>44485</v>
      </c>
      <c r="H1258" s="1"/>
      <c r="I1258" s="4"/>
    </row>
    <row r="1259" spans="1:9" ht="23" x14ac:dyDescent="0.35">
      <c r="A1259" s="5" t="s">
        <v>4</v>
      </c>
      <c r="B1259" s="5" t="s">
        <v>5</v>
      </c>
      <c r="C1259" s="5" t="s">
        <v>6</v>
      </c>
      <c r="D1259" s="5" t="s">
        <v>7</v>
      </c>
      <c r="E1259" s="5" t="s">
        <v>8</v>
      </c>
      <c r="F1259" s="5" t="s">
        <v>9</v>
      </c>
      <c r="G1259" s="5" t="s">
        <v>10</v>
      </c>
      <c r="H1259" s="5" t="s">
        <v>11</v>
      </c>
      <c r="I1259" s="6" t="s">
        <v>12</v>
      </c>
    </row>
    <row r="1260" spans="1:9" x14ac:dyDescent="0.35">
      <c r="A1260" s="7">
        <v>121108</v>
      </c>
      <c r="B1260" s="18">
        <v>44485</v>
      </c>
      <c r="C1260" s="18">
        <v>44500</v>
      </c>
      <c r="D1260" s="14">
        <v>0.17080000000000001</v>
      </c>
      <c r="E1260" s="10">
        <f t="shared" ref="E1260:E1278" si="210">IF(B1260="","",D1260*1.5)</f>
        <v>0.25619999999999998</v>
      </c>
      <c r="F1260" s="10">
        <f t="shared" ref="F1260:F1278" si="211">IF(E1260="","", (POWER((1+E1260),(1/12)))-1)</f>
        <v>1.9189402159464075E-2</v>
      </c>
      <c r="G1260" s="7">
        <f t="shared" ref="G1260:G1278" si="212">IF(OR(B1260="",C1260=""),"Sin fechas",C1260-B1260)</f>
        <v>15</v>
      </c>
      <c r="H1260" s="11">
        <f>$B$1258</f>
        <v>739950</v>
      </c>
      <c r="I1260" s="12">
        <f>IF(G1260="","",(($B$1258*F1260)/30)*G1260)</f>
        <v>7099.5990639477213</v>
      </c>
    </row>
    <row r="1261" spans="1:9" x14ac:dyDescent="0.35">
      <c r="A1261" s="7">
        <v>121108</v>
      </c>
      <c r="B1261" s="8">
        <v>44501</v>
      </c>
      <c r="C1261" s="18">
        <v>44530</v>
      </c>
      <c r="D1261" s="14">
        <v>0.17269999999999999</v>
      </c>
      <c r="E1261" s="10">
        <f t="shared" si="210"/>
        <v>0.25905</v>
      </c>
      <c r="F1261" s="10">
        <f t="shared" si="211"/>
        <v>1.9381892324737526E-2</v>
      </c>
      <c r="G1261" s="7">
        <f t="shared" si="212"/>
        <v>29</v>
      </c>
      <c r="H1261" s="11">
        <f t="shared" ref="H1261:H1278" si="213">$B$1258</f>
        <v>739950</v>
      </c>
      <c r="I1261" s="12">
        <f t="shared" ref="I1261:I1278" si="214">IF(G1261="","",(($B$1258*F1261)/30)*G1261)</f>
        <v>13863.576851499882</v>
      </c>
    </row>
    <row r="1262" spans="1:9" x14ac:dyDescent="0.35">
      <c r="A1262" s="7">
        <v>121108</v>
      </c>
      <c r="B1262" s="18">
        <v>44531</v>
      </c>
      <c r="C1262" s="18">
        <v>44561</v>
      </c>
      <c r="D1262" s="15">
        <v>0.17460000000000001</v>
      </c>
      <c r="E1262" s="10">
        <f t="shared" si="210"/>
        <v>0.26190000000000002</v>
      </c>
      <c r="F1262" s="10">
        <f t="shared" si="211"/>
        <v>1.9573983490916769E-2</v>
      </c>
      <c r="G1262" s="7">
        <f t="shared" si="212"/>
        <v>30</v>
      </c>
      <c r="H1262" s="11">
        <f t="shared" si="213"/>
        <v>739950</v>
      </c>
      <c r="I1262" s="12">
        <f t="shared" si="214"/>
        <v>14483.769084103864</v>
      </c>
    </row>
    <row r="1263" spans="1:9" x14ac:dyDescent="0.35">
      <c r="A1263" s="7">
        <v>121108</v>
      </c>
      <c r="B1263" s="8">
        <v>44562</v>
      </c>
      <c r="C1263" s="18">
        <v>44592</v>
      </c>
      <c r="D1263" s="14">
        <v>0.17660000000000001</v>
      </c>
      <c r="E1263" s="10">
        <f t="shared" si="210"/>
        <v>0.26490000000000002</v>
      </c>
      <c r="F1263" s="10">
        <f t="shared" si="211"/>
        <v>1.9775755563363528E-2</v>
      </c>
      <c r="G1263" s="7">
        <f t="shared" si="212"/>
        <v>30</v>
      </c>
      <c r="H1263" s="11">
        <f t="shared" si="213"/>
        <v>739950</v>
      </c>
      <c r="I1263" s="12">
        <f t="shared" si="214"/>
        <v>14633.070329110842</v>
      </c>
    </row>
    <row r="1264" spans="1:9" x14ac:dyDescent="0.35">
      <c r="A1264" s="7">
        <v>121108</v>
      </c>
      <c r="B1264" s="18">
        <v>44593</v>
      </c>
      <c r="C1264" s="18">
        <v>44620</v>
      </c>
      <c r="D1264" s="14">
        <v>0.183</v>
      </c>
      <c r="E1264" s="10">
        <f t="shared" si="210"/>
        <v>0.27449999999999997</v>
      </c>
      <c r="F1264" s="10">
        <f t="shared" si="211"/>
        <v>2.0418491295787433E-2</v>
      </c>
      <c r="G1264" s="7">
        <f t="shared" si="212"/>
        <v>27</v>
      </c>
      <c r="H1264" s="11">
        <f t="shared" si="213"/>
        <v>739950</v>
      </c>
      <c r="I1264" s="12">
        <f t="shared" si="214"/>
        <v>13597.796370886119</v>
      </c>
    </row>
    <row r="1265" spans="1:9" x14ac:dyDescent="0.35">
      <c r="A1265" s="7">
        <v>121108</v>
      </c>
      <c r="B1265" s="8">
        <v>44621</v>
      </c>
      <c r="C1265" s="18">
        <v>44651</v>
      </c>
      <c r="D1265" s="14">
        <v>0.1847</v>
      </c>
      <c r="E1265" s="10">
        <f t="shared" si="210"/>
        <v>0.27705000000000002</v>
      </c>
      <c r="F1265" s="10">
        <f t="shared" si="211"/>
        <v>2.0588471944052777E-2</v>
      </c>
      <c r="G1265" s="7">
        <f t="shared" si="212"/>
        <v>30</v>
      </c>
      <c r="H1265" s="11">
        <f t="shared" si="213"/>
        <v>739950</v>
      </c>
      <c r="I1265" s="12">
        <f t="shared" si="214"/>
        <v>15234.439815001853</v>
      </c>
    </row>
    <row r="1266" spans="1:9" x14ac:dyDescent="0.35">
      <c r="A1266" s="7">
        <v>121108</v>
      </c>
      <c r="B1266" s="18">
        <v>44652</v>
      </c>
      <c r="C1266" s="18">
        <v>44681</v>
      </c>
      <c r="D1266" s="14">
        <v>0.1905</v>
      </c>
      <c r="E1266" s="10">
        <f t="shared" si="210"/>
        <v>0.28575</v>
      </c>
      <c r="F1266" s="10">
        <f t="shared" si="211"/>
        <v>2.1166073665768392E-2</v>
      </c>
      <c r="G1266" s="7">
        <f t="shared" si="212"/>
        <v>29</v>
      </c>
      <c r="H1266" s="11">
        <f t="shared" si="213"/>
        <v>739950</v>
      </c>
      <c r="I1266" s="12">
        <f t="shared" si="214"/>
        <v>15139.775002019143</v>
      </c>
    </row>
    <row r="1267" spans="1:9" x14ac:dyDescent="0.35">
      <c r="A1267" s="7">
        <v>121108</v>
      </c>
      <c r="B1267" s="8">
        <v>44682</v>
      </c>
      <c r="C1267" s="18">
        <v>44712</v>
      </c>
      <c r="D1267" s="14">
        <v>0.1971</v>
      </c>
      <c r="E1267" s="10">
        <f t="shared" si="210"/>
        <v>0.29564999999999997</v>
      </c>
      <c r="F1267" s="10">
        <f t="shared" si="211"/>
        <v>2.1819002655476094E-2</v>
      </c>
      <c r="G1267" s="7">
        <f t="shared" si="212"/>
        <v>30</v>
      </c>
      <c r="H1267" s="11">
        <f t="shared" si="213"/>
        <v>739950</v>
      </c>
      <c r="I1267" s="12">
        <f t="shared" si="214"/>
        <v>16144.971014919536</v>
      </c>
    </row>
    <row r="1268" spans="1:9" x14ac:dyDescent="0.35">
      <c r="A1268" s="7">
        <v>121108</v>
      </c>
      <c r="B1268" s="18">
        <v>44713</v>
      </c>
      <c r="C1268" s="18">
        <v>44742</v>
      </c>
      <c r="D1268" s="9">
        <v>0.20399999999999999</v>
      </c>
      <c r="E1268" s="10">
        <f t="shared" si="210"/>
        <v>0.30599999999999999</v>
      </c>
      <c r="F1268" s="10">
        <f t="shared" si="211"/>
        <v>2.2496738540053407E-2</v>
      </c>
      <c r="G1268" s="7">
        <f t="shared" si="212"/>
        <v>29</v>
      </c>
      <c r="H1268" s="11">
        <f t="shared" si="213"/>
        <v>739950</v>
      </c>
      <c r="I1268" s="12">
        <f t="shared" si="214"/>
        <v>16091.579626622099</v>
      </c>
    </row>
    <row r="1269" spans="1:9" x14ac:dyDescent="0.35">
      <c r="A1269" s="7">
        <v>121108</v>
      </c>
      <c r="B1269" s="8">
        <v>44743</v>
      </c>
      <c r="C1269" s="18">
        <v>44773</v>
      </c>
      <c r="D1269" s="9">
        <v>0.21279999999999999</v>
      </c>
      <c r="E1269" s="10">
        <f t="shared" si="210"/>
        <v>0.31919999999999998</v>
      </c>
      <c r="F1269" s="10">
        <f t="shared" si="211"/>
        <v>2.3353989277085985E-2</v>
      </c>
      <c r="G1269" s="7">
        <f t="shared" si="212"/>
        <v>30</v>
      </c>
      <c r="H1269" s="11">
        <f t="shared" si="213"/>
        <v>739950</v>
      </c>
      <c r="I1269" s="12">
        <f t="shared" si="214"/>
        <v>17280.784365579773</v>
      </c>
    </row>
    <row r="1270" spans="1:9" x14ac:dyDescent="0.35">
      <c r="A1270" s="7">
        <v>121108</v>
      </c>
      <c r="B1270" s="18">
        <v>44774</v>
      </c>
      <c r="C1270" s="18">
        <v>44804</v>
      </c>
      <c r="D1270" s="9">
        <v>0.22209999999999999</v>
      </c>
      <c r="E1270" s="10">
        <f t="shared" si="210"/>
        <v>0.33315</v>
      </c>
      <c r="F1270" s="10">
        <f t="shared" si="211"/>
        <v>2.4251443652343774E-2</v>
      </c>
      <c r="G1270" s="7">
        <f t="shared" si="212"/>
        <v>30</v>
      </c>
      <c r="H1270" s="11">
        <f t="shared" si="213"/>
        <v>739950</v>
      </c>
      <c r="I1270" s="12">
        <f t="shared" si="214"/>
        <v>17944.855730551775</v>
      </c>
    </row>
    <row r="1271" spans="1:9" x14ac:dyDescent="0.35">
      <c r="A1271" s="7">
        <v>121108</v>
      </c>
      <c r="B1271" s="8">
        <v>44805</v>
      </c>
      <c r="C1271" s="18">
        <v>44834</v>
      </c>
      <c r="D1271" s="9">
        <v>0.23499999999999999</v>
      </c>
      <c r="E1271" s="10">
        <f t="shared" si="210"/>
        <v>0.35249999999999998</v>
      </c>
      <c r="F1271" s="10">
        <f t="shared" si="211"/>
        <v>2.548215212897964E-2</v>
      </c>
      <c r="G1271" s="7">
        <f t="shared" si="212"/>
        <v>29</v>
      </c>
      <c r="H1271" s="11">
        <f t="shared" si="213"/>
        <v>739950</v>
      </c>
      <c r="I1271" s="12">
        <f t="shared" si="214"/>
        <v>18227.001185577203</v>
      </c>
    </row>
    <row r="1272" spans="1:9" x14ac:dyDescent="0.35">
      <c r="A1272" s="7">
        <v>121108</v>
      </c>
      <c r="B1272" s="18">
        <v>44835</v>
      </c>
      <c r="C1272" s="18">
        <v>44865</v>
      </c>
      <c r="D1272" s="9">
        <v>0.24610000000000001</v>
      </c>
      <c r="E1272" s="10">
        <f t="shared" si="210"/>
        <v>0.36915000000000003</v>
      </c>
      <c r="F1272" s="10">
        <f t="shared" si="211"/>
        <v>2.6528282142108894E-2</v>
      </c>
      <c r="G1272" s="7">
        <f t="shared" si="212"/>
        <v>30</v>
      </c>
      <c r="H1272" s="11">
        <f t="shared" si="213"/>
        <v>739950</v>
      </c>
      <c r="I1272" s="12">
        <f t="shared" si="214"/>
        <v>19629.602371053476</v>
      </c>
    </row>
    <row r="1273" spans="1:9" x14ac:dyDescent="0.35">
      <c r="A1273" s="7">
        <v>121108</v>
      </c>
      <c r="B1273" s="8">
        <v>44866</v>
      </c>
      <c r="C1273" s="18">
        <v>44895</v>
      </c>
      <c r="D1273" s="9">
        <v>0.25779999999999997</v>
      </c>
      <c r="E1273" s="10">
        <f t="shared" si="210"/>
        <v>0.38669999999999993</v>
      </c>
      <c r="F1273" s="10">
        <f t="shared" si="211"/>
        <v>2.7618410366888613E-2</v>
      </c>
      <c r="G1273" s="7">
        <f t="shared" si="212"/>
        <v>29</v>
      </c>
      <c r="H1273" s="11">
        <f t="shared" si="213"/>
        <v>739950</v>
      </c>
      <c r="I1273" s="12">
        <f t="shared" si="214"/>
        <v>19755.034659279921</v>
      </c>
    </row>
    <row r="1274" spans="1:9" x14ac:dyDescent="0.35">
      <c r="A1274" s="7">
        <v>121108</v>
      </c>
      <c r="B1274" s="18">
        <v>44896</v>
      </c>
      <c r="C1274" s="18">
        <v>44926</v>
      </c>
      <c r="D1274" s="9">
        <v>0.27639999999999998</v>
      </c>
      <c r="E1274" s="10">
        <f t="shared" si="210"/>
        <v>0.41459999999999997</v>
      </c>
      <c r="F1274" s="10">
        <f t="shared" si="211"/>
        <v>2.9325672006971892E-2</v>
      </c>
      <c r="G1274" s="7">
        <f t="shared" si="212"/>
        <v>30</v>
      </c>
      <c r="H1274" s="11">
        <f t="shared" si="213"/>
        <v>739950</v>
      </c>
      <c r="I1274" s="12">
        <f t="shared" si="214"/>
        <v>21699.531001558851</v>
      </c>
    </row>
    <row r="1275" spans="1:9" x14ac:dyDescent="0.35">
      <c r="A1275" s="7">
        <v>121108</v>
      </c>
      <c r="B1275" s="8">
        <v>44927</v>
      </c>
      <c r="C1275" s="18">
        <v>44957</v>
      </c>
      <c r="D1275" s="9">
        <v>0.28839999999999999</v>
      </c>
      <c r="E1275" s="10">
        <f t="shared" si="210"/>
        <v>0.43259999999999998</v>
      </c>
      <c r="F1275" s="10">
        <f t="shared" si="211"/>
        <v>3.041082430433617E-2</v>
      </c>
      <c r="G1275" s="7">
        <f t="shared" si="212"/>
        <v>30</v>
      </c>
      <c r="H1275" s="11">
        <f t="shared" si="213"/>
        <v>739950</v>
      </c>
      <c r="I1275" s="12">
        <f t="shared" si="214"/>
        <v>22502.489443993549</v>
      </c>
    </row>
    <row r="1276" spans="1:9" x14ac:dyDescent="0.35">
      <c r="A1276" s="7">
        <v>121108</v>
      </c>
      <c r="B1276" s="18">
        <v>44958</v>
      </c>
      <c r="C1276" s="18">
        <v>44985</v>
      </c>
      <c r="D1276" s="9">
        <v>0.30180000000000001</v>
      </c>
      <c r="E1276" s="10">
        <f t="shared" si="210"/>
        <v>0.45269999999999999</v>
      </c>
      <c r="F1276" s="10">
        <f t="shared" si="211"/>
        <v>3.1607904974429113E-2</v>
      </c>
      <c r="G1276" s="7">
        <f t="shared" si="212"/>
        <v>27</v>
      </c>
      <c r="H1276" s="11">
        <f t="shared" si="213"/>
        <v>739950</v>
      </c>
      <c r="I1276" s="12">
        <f t="shared" si="214"/>
        <v>21049.442357245942</v>
      </c>
    </row>
    <row r="1277" spans="1:9" x14ac:dyDescent="0.35">
      <c r="A1277" s="7">
        <v>121108</v>
      </c>
      <c r="B1277" s="8">
        <v>44986</v>
      </c>
      <c r="C1277" s="18">
        <v>45016</v>
      </c>
      <c r="D1277" s="9">
        <v>0.30840000000000001</v>
      </c>
      <c r="E1277" s="10">
        <f t="shared" si="210"/>
        <v>0.46260000000000001</v>
      </c>
      <c r="F1277" s="10">
        <f t="shared" si="211"/>
        <v>3.2191941393584944E-2</v>
      </c>
      <c r="G1277" s="7">
        <f t="shared" si="212"/>
        <v>30</v>
      </c>
      <c r="H1277" s="11">
        <f t="shared" si="213"/>
        <v>739950</v>
      </c>
      <c r="I1277" s="12">
        <f t="shared" si="214"/>
        <v>23820.42703418318</v>
      </c>
    </row>
    <row r="1278" spans="1:9" x14ac:dyDescent="0.35">
      <c r="A1278" s="7">
        <v>121108</v>
      </c>
      <c r="B1278" s="18">
        <v>45017</v>
      </c>
      <c r="C1278" s="18">
        <v>45036</v>
      </c>
      <c r="D1278" s="9">
        <v>0.31390000000000001</v>
      </c>
      <c r="E1278" s="10">
        <f t="shared" si="210"/>
        <v>0.47084999999999999</v>
      </c>
      <c r="F1278" s="10">
        <f t="shared" si="211"/>
        <v>3.2675876808137438E-2</v>
      </c>
      <c r="G1278" s="7">
        <f t="shared" si="212"/>
        <v>19</v>
      </c>
      <c r="H1278" s="11">
        <f t="shared" si="213"/>
        <v>739950</v>
      </c>
      <c r="I1278" s="12">
        <f t="shared" si="214"/>
        <v>15313.059527981488</v>
      </c>
    </row>
    <row r="1279" spans="1:9" x14ac:dyDescent="0.35">
      <c r="A1279" s="21" t="s">
        <v>13</v>
      </c>
      <c r="B1279" s="21"/>
      <c r="C1279" s="21"/>
      <c r="D1279" s="21"/>
      <c r="E1279" s="21"/>
      <c r="F1279" s="21"/>
      <c r="G1279" s="21"/>
      <c r="H1279" s="21"/>
      <c r="I1279" s="19">
        <f>SUM(I1260:I1278)</f>
        <v>323510.80483511626</v>
      </c>
    </row>
    <row r="1281" spans="1:9" x14ac:dyDescent="0.35">
      <c r="A1281" s="1" t="s">
        <v>2</v>
      </c>
      <c r="B1281" s="2">
        <v>84330</v>
      </c>
      <c r="C1281" s="1"/>
      <c r="D1281" s="1"/>
      <c r="E1281" s="1" t="s">
        <v>3</v>
      </c>
      <c r="F1281" s="1"/>
      <c r="G1281" s="3">
        <v>44485</v>
      </c>
      <c r="H1281" s="1"/>
      <c r="I1281" s="4"/>
    </row>
    <row r="1282" spans="1:9" ht="23" x14ac:dyDescent="0.35">
      <c r="A1282" s="5" t="s">
        <v>4</v>
      </c>
      <c r="B1282" s="5" t="s">
        <v>5</v>
      </c>
      <c r="C1282" s="5" t="s">
        <v>6</v>
      </c>
      <c r="D1282" s="5" t="s">
        <v>7</v>
      </c>
      <c r="E1282" s="5" t="s">
        <v>8</v>
      </c>
      <c r="F1282" s="5" t="s">
        <v>9</v>
      </c>
      <c r="G1282" s="5" t="s">
        <v>10</v>
      </c>
      <c r="H1282" s="5" t="s">
        <v>11</v>
      </c>
      <c r="I1282" s="6" t="s">
        <v>12</v>
      </c>
    </row>
    <row r="1283" spans="1:9" x14ac:dyDescent="0.35">
      <c r="A1283" s="7">
        <v>122187</v>
      </c>
      <c r="B1283" s="18">
        <v>44485</v>
      </c>
      <c r="C1283" s="18">
        <v>44500</v>
      </c>
      <c r="D1283" s="14">
        <v>0.17080000000000001</v>
      </c>
      <c r="E1283" s="10">
        <f t="shared" ref="E1283:E1301" si="215">IF(B1283="","",D1283*1.5)</f>
        <v>0.25619999999999998</v>
      </c>
      <c r="F1283" s="10">
        <f t="shared" ref="F1283:F1301" si="216">IF(E1283="","", (POWER((1+E1283),(1/12)))-1)</f>
        <v>1.9189402159464075E-2</v>
      </c>
      <c r="G1283" s="7">
        <f t="shared" ref="G1283:G1301" si="217">IF(OR(B1283="",C1283=""),"Sin fechas",C1283-B1283)</f>
        <v>15</v>
      </c>
      <c r="H1283" s="11">
        <f>$B$1281</f>
        <v>84330</v>
      </c>
      <c r="I1283" s="12">
        <f>IF(G1283="","",(($B$1281*F1283)/30)*G1283)</f>
        <v>809.12114205380271</v>
      </c>
    </row>
    <row r="1284" spans="1:9" x14ac:dyDescent="0.35">
      <c r="A1284" s="7">
        <v>122187</v>
      </c>
      <c r="B1284" s="8">
        <v>44501</v>
      </c>
      <c r="C1284" s="18">
        <v>44530</v>
      </c>
      <c r="D1284" s="14">
        <v>0.17269999999999999</v>
      </c>
      <c r="E1284" s="10">
        <f t="shared" si="215"/>
        <v>0.25905</v>
      </c>
      <c r="F1284" s="10">
        <f t="shared" si="216"/>
        <v>1.9381892324737526E-2</v>
      </c>
      <c r="G1284" s="7">
        <f t="shared" si="217"/>
        <v>29</v>
      </c>
      <c r="H1284" s="11">
        <f t="shared" ref="H1284:H1301" si="218">$B$1281</f>
        <v>84330</v>
      </c>
      <c r="I1284" s="12">
        <f t="shared" ref="I1284:I1301" si="219">IF(G1284="","",(($B$1281*F1284)/30)*G1284)</f>
        <v>1579.9924804202783</v>
      </c>
    </row>
    <row r="1285" spans="1:9" x14ac:dyDescent="0.35">
      <c r="A1285" s="7">
        <v>122187</v>
      </c>
      <c r="B1285" s="18">
        <v>44531</v>
      </c>
      <c r="C1285" s="18">
        <v>44561</v>
      </c>
      <c r="D1285" s="15">
        <v>0.17460000000000001</v>
      </c>
      <c r="E1285" s="10">
        <f t="shared" si="215"/>
        <v>0.26190000000000002</v>
      </c>
      <c r="F1285" s="10">
        <f t="shared" si="216"/>
        <v>1.9573983490916769E-2</v>
      </c>
      <c r="G1285" s="7">
        <f t="shared" si="217"/>
        <v>30</v>
      </c>
      <c r="H1285" s="11">
        <f t="shared" si="218"/>
        <v>84330</v>
      </c>
      <c r="I1285" s="12">
        <f t="shared" si="219"/>
        <v>1650.674027789011</v>
      </c>
    </row>
    <row r="1286" spans="1:9" x14ac:dyDescent="0.35">
      <c r="A1286" s="7">
        <v>122187</v>
      </c>
      <c r="B1286" s="8">
        <v>44562</v>
      </c>
      <c r="C1286" s="18">
        <v>44592</v>
      </c>
      <c r="D1286" s="14">
        <v>0.17660000000000001</v>
      </c>
      <c r="E1286" s="10">
        <f t="shared" si="215"/>
        <v>0.26490000000000002</v>
      </c>
      <c r="F1286" s="10">
        <f t="shared" si="216"/>
        <v>1.9775755563363528E-2</v>
      </c>
      <c r="G1286" s="7">
        <f t="shared" si="217"/>
        <v>30</v>
      </c>
      <c r="H1286" s="11">
        <f t="shared" si="218"/>
        <v>84330</v>
      </c>
      <c r="I1286" s="12">
        <f t="shared" si="219"/>
        <v>1667.6894666584465</v>
      </c>
    </row>
    <row r="1287" spans="1:9" x14ac:dyDescent="0.35">
      <c r="A1287" s="7">
        <v>122187</v>
      </c>
      <c r="B1287" s="18">
        <v>44593</v>
      </c>
      <c r="C1287" s="18">
        <v>44620</v>
      </c>
      <c r="D1287" s="14">
        <v>0.183</v>
      </c>
      <c r="E1287" s="10">
        <f t="shared" si="215"/>
        <v>0.27449999999999997</v>
      </c>
      <c r="F1287" s="10">
        <f t="shared" si="216"/>
        <v>2.0418491295787433E-2</v>
      </c>
      <c r="G1287" s="7">
        <f t="shared" si="217"/>
        <v>27</v>
      </c>
      <c r="H1287" s="11">
        <f t="shared" si="218"/>
        <v>84330</v>
      </c>
      <c r="I1287" s="12">
        <f t="shared" si="219"/>
        <v>1549.7022338763788</v>
      </c>
    </row>
    <row r="1288" spans="1:9" x14ac:dyDescent="0.35">
      <c r="A1288" s="7">
        <v>122187</v>
      </c>
      <c r="B1288" s="8">
        <v>44621</v>
      </c>
      <c r="C1288" s="18">
        <v>44651</v>
      </c>
      <c r="D1288" s="14">
        <v>0.1847</v>
      </c>
      <c r="E1288" s="10">
        <f t="shared" si="215"/>
        <v>0.27705000000000002</v>
      </c>
      <c r="F1288" s="10">
        <f t="shared" si="216"/>
        <v>2.0588471944052777E-2</v>
      </c>
      <c r="G1288" s="7">
        <f t="shared" si="217"/>
        <v>30</v>
      </c>
      <c r="H1288" s="11">
        <f t="shared" si="218"/>
        <v>84330</v>
      </c>
      <c r="I1288" s="12">
        <f t="shared" si="219"/>
        <v>1736.2258390419706</v>
      </c>
    </row>
    <row r="1289" spans="1:9" x14ac:dyDescent="0.35">
      <c r="A1289" s="7">
        <v>122187</v>
      </c>
      <c r="B1289" s="18">
        <v>44652</v>
      </c>
      <c r="C1289" s="18">
        <v>44681</v>
      </c>
      <c r="D1289" s="14">
        <v>0.1905</v>
      </c>
      <c r="E1289" s="10">
        <f t="shared" si="215"/>
        <v>0.28575</v>
      </c>
      <c r="F1289" s="10">
        <f t="shared" si="216"/>
        <v>2.1166073665768392E-2</v>
      </c>
      <c r="G1289" s="7">
        <f t="shared" si="217"/>
        <v>29</v>
      </c>
      <c r="H1289" s="11">
        <f t="shared" si="218"/>
        <v>84330</v>
      </c>
      <c r="I1289" s="12">
        <f t="shared" si="219"/>
        <v>1725.4371591597735</v>
      </c>
    </row>
    <row r="1290" spans="1:9" x14ac:dyDescent="0.35">
      <c r="A1290" s="7">
        <v>122187</v>
      </c>
      <c r="B1290" s="8">
        <v>44682</v>
      </c>
      <c r="C1290" s="18">
        <v>44712</v>
      </c>
      <c r="D1290" s="14">
        <v>0.1971</v>
      </c>
      <c r="E1290" s="10">
        <f t="shared" si="215"/>
        <v>0.29564999999999997</v>
      </c>
      <c r="F1290" s="10">
        <f t="shared" si="216"/>
        <v>2.1819002655476094E-2</v>
      </c>
      <c r="G1290" s="7">
        <f t="shared" si="217"/>
        <v>30</v>
      </c>
      <c r="H1290" s="11">
        <f t="shared" si="218"/>
        <v>84330</v>
      </c>
      <c r="I1290" s="12">
        <f t="shared" si="219"/>
        <v>1839.996493936299</v>
      </c>
    </row>
    <row r="1291" spans="1:9" x14ac:dyDescent="0.35">
      <c r="A1291" s="7">
        <v>122187</v>
      </c>
      <c r="B1291" s="18">
        <v>44713</v>
      </c>
      <c r="C1291" s="18">
        <v>44742</v>
      </c>
      <c r="D1291" s="9">
        <v>0.20399999999999999</v>
      </c>
      <c r="E1291" s="10">
        <f t="shared" si="215"/>
        <v>0.30599999999999999</v>
      </c>
      <c r="F1291" s="10">
        <f t="shared" si="216"/>
        <v>2.2496738540053407E-2</v>
      </c>
      <c r="G1291" s="7">
        <f t="shared" si="217"/>
        <v>29</v>
      </c>
      <c r="H1291" s="11">
        <f t="shared" si="218"/>
        <v>84330</v>
      </c>
      <c r="I1291" s="12">
        <f t="shared" si="219"/>
        <v>1833.9116290466136</v>
      </c>
    </row>
    <row r="1292" spans="1:9" x14ac:dyDescent="0.35">
      <c r="A1292" s="7">
        <v>122187</v>
      </c>
      <c r="B1292" s="8">
        <v>44743</v>
      </c>
      <c r="C1292" s="18">
        <v>44773</v>
      </c>
      <c r="D1292" s="9">
        <v>0.21279999999999999</v>
      </c>
      <c r="E1292" s="10">
        <f t="shared" si="215"/>
        <v>0.31919999999999998</v>
      </c>
      <c r="F1292" s="10">
        <f t="shared" si="216"/>
        <v>2.3353989277085985E-2</v>
      </c>
      <c r="G1292" s="7">
        <f t="shared" si="217"/>
        <v>30</v>
      </c>
      <c r="H1292" s="11">
        <f t="shared" si="218"/>
        <v>84330</v>
      </c>
      <c r="I1292" s="12">
        <f t="shared" si="219"/>
        <v>1969.441915736661</v>
      </c>
    </row>
    <row r="1293" spans="1:9" x14ac:dyDescent="0.35">
      <c r="A1293" s="7">
        <v>122187</v>
      </c>
      <c r="B1293" s="18">
        <v>44774</v>
      </c>
      <c r="C1293" s="18">
        <v>44804</v>
      </c>
      <c r="D1293" s="9">
        <v>0.22209999999999999</v>
      </c>
      <c r="E1293" s="10">
        <f t="shared" si="215"/>
        <v>0.33315</v>
      </c>
      <c r="F1293" s="10">
        <f t="shared" si="216"/>
        <v>2.4251443652343774E-2</v>
      </c>
      <c r="G1293" s="7">
        <f t="shared" si="217"/>
        <v>30</v>
      </c>
      <c r="H1293" s="11">
        <f t="shared" si="218"/>
        <v>84330</v>
      </c>
      <c r="I1293" s="12">
        <f t="shared" si="219"/>
        <v>2045.1242432021504</v>
      </c>
    </row>
    <row r="1294" spans="1:9" x14ac:dyDescent="0.35">
      <c r="A1294" s="7">
        <v>122187</v>
      </c>
      <c r="B1294" s="8">
        <v>44805</v>
      </c>
      <c r="C1294" s="18">
        <v>44834</v>
      </c>
      <c r="D1294" s="9">
        <v>0.23499999999999999</v>
      </c>
      <c r="E1294" s="10">
        <f t="shared" si="215"/>
        <v>0.35249999999999998</v>
      </c>
      <c r="F1294" s="10">
        <f t="shared" si="216"/>
        <v>2.548215212897964E-2</v>
      </c>
      <c r="G1294" s="7">
        <f t="shared" si="217"/>
        <v>29</v>
      </c>
      <c r="H1294" s="11">
        <f t="shared" si="218"/>
        <v>84330</v>
      </c>
      <c r="I1294" s="12">
        <f t="shared" si="219"/>
        <v>2077.2795594022914</v>
      </c>
    </row>
    <row r="1295" spans="1:9" x14ac:dyDescent="0.35">
      <c r="A1295" s="7">
        <v>122187</v>
      </c>
      <c r="B1295" s="18">
        <v>44835</v>
      </c>
      <c r="C1295" s="18">
        <v>44865</v>
      </c>
      <c r="D1295" s="9">
        <v>0.24610000000000001</v>
      </c>
      <c r="E1295" s="10">
        <f t="shared" si="215"/>
        <v>0.36915000000000003</v>
      </c>
      <c r="F1295" s="10">
        <f t="shared" si="216"/>
        <v>2.6528282142108894E-2</v>
      </c>
      <c r="G1295" s="7">
        <f t="shared" si="217"/>
        <v>30</v>
      </c>
      <c r="H1295" s="11">
        <f t="shared" si="218"/>
        <v>84330</v>
      </c>
      <c r="I1295" s="12">
        <f t="shared" si="219"/>
        <v>2237.1300330440431</v>
      </c>
    </row>
    <row r="1296" spans="1:9" x14ac:dyDescent="0.35">
      <c r="A1296" s="7">
        <v>122187</v>
      </c>
      <c r="B1296" s="8">
        <v>44866</v>
      </c>
      <c r="C1296" s="18">
        <v>44895</v>
      </c>
      <c r="D1296" s="9">
        <v>0.25779999999999997</v>
      </c>
      <c r="E1296" s="10">
        <f t="shared" si="215"/>
        <v>0.38669999999999993</v>
      </c>
      <c r="F1296" s="10">
        <f t="shared" si="216"/>
        <v>2.7618410366888613E-2</v>
      </c>
      <c r="G1296" s="7">
        <f t="shared" si="217"/>
        <v>29</v>
      </c>
      <c r="H1296" s="11">
        <f t="shared" si="218"/>
        <v>84330</v>
      </c>
      <c r="I1296" s="12">
        <f t="shared" si="219"/>
        <v>2251.4251946983927</v>
      </c>
    </row>
    <row r="1297" spans="1:9" x14ac:dyDescent="0.35">
      <c r="A1297" s="7">
        <v>122187</v>
      </c>
      <c r="B1297" s="18">
        <v>44896</v>
      </c>
      <c r="C1297" s="18">
        <v>44926</v>
      </c>
      <c r="D1297" s="9">
        <v>0.27639999999999998</v>
      </c>
      <c r="E1297" s="10">
        <f t="shared" si="215"/>
        <v>0.41459999999999997</v>
      </c>
      <c r="F1297" s="10">
        <f t="shared" si="216"/>
        <v>2.9325672006971892E-2</v>
      </c>
      <c r="G1297" s="7">
        <f t="shared" si="217"/>
        <v>30</v>
      </c>
      <c r="H1297" s="11">
        <f t="shared" si="218"/>
        <v>84330</v>
      </c>
      <c r="I1297" s="12">
        <f t="shared" si="219"/>
        <v>2473.0339203479398</v>
      </c>
    </row>
    <row r="1298" spans="1:9" x14ac:dyDescent="0.35">
      <c r="A1298" s="7">
        <v>122187</v>
      </c>
      <c r="B1298" s="8">
        <v>44927</v>
      </c>
      <c r="C1298" s="18">
        <v>44957</v>
      </c>
      <c r="D1298" s="9">
        <v>0.28839999999999999</v>
      </c>
      <c r="E1298" s="10">
        <f t="shared" si="215"/>
        <v>0.43259999999999998</v>
      </c>
      <c r="F1298" s="10">
        <f t="shared" si="216"/>
        <v>3.041082430433617E-2</v>
      </c>
      <c r="G1298" s="7">
        <f t="shared" si="217"/>
        <v>30</v>
      </c>
      <c r="H1298" s="11">
        <f t="shared" si="218"/>
        <v>84330</v>
      </c>
      <c r="I1298" s="12">
        <f t="shared" si="219"/>
        <v>2564.5448135846691</v>
      </c>
    </row>
    <row r="1299" spans="1:9" x14ac:dyDescent="0.35">
      <c r="A1299" s="7">
        <v>122187</v>
      </c>
      <c r="B1299" s="18">
        <v>44958</v>
      </c>
      <c r="C1299" s="18">
        <v>44985</v>
      </c>
      <c r="D1299" s="9">
        <v>0.30180000000000001</v>
      </c>
      <c r="E1299" s="10">
        <f t="shared" si="215"/>
        <v>0.45269999999999999</v>
      </c>
      <c r="F1299" s="10">
        <f t="shared" si="216"/>
        <v>3.1607904974429113E-2</v>
      </c>
      <c r="G1299" s="7">
        <f t="shared" si="217"/>
        <v>27</v>
      </c>
      <c r="H1299" s="11">
        <f t="shared" si="218"/>
        <v>84330</v>
      </c>
      <c r="I1299" s="12">
        <f t="shared" si="219"/>
        <v>2398.9451638442461</v>
      </c>
    </row>
    <row r="1300" spans="1:9" x14ac:dyDescent="0.35">
      <c r="A1300" s="7">
        <v>122187</v>
      </c>
      <c r="B1300" s="8">
        <v>44986</v>
      </c>
      <c r="C1300" s="18">
        <v>45016</v>
      </c>
      <c r="D1300" s="9">
        <v>0.30840000000000001</v>
      </c>
      <c r="E1300" s="10">
        <f t="shared" si="215"/>
        <v>0.46260000000000001</v>
      </c>
      <c r="F1300" s="10">
        <f t="shared" si="216"/>
        <v>3.2191941393584944E-2</v>
      </c>
      <c r="G1300" s="7">
        <f t="shared" si="217"/>
        <v>30</v>
      </c>
      <c r="H1300" s="11">
        <f t="shared" si="218"/>
        <v>84330</v>
      </c>
      <c r="I1300" s="12">
        <f t="shared" si="219"/>
        <v>2714.7464177210181</v>
      </c>
    </row>
    <row r="1301" spans="1:9" x14ac:dyDescent="0.35">
      <c r="A1301" s="7">
        <v>122187</v>
      </c>
      <c r="B1301" s="18">
        <v>45017</v>
      </c>
      <c r="C1301" s="18">
        <v>45036</v>
      </c>
      <c r="D1301" s="9">
        <v>0.31390000000000001</v>
      </c>
      <c r="E1301" s="10">
        <f t="shared" si="215"/>
        <v>0.47084999999999999</v>
      </c>
      <c r="F1301" s="10">
        <f t="shared" si="216"/>
        <v>3.2675876808137438E-2</v>
      </c>
      <c r="G1301" s="7">
        <f t="shared" si="217"/>
        <v>19</v>
      </c>
      <c r="H1301" s="11">
        <f t="shared" si="218"/>
        <v>84330</v>
      </c>
      <c r="I1301" s="12">
        <f t="shared" si="219"/>
        <v>1745.1859044458126</v>
      </c>
    </row>
    <row r="1302" spans="1:9" x14ac:dyDescent="0.35">
      <c r="A1302" s="21" t="s">
        <v>13</v>
      </c>
      <c r="B1302" s="21"/>
      <c r="C1302" s="21"/>
      <c r="D1302" s="21"/>
      <c r="E1302" s="21"/>
      <c r="F1302" s="21"/>
      <c r="G1302" s="21"/>
      <c r="H1302" s="21"/>
      <c r="I1302" s="19">
        <f>SUM(I1283:I1301)</f>
        <v>36869.607638009802</v>
      </c>
    </row>
    <row r="1304" spans="1:9" x14ac:dyDescent="0.35">
      <c r="A1304" s="1" t="s">
        <v>2</v>
      </c>
      <c r="B1304" s="2">
        <v>650875</v>
      </c>
      <c r="C1304" s="1"/>
      <c r="D1304" s="1"/>
      <c r="E1304" s="1" t="s">
        <v>3</v>
      </c>
      <c r="F1304" s="1"/>
      <c r="G1304" s="3">
        <v>44485</v>
      </c>
      <c r="H1304" s="1"/>
      <c r="I1304" s="4"/>
    </row>
    <row r="1305" spans="1:9" ht="23" x14ac:dyDescent="0.35">
      <c r="A1305" s="5" t="s">
        <v>4</v>
      </c>
      <c r="B1305" s="5" t="s">
        <v>5</v>
      </c>
      <c r="C1305" s="5" t="s">
        <v>6</v>
      </c>
      <c r="D1305" s="5" t="s">
        <v>7</v>
      </c>
      <c r="E1305" s="5" t="s">
        <v>8</v>
      </c>
      <c r="F1305" s="5" t="s">
        <v>9</v>
      </c>
      <c r="G1305" s="5" t="s">
        <v>10</v>
      </c>
      <c r="H1305" s="5" t="s">
        <v>11</v>
      </c>
      <c r="I1305" s="6" t="s">
        <v>12</v>
      </c>
    </row>
    <row r="1306" spans="1:9" x14ac:dyDescent="0.35">
      <c r="A1306" s="7">
        <v>122798</v>
      </c>
      <c r="B1306" s="18">
        <v>44485</v>
      </c>
      <c r="C1306" s="18">
        <v>44500</v>
      </c>
      <c r="D1306" s="14">
        <v>0.17080000000000001</v>
      </c>
      <c r="E1306" s="10">
        <f t="shared" ref="E1306:E1324" si="220">IF(B1306="","",D1306*1.5)</f>
        <v>0.25619999999999998</v>
      </c>
      <c r="F1306" s="10">
        <f t="shared" ref="F1306:F1324" si="221">IF(E1306="","", (POWER((1+E1306),(1/12)))-1)</f>
        <v>1.9189402159464075E-2</v>
      </c>
      <c r="G1306" s="7">
        <f t="shared" ref="G1306:G1324" si="222">IF(OR(B1306="",C1306=""),"Sin fechas",C1306-B1306)</f>
        <v>15</v>
      </c>
      <c r="H1306" s="11">
        <f>$B$1304</f>
        <v>650875</v>
      </c>
      <c r="I1306" s="12">
        <f>IF(G1306="","",(($B$1304*F1306)/30)*G1306)</f>
        <v>6244.9510652705903</v>
      </c>
    </row>
    <row r="1307" spans="1:9" x14ac:dyDescent="0.35">
      <c r="A1307" s="7">
        <v>122798</v>
      </c>
      <c r="B1307" s="8">
        <v>44501</v>
      </c>
      <c r="C1307" s="18">
        <v>44530</v>
      </c>
      <c r="D1307" s="14">
        <v>0.17269999999999999</v>
      </c>
      <c r="E1307" s="10">
        <f t="shared" si="220"/>
        <v>0.25905</v>
      </c>
      <c r="F1307" s="10">
        <f t="shared" si="221"/>
        <v>1.9381892324737526E-2</v>
      </c>
      <c r="G1307" s="7">
        <f t="shared" si="222"/>
        <v>29</v>
      </c>
      <c r="H1307" s="11">
        <f t="shared" ref="H1307:H1324" si="223">$B$1304</f>
        <v>650875</v>
      </c>
      <c r="I1307" s="12">
        <f t="shared" ref="I1307:I1324" si="224">IF(G1307="","",(($B$1304*F1307)/30)*G1307)</f>
        <v>12194.68286130142</v>
      </c>
    </row>
    <row r="1308" spans="1:9" x14ac:dyDescent="0.35">
      <c r="A1308" s="7">
        <v>122798</v>
      </c>
      <c r="B1308" s="18">
        <v>44531</v>
      </c>
      <c r="C1308" s="18">
        <v>44561</v>
      </c>
      <c r="D1308" s="15">
        <v>0.17460000000000001</v>
      </c>
      <c r="E1308" s="10">
        <f t="shared" si="220"/>
        <v>0.26190000000000002</v>
      </c>
      <c r="F1308" s="10">
        <f t="shared" si="221"/>
        <v>1.9573983490916769E-2</v>
      </c>
      <c r="G1308" s="7">
        <f t="shared" si="222"/>
        <v>30</v>
      </c>
      <c r="H1308" s="11">
        <f t="shared" si="223"/>
        <v>650875</v>
      </c>
      <c r="I1308" s="12">
        <f t="shared" si="224"/>
        <v>12740.216504650452</v>
      </c>
    </row>
    <row r="1309" spans="1:9" x14ac:dyDescent="0.35">
      <c r="A1309" s="7">
        <v>122798</v>
      </c>
      <c r="B1309" s="8">
        <v>44562</v>
      </c>
      <c r="C1309" s="18">
        <v>44592</v>
      </c>
      <c r="D1309" s="14">
        <v>0.17660000000000001</v>
      </c>
      <c r="E1309" s="10">
        <f t="shared" si="220"/>
        <v>0.26490000000000002</v>
      </c>
      <c r="F1309" s="10">
        <f t="shared" si="221"/>
        <v>1.9775755563363528E-2</v>
      </c>
      <c r="G1309" s="7">
        <f t="shared" si="222"/>
        <v>30</v>
      </c>
      <c r="H1309" s="11">
        <f t="shared" si="223"/>
        <v>650875</v>
      </c>
      <c r="I1309" s="12">
        <f t="shared" si="224"/>
        <v>12871.544902304237</v>
      </c>
    </row>
    <row r="1310" spans="1:9" x14ac:dyDescent="0.35">
      <c r="A1310" s="7">
        <v>122798</v>
      </c>
      <c r="B1310" s="18">
        <v>44593</v>
      </c>
      <c r="C1310" s="18">
        <v>44620</v>
      </c>
      <c r="D1310" s="14">
        <v>0.183</v>
      </c>
      <c r="E1310" s="10">
        <f t="shared" si="220"/>
        <v>0.27449999999999997</v>
      </c>
      <c r="F1310" s="10">
        <f t="shared" si="221"/>
        <v>2.0418491295787433E-2</v>
      </c>
      <c r="G1310" s="7">
        <f t="shared" si="222"/>
        <v>27</v>
      </c>
      <c r="H1310" s="11">
        <f t="shared" si="223"/>
        <v>650875</v>
      </c>
      <c r="I1310" s="12">
        <f t="shared" si="224"/>
        <v>11960.89696993108</v>
      </c>
    </row>
    <row r="1311" spans="1:9" x14ac:dyDescent="0.35">
      <c r="A1311" s="7">
        <v>122798</v>
      </c>
      <c r="B1311" s="8">
        <v>44621</v>
      </c>
      <c r="C1311" s="18">
        <v>44651</v>
      </c>
      <c r="D1311" s="14">
        <v>0.1847</v>
      </c>
      <c r="E1311" s="10">
        <f t="shared" si="220"/>
        <v>0.27705000000000002</v>
      </c>
      <c r="F1311" s="10">
        <f t="shared" si="221"/>
        <v>2.0588471944052777E-2</v>
      </c>
      <c r="G1311" s="7">
        <f t="shared" si="222"/>
        <v>30</v>
      </c>
      <c r="H1311" s="11">
        <f t="shared" si="223"/>
        <v>650875</v>
      </c>
      <c r="I1311" s="12">
        <f t="shared" si="224"/>
        <v>13400.521676585351</v>
      </c>
    </row>
    <row r="1312" spans="1:9" x14ac:dyDescent="0.35">
      <c r="A1312" s="7">
        <v>122798</v>
      </c>
      <c r="B1312" s="18">
        <v>44652</v>
      </c>
      <c r="C1312" s="18">
        <v>44681</v>
      </c>
      <c r="D1312" s="14">
        <v>0.1905</v>
      </c>
      <c r="E1312" s="10">
        <f t="shared" si="220"/>
        <v>0.28575</v>
      </c>
      <c r="F1312" s="10">
        <f t="shared" si="221"/>
        <v>2.1166073665768392E-2</v>
      </c>
      <c r="G1312" s="7">
        <f t="shared" si="222"/>
        <v>29</v>
      </c>
      <c r="H1312" s="11">
        <f t="shared" si="223"/>
        <v>650875</v>
      </c>
      <c r="I1312" s="12">
        <f t="shared" si="224"/>
        <v>13317.252590633438</v>
      </c>
    </row>
    <row r="1313" spans="1:9" x14ac:dyDescent="0.35">
      <c r="A1313" s="7">
        <v>122798</v>
      </c>
      <c r="B1313" s="8">
        <v>44682</v>
      </c>
      <c r="C1313" s="18">
        <v>44712</v>
      </c>
      <c r="D1313" s="14">
        <v>0.1971</v>
      </c>
      <c r="E1313" s="10">
        <f t="shared" si="220"/>
        <v>0.29564999999999997</v>
      </c>
      <c r="F1313" s="10">
        <f t="shared" si="221"/>
        <v>2.1819002655476094E-2</v>
      </c>
      <c r="G1313" s="7">
        <f t="shared" si="222"/>
        <v>30</v>
      </c>
      <c r="H1313" s="11">
        <f t="shared" si="223"/>
        <v>650875</v>
      </c>
      <c r="I1313" s="12">
        <f t="shared" si="224"/>
        <v>14201.443353383003</v>
      </c>
    </row>
    <row r="1314" spans="1:9" x14ac:dyDescent="0.35">
      <c r="A1314" s="7">
        <v>122798</v>
      </c>
      <c r="B1314" s="18">
        <v>44713</v>
      </c>
      <c r="C1314" s="18">
        <v>44742</v>
      </c>
      <c r="D1314" s="9">
        <v>0.20399999999999999</v>
      </c>
      <c r="E1314" s="10">
        <f t="shared" si="220"/>
        <v>0.30599999999999999</v>
      </c>
      <c r="F1314" s="10">
        <f t="shared" si="221"/>
        <v>2.2496738540053407E-2</v>
      </c>
      <c r="G1314" s="7">
        <f t="shared" si="222"/>
        <v>29</v>
      </c>
      <c r="H1314" s="11">
        <f t="shared" si="223"/>
        <v>650875</v>
      </c>
      <c r="I1314" s="12">
        <f t="shared" si="224"/>
        <v>14154.479207348686</v>
      </c>
    </row>
    <row r="1315" spans="1:9" x14ac:dyDescent="0.35">
      <c r="A1315" s="7">
        <v>122798</v>
      </c>
      <c r="B1315" s="8">
        <v>44743</v>
      </c>
      <c r="C1315" s="18">
        <v>44773</v>
      </c>
      <c r="D1315" s="9">
        <v>0.21279999999999999</v>
      </c>
      <c r="E1315" s="10">
        <f t="shared" si="220"/>
        <v>0.31919999999999998</v>
      </c>
      <c r="F1315" s="10">
        <f t="shared" si="221"/>
        <v>2.3353989277085985E-2</v>
      </c>
      <c r="G1315" s="7">
        <f t="shared" si="222"/>
        <v>30</v>
      </c>
      <c r="H1315" s="11">
        <f t="shared" si="223"/>
        <v>650875</v>
      </c>
      <c r="I1315" s="12">
        <f t="shared" si="224"/>
        <v>15200.52777072334</v>
      </c>
    </row>
    <row r="1316" spans="1:9" x14ac:dyDescent="0.35">
      <c r="A1316" s="7">
        <v>122798</v>
      </c>
      <c r="B1316" s="18">
        <v>44774</v>
      </c>
      <c r="C1316" s="18">
        <v>44804</v>
      </c>
      <c r="D1316" s="9">
        <v>0.22209999999999999</v>
      </c>
      <c r="E1316" s="10">
        <f t="shared" si="220"/>
        <v>0.33315</v>
      </c>
      <c r="F1316" s="10">
        <f t="shared" si="221"/>
        <v>2.4251443652343774E-2</v>
      </c>
      <c r="G1316" s="7">
        <f t="shared" si="222"/>
        <v>30</v>
      </c>
      <c r="H1316" s="11">
        <f t="shared" si="223"/>
        <v>650875</v>
      </c>
      <c r="I1316" s="12">
        <f t="shared" si="224"/>
        <v>15784.658387219253</v>
      </c>
    </row>
    <row r="1317" spans="1:9" x14ac:dyDescent="0.35">
      <c r="A1317" s="7">
        <v>122798</v>
      </c>
      <c r="B1317" s="8">
        <v>44805</v>
      </c>
      <c r="C1317" s="18">
        <v>44834</v>
      </c>
      <c r="D1317" s="9">
        <v>0.23499999999999999</v>
      </c>
      <c r="E1317" s="10">
        <f t="shared" si="220"/>
        <v>0.35249999999999998</v>
      </c>
      <c r="F1317" s="10">
        <f t="shared" si="221"/>
        <v>2.548215212897964E-2</v>
      </c>
      <c r="G1317" s="7">
        <f t="shared" si="222"/>
        <v>29</v>
      </c>
      <c r="H1317" s="11">
        <f t="shared" si="223"/>
        <v>650875</v>
      </c>
      <c r="I1317" s="12">
        <f t="shared" si="224"/>
        <v>16032.839241384636</v>
      </c>
    </row>
    <row r="1318" spans="1:9" x14ac:dyDescent="0.35">
      <c r="A1318" s="7">
        <v>122798</v>
      </c>
      <c r="B1318" s="18">
        <v>44835</v>
      </c>
      <c r="C1318" s="18">
        <v>44865</v>
      </c>
      <c r="D1318" s="9">
        <v>0.24610000000000001</v>
      </c>
      <c r="E1318" s="10">
        <f t="shared" si="220"/>
        <v>0.36915000000000003</v>
      </c>
      <c r="F1318" s="10">
        <f t="shared" si="221"/>
        <v>2.6528282142108894E-2</v>
      </c>
      <c r="G1318" s="7">
        <f t="shared" si="222"/>
        <v>30</v>
      </c>
      <c r="H1318" s="11">
        <f t="shared" si="223"/>
        <v>650875</v>
      </c>
      <c r="I1318" s="12">
        <f t="shared" si="224"/>
        <v>17266.595639245126</v>
      </c>
    </row>
    <row r="1319" spans="1:9" x14ac:dyDescent="0.35">
      <c r="A1319" s="7">
        <v>122798</v>
      </c>
      <c r="B1319" s="8">
        <v>44866</v>
      </c>
      <c r="C1319" s="18">
        <v>44895</v>
      </c>
      <c r="D1319" s="9">
        <v>0.25779999999999997</v>
      </c>
      <c r="E1319" s="10">
        <f t="shared" si="220"/>
        <v>0.38669999999999993</v>
      </c>
      <c r="F1319" s="10">
        <f t="shared" si="221"/>
        <v>2.7618410366888613E-2</v>
      </c>
      <c r="G1319" s="7">
        <f t="shared" si="222"/>
        <v>29</v>
      </c>
      <c r="H1319" s="11">
        <f t="shared" si="223"/>
        <v>650875</v>
      </c>
      <c r="I1319" s="12">
        <f t="shared" si="224"/>
        <v>17376.928419297008</v>
      </c>
    </row>
    <row r="1320" spans="1:9" x14ac:dyDescent="0.35">
      <c r="A1320" s="7">
        <v>122798</v>
      </c>
      <c r="B1320" s="18">
        <v>44896</v>
      </c>
      <c r="C1320" s="18">
        <v>44926</v>
      </c>
      <c r="D1320" s="9">
        <v>0.27639999999999998</v>
      </c>
      <c r="E1320" s="10">
        <f t="shared" si="220"/>
        <v>0.41459999999999997</v>
      </c>
      <c r="F1320" s="10">
        <f t="shared" si="221"/>
        <v>2.9325672006971892E-2</v>
      </c>
      <c r="G1320" s="7">
        <f t="shared" si="222"/>
        <v>30</v>
      </c>
      <c r="H1320" s="11">
        <f t="shared" si="223"/>
        <v>650875</v>
      </c>
      <c r="I1320" s="12">
        <f t="shared" si="224"/>
        <v>19087.346767537831</v>
      </c>
    </row>
    <row r="1321" spans="1:9" x14ac:dyDescent="0.35">
      <c r="A1321" s="7">
        <v>122798</v>
      </c>
      <c r="B1321" s="8">
        <v>44927</v>
      </c>
      <c r="C1321" s="18">
        <v>44957</v>
      </c>
      <c r="D1321" s="9">
        <v>0.28839999999999999</v>
      </c>
      <c r="E1321" s="10">
        <f t="shared" si="220"/>
        <v>0.43259999999999998</v>
      </c>
      <c r="F1321" s="10">
        <f t="shared" si="221"/>
        <v>3.041082430433617E-2</v>
      </c>
      <c r="G1321" s="7">
        <f t="shared" si="222"/>
        <v>30</v>
      </c>
      <c r="H1321" s="11">
        <f t="shared" si="223"/>
        <v>650875</v>
      </c>
      <c r="I1321" s="12">
        <f t="shared" si="224"/>
        <v>19793.645269084805</v>
      </c>
    </row>
    <row r="1322" spans="1:9" x14ac:dyDescent="0.35">
      <c r="A1322" s="7">
        <v>122798</v>
      </c>
      <c r="B1322" s="18">
        <v>44958</v>
      </c>
      <c r="C1322" s="18">
        <v>44985</v>
      </c>
      <c r="D1322" s="9">
        <v>0.30180000000000001</v>
      </c>
      <c r="E1322" s="10">
        <f t="shared" si="220"/>
        <v>0.45269999999999999</v>
      </c>
      <c r="F1322" s="10">
        <f t="shared" si="221"/>
        <v>3.1607904974429113E-2</v>
      </c>
      <c r="G1322" s="7">
        <f t="shared" si="222"/>
        <v>27</v>
      </c>
      <c r="H1322" s="11">
        <f t="shared" si="223"/>
        <v>650875</v>
      </c>
      <c r="I1322" s="12">
        <f t="shared" si="224"/>
        <v>18515.515635208394</v>
      </c>
    </row>
    <row r="1323" spans="1:9" x14ac:dyDescent="0.35">
      <c r="A1323" s="7">
        <v>122798</v>
      </c>
      <c r="B1323" s="8">
        <v>44986</v>
      </c>
      <c r="C1323" s="18">
        <v>45016</v>
      </c>
      <c r="D1323" s="9">
        <v>0.30840000000000001</v>
      </c>
      <c r="E1323" s="10">
        <f t="shared" si="220"/>
        <v>0.46260000000000001</v>
      </c>
      <c r="F1323" s="10">
        <f t="shared" si="221"/>
        <v>3.2191941393584944E-2</v>
      </c>
      <c r="G1323" s="7">
        <f t="shared" si="222"/>
        <v>30</v>
      </c>
      <c r="H1323" s="11">
        <f t="shared" si="223"/>
        <v>650875</v>
      </c>
      <c r="I1323" s="12">
        <f t="shared" si="224"/>
        <v>20952.929854549602</v>
      </c>
    </row>
    <row r="1324" spans="1:9" x14ac:dyDescent="0.35">
      <c r="A1324" s="7">
        <v>122798</v>
      </c>
      <c r="B1324" s="18">
        <v>45017</v>
      </c>
      <c r="C1324" s="18">
        <v>45036</v>
      </c>
      <c r="D1324" s="9">
        <v>0.31390000000000001</v>
      </c>
      <c r="E1324" s="10">
        <f t="shared" si="220"/>
        <v>0.47084999999999999</v>
      </c>
      <c r="F1324" s="10">
        <f t="shared" si="221"/>
        <v>3.2675876808137438E-2</v>
      </c>
      <c r="G1324" s="7">
        <f t="shared" si="222"/>
        <v>19</v>
      </c>
      <c r="H1324" s="11">
        <f t="shared" si="223"/>
        <v>650875</v>
      </c>
      <c r="I1324" s="12">
        <f t="shared" si="224"/>
        <v>13469.677167747755</v>
      </c>
    </row>
    <row r="1325" spans="1:9" x14ac:dyDescent="0.35">
      <c r="A1325" s="21" t="s">
        <v>13</v>
      </c>
      <c r="B1325" s="21"/>
      <c r="C1325" s="21"/>
      <c r="D1325" s="21"/>
      <c r="E1325" s="21"/>
      <c r="F1325" s="21"/>
      <c r="G1325" s="21"/>
      <c r="H1325" s="21"/>
      <c r="I1325" s="19">
        <f>SUM(I1306:I1324)</f>
        <v>284566.65328340599</v>
      </c>
    </row>
    <row r="1327" spans="1:9" x14ac:dyDescent="0.35">
      <c r="A1327" s="1" t="s">
        <v>2</v>
      </c>
      <c r="B1327" s="2">
        <v>1267147</v>
      </c>
      <c r="C1327" s="1"/>
      <c r="D1327" s="1"/>
      <c r="E1327" s="1" t="s">
        <v>3</v>
      </c>
      <c r="F1327" s="1"/>
      <c r="G1327" s="3">
        <v>44485</v>
      </c>
      <c r="H1327" s="1"/>
      <c r="I1327" s="4"/>
    </row>
    <row r="1328" spans="1:9" ht="23" x14ac:dyDescent="0.35">
      <c r="A1328" s="5" t="s">
        <v>4</v>
      </c>
      <c r="B1328" s="5" t="s">
        <v>5</v>
      </c>
      <c r="C1328" s="5" t="s">
        <v>6</v>
      </c>
      <c r="D1328" s="5" t="s">
        <v>7</v>
      </c>
      <c r="E1328" s="5" t="s">
        <v>8</v>
      </c>
      <c r="F1328" s="5" t="s">
        <v>9</v>
      </c>
      <c r="G1328" s="5" t="s">
        <v>10</v>
      </c>
      <c r="H1328" s="5" t="s">
        <v>11</v>
      </c>
      <c r="I1328" s="6" t="s">
        <v>12</v>
      </c>
    </row>
    <row r="1329" spans="1:9" x14ac:dyDescent="0.35">
      <c r="A1329" s="7">
        <v>122818</v>
      </c>
      <c r="B1329" s="18">
        <v>44485</v>
      </c>
      <c r="C1329" s="18">
        <v>44500</v>
      </c>
      <c r="D1329" s="14">
        <v>0.17080000000000001</v>
      </c>
      <c r="E1329" s="10">
        <f t="shared" ref="E1329:E1347" si="225">IF(B1329="","",D1329*1.5)</f>
        <v>0.25619999999999998</v>
      </c>
      <c r="F1329" s="10">
        <f t="shared" ref="F1329:F1347" si="226">IF(E1329="","", (POWER((1+E1329),(1/12)))-1)</f>
        <v>1.9189402159464075E-2</v>
      </c>
      <c r="G1329" s="7">
        <f t="shared" ref="G1329:G1347" si="227">IF(OR(B1329="",C1329=""),"Sin fechas",C1329-B1329)</f>
        <v>15</v>
      </c>
      <c r="H1329" s="11">
        <f>$B$1327</f>
        <v>1267147</v>
      </c>
      <c r="I1329" s="12">
        <f>IF(G1329="","",(($B$1327*F1329)/30)*G1329)</f>
        <v>12157.896689079213</v>
      </c>
    </row>
    <row r="1330" spans="1:9" x14ac:dyDescent="0.35">
      <c r="A1330" s="7">
        <v>122818</v>
      </c>
      <c r="B1330" s="8">
        <v>44501</v>
      </c>
      <c r="C1330" s="18">
        <v>44530</v>
      </c>
      <c r="D1330" s="14">
        <v>0.17269999999999999</v>
      </c>
      <c r="E1330" s="10">
        <f t="shared" si="225"/>
        <v>0.25905</v>
      </c>
      <c r="F1330" s="10">
        <f t="shared" si="226"/>
        <v>1.9381892324737526E-2</v>
      </c>
      <c r="G1330" s="7">
        <f t="shared" si="227"/>
        <v>29</v>
      </c>
      <c r="H1330" s="11">
        <f t="shared" ref="H1330:H1347" si="228">$B$1327</f>
        <v>1267147</v>
      </c>
      <c r="I1330" s="12">
        <f t="shared" ref="I1330:I1347" si="229">IF(G1330="","",(($B$1327*F1330)/30)*G1330)</f>
        <v>23741.049823160374</v>
      </c>
    </row>
    <row r="1331" spans="1:9" x14ac:dyDescent="0.35">
      <c r="A1331" s="7">
        <v>122818</v>
      </c>
      <c r="B1331" s="18">
        <v>44531</v>
      </c>
      <c r="C1331" s="18">
        <v>44561</v>
      </c>
      <c r="D1331" s="15">
        <v>0.17460000000000001</v>
      </c>
      <c r="E1331" s="10">
        <f t="shared" si="225"/>
        <v>0.26190000000000002</v>
      </c>
      <c r="F1331" s="10">
        <f t="shared" si="226"/>
        <v>1.9573983490916769E-2</v>
      </c>
      <c r="G1331" s="7">
        <f t="shared" si="227"/>
        <v>30</v>
      </c>
      <c r="H1331" s="11">
        <f t="shared" si="228"/>
        <v>1267147</v>
      </c>
      <c r="I1331" s="12">
        <f t="shared" si="229"/>
        <v>24803.114458564709</v>
      </c>
    </row>
    <row r="1332" spans="1:9" x14ac:dyDescent="0.35">
      <c r="A1332" s="7">
        <v>122818</v>
      </c>
      <c r="B1332" s="8">
        <v>44562</v>
      </c>
      <c r="C1332" s="18">
        <v>44592</v>
      </c>
      <c r="D1332" s="14">
        <v>0.17660000000000001</v>
      </c>
      <c r="E1332" s="10">
        <f t="shared" si="225"/>
        <v>0.26490000000000002</v>
      </c>
      <c r="F1332" s="10">
        <f t="shared" si="226"/>
        <v>1.9775755563363528E-2</v>
      </c>
      <c r="G1332" s="7">
        <f t="shared" si="227"/>
        <v>30</v>
      </c>
      <c r="H1332" s="11">
        <f t="shared" si="228"/>
        <v>1267147</v>
      </c>
      <c r="I1332" s="12">
        <f t="shared" si="229"/>
        <v>25058.789334849404</v>
      </c>
    </row>
    <row r="1333" spans="1:9" x14ac:dyDescent="0.35">
      <c r="A1333" s="7">
        <v>122818</v>
      </c>
      <c r="B1333" s="18">
        <v>44593</v>
      </c>
      <c r="C1333" s="18">
        <v>44620</v>
      </c>
      <c r="D1333" s="14">
        <v>0.183</v>
      </c>
      <c r="E1333" s="10">
        <f t="shared" si="225"/>
        <v>0.27449999999999997</v>
      </c>
      <c r="F1333" s="10">
        <f t="shared" si="226"/>
        <v>2.0418491295787433E-2</v>
      </c>
      <c r="G1333" s="7">
        <f t="shared" si="227"/>
        <v>27</v>
      </c>
      <c r="H1333" s="11">
        <f t="shared" si="228"/>
        <v>1267147</v>
      </c>
      <c r="I1333" s="12">
        <f t="shared" si="229"/>
        <v>23285.906990984844</v>
      </c>
    </row>
    <row r="1334" spans="1:9" x14ac:dyDescent="0.35">
      <c r="A1334" s="7">
        <v>122818</v>
      </c>
      <c r="B1334" s="8">
        <v>44621</v>
      </c>
      <c r="C1334" s="18">
        <v>44651</v>
      </c>
      <c r="D1334" s="14">
        <v>0.1847</v>
      </c>
      <c r="E1334" s="10">
        <f t="shared" si="225"/>
        <v>0.27705000000000002</v>
      </c>
      <c r="F1334" s="10">
        <f t="shared" si="226"/>
        <v>2.0588471944052777E-2</v>
      </c>
      <c r="G1334" s="7">
        <f t="shared" si="227"/>
        <v>30</v>
      </c>
      <c r="H1334" s="11">
        <f t="shared" si="228"/>
        <v>1267147</v>
      </c>
      <c r="I1334" s="12">
        <f t="shared" si="229"/>
        <v>26088.620458490645</v>
      </c>
    </row>
    <row r="1335" spans="1:9" x14ac:dyDescent="0.35">
      <c r="A1335" s="7">
        <v>122818</v>
      </c>
      <c r="B1335" s="18">
        <v>44652</v>
      </c>
      <c r="C1335" s="18">
        <v>44681</v>
      </c>
      <c r="D1335" s="14">
        <v>0.1905</v>
      </c>
      <c r="E1335" s="10">
        <f t="shared" si="225"/>
        <v>0.28575</v>
      </c>
      <c r="F1335" s="10">
        <f t="shared" si="226"/>
        <v>2.1166073665768392E-2</v>
      </c>
      <c r="G1335" s="7">
        <f t="shared" si="227"/>
        <v>29</v>
      </c>
      <c r="H1335" s="11">
        <f t="shared" si="228"/>
        <v>1267147</v>
      </c>
      <c r="I1335" s="12">
        <f t="shared" si="229"/>
        <v>25926.50918911217</v>
      </c>
    </row>
    <row r="1336" spans="1:9" x14ac:dyDescent="0.35">
      <c r="A1336" s="7">
        <v>122818</v>
      </c>
      <c r="B1336" s="8">
        <v>44682</v>
      </c>
      <c r="C1336" s="18">
        <v>44712</v>
      </c>
      <c r="D1336" s="14">
        <v>0.1971</v>
      </c>
      <c r="E1336" s="10">
        <f t="shared" si="225"/>
        <v>0.29564999999999997</v>
      </c>
      <c r="F1336" s="10">
        <f t="shared" si="226"/>
        <v>2.1819002655476094E-2</v>
      </c>
      <c r="G1336" s="7">
        <f t="shared" si="227"/>
        <v>30</v>
      </c>
      <c r="H1336" s="11">
        <f t="shared" si="228"/>
        <v>1267147</v>
      </c>
      <c r="I1336" s="12">
        <f t="shared" si="229"/>
        <v>27647.883757878568</v>
      </c>
    </row>
    <row r="1337" spans="1:9" x14ac:dyDescent="0.35">
      <c r="A1337" s="7">
        <v>122818</v>
      </c>
      <c r="B1337" s="18">
        <v>44713</v>
      </c>
      <c r="C1337" s="18">
        <v>44742</v>
      </c>
      <c r="D1337" s="9">
        <v>0.20399999999999999</v>
      </c>
      <c r="E1337" s="10">
        <f t="shared" si="225"/>
        <v>0.30599999999999999</v>
      </c>
      <c r="F1337" s="10">
        <f t="shared" si="226"/>
        <v>2.2496738540053407E-2</v>
      </c>
      <c r="G1337" s="7">
        <f t="shared" si="227"/>
        <v>29</v>
      </c>
      <c r="H1337" s="11">
        <f t="shared" si="228"/>
        <v>1267147</v>
      </c>
      <c r="I1337" s="12">
        <f t="shared" si="229"/>
        <v>27556.452259119287</v>
      </c>
    </row>
    <row r="1338" spans="1:9" x14ac:dyDescent="0.35">
      <c r="A1338" s="7">
        <v>122818</v>
      </c>
      <c r="B1338" s="8">
        <v>44743</v>
      </c>
      <c r="C1338" s="18">
        <v>44773</v>
      </c>
      <c r="D1338" s="9">
        <v>0.21279999999999999</v>
      </c>
      <c r="E1338" s="10">
        <f t="shared" si="225"/>
        <v>0.31919999999999998</v>
      </c>
      <c r="F1338" s="10">
        <f t="shared" si="226"/>
        <v>2.3353989277085985E-2</v>
      </c>
      <c r="G1338" s="7">
        <f t="shared" si="227"/>
        <v>30</v>
      </c>
      <c r="H1338" s="11">
        <f t="shared" si="228"/>
        <v>1267147</v>
      </c>
      <c r="I1338" s="12">
        <f t="shared" si="229"/>
        <v>29592.937450491674</v>
      </c>
    </row>
    <row r="1339" spans="1:9" x14ac:dyDescent="0.35">
      <c r="A1339" s="7">
        <v>122818</v>
      </c>
      <c r="B1339" s="18">
        <v>44774</v>
      </c>
      <c r="C1339" s="18">
        <v>44804</v>
      </c>
      <c r="D1339" s="9">
        <v>0.22209999999999999</v>
      </c>
      <c r="E1339" s="10">
        <f t="shared" si="225"/>
        <v>0.33315</v>
      </c>
      <c r="F1339" s="10">
        <f t="shared" si="226"/>
        <v>2.4251443652343774E-2</v>
      </c>
      <c r="G1339" s="7">
        <f t="shared" si="227"/>
        <v>30</v>
      </c>
      <c r="H1339" s="11">
        <f t="shared" si="228"/>
        <v>1267147</v>
      </c>
      <c r="I1339" s="12">
        <f t="shared" si="229"/>
        <v>30730.144069736456</v>
      </c>
    </row>
    <row r="1340" spans="1:9" x14ac:dyDescent="0.35">
      <c r="A1340" s="7">
        <v>122818</v>
      </c>
      <c r="B1340" s="8">
        <v>44805</v>
      </c>
      <c r="C1340" s="18">
        <v>44834</v>
      </c>
      <c r="D1340" s="9">
        <v>0.23499999999999999</v>
      </c>
      <c r="E1340" s="10">
        <f t="shared" si="225"/>
        <v>0.35249999999999998</v>
      </c>
      <c r="F1340" s="10">
        <f t="shared" si="226"/>
        <v>2.548215212897964E-2</v>
      </c>
      <c r="G1340" s="7">
        <f t="shared" si="227"/>
        <v>29</v>
      </c>
      <c r="H1340" s="11">
        <f t="shared" si="228"/>
        <v>1267147</v>
      </c>
      <c r="I1340" s="12">
        <f t="shared" si="229"/>
        <v>31213.311536320831</v>
      </c>
    </row>
    <row r="1341" spans="1:9" x14ac:dyDescent="0.35">
      <c r="A1341" s="7">
        <v>122818</v>
      </c>
      <c r="B1341" s="18">
        <v>44835</v>
      </c>
      <c r="C1341" s="18">
        <v>44865</v>
      </c>
      <c r="D1341" s="9">
        <v>0.24610000000000001</v>
      </c>
      <c r="E1341" s="10">
        <f t="shared" si="225"/>
        <v>0.36915000000000003</v>
      </c>
      <c r="F1341" s="10">
        <f t="shared" si="226"/>
        <v>2.6528282142108894E-2</v>
      </c>
      <c r="G1341" s="7">
        <f t="shared" si="227"/>
        <v>30</v>
      </c>
      <c r="H1341" s="11">
        <f t="shared" si="228"/>
        <v>1267147</v>
      </c>
      <c r="I1341" s="12">
        <f t="shared" si="229"/>
        <v>33615.23313152686</v>
      </c>
    </row>
    <row r="1342" spans="1:9" x14ac:dyDescent="0.35">
      <c r="A1342" s="7">
        <v>122818</v>
      </c>
      <c r="B1342" s="8">
        <v>44866</v>
      </c>
      <c r="C1342" s="18">
        <v>44895</v>
      </c>
      <c r="D1342" s="9">
        <v>0.25779999999999997</v>
      </c>
      <c r="E1342" s="10">
        <f t="shared" si="225"/>
        <v>0.38669999999999993</v>
      </c>
      <c r="F1342" s="10">
        <f t="shared" si="226"/>
        <v>2.7618410366888613E-2</v>
      </c>
      <c r="G1342" s="7">
        <f t="shared" si="227"/>
        <v>29</v>
      </c>
      <c r="H1342" s="11">
        <f t="shared" si="228"/>
        <v>1267147</v>
      </c>
      <c r="I1342" s="12">
        <f t="shared" si="229"/>
        <v>33830.032979799413</v>
      </c>
    </row>
    <row r="1343" spans="1:9" x14ac:dyDescent="0.35">
      <c r="A1343" s="7">
        <v>122818</v>
      </c>
      <c r="B1343" s="18">
        <v>44896</v>
      </c>
      <c r="C1343" s="18">
        <v>44926</v>
      </c>
      <c r="D1343" s="9">
        <v>0.27639999999999998</v>
      </c>
      <c r="E1343" s="10">
        <f t="shared" si="225"/>
        <v>0.41459999999999997</v>
      </c>
      <c r="F1343" s="10">
        <f t="shared" si="226"/>
        <v>2.9325672006971892E-2</v>
      </c>
      <c r="G1343" s="7">
        <f t="shared" si="227"/>
        <v>30</v>
      </c>
      <c r="H1343" s="11">
        <f t="shared" si="228"/>
        <v>1267147</v>
      </c>
      <c r="I1343" s="12">
        <f t="shared" si="229"/>
        <v>37159.937306618413</v>
      </c>
    </row>
    <row r="1344" spans="1:9" x14ac:dyDescent="0.35">
      <c r="A1344" s="7">
        <v>122818</v>
      </c>
      <c r="B1344" s="8">
        <v>44927</v>
      </c>
      <c r="C1344" s="18">
        <v>44957</v>
      </c>
      <c r="D1344" s="9">
        <v>0.28839999999999999</v>
      </c>
      <c r="E1344" s="10">
        <f t="shared" si="225"/>
        <v>0.43259999999999998</v>
      </c>
      <c r="F1344" s="10">
        <f t="shared" si="226"/>
        <v>3.041082430433617E-2</v>
      </c>
      <c r="G1344" s="7">
        <f t="shared" si="227"/>
        <v>30</v>
      </c>
      <c r="H1344" s="11">
        <f t="shared" si="228"/>
        <v>1267147</v>
      </c>
      <c r="I1344" s="12">
        <f t="shared" si="229"/>
        <v>38534.984784766668</v>
      </c>
    </row>
    <row r="1345" spans="1:9" x14ac:dyDescent="0.35">
      <c r="A1345" s="7">
        <v>122818</v>
      </c>
      <c r="B1345" s="18">
        <v>44958</v>
      </c>
      <c r="C1345" s="18">
        <v>44985</v>
      </c>
      <c r="D1345" s="9">
        <v>0.30180000000000001</v>
      </c>
      <c r="E1345" s="10">
        <f t="shared" si="225"/>
        <v>0.45269999999999999</v>
      </c>
      <c r="F1345" s="10">
        <f t="shared" si="226"/>
        <v>3.1607904974429113E-2</v>
      </c>
      <c r="G1345" s="7">
        <f t="shared" si="227"/>
        <v>27</v>
      </c>
      <c r="H1345" s="11">
        <f t="shared" si="228"/>
        <v>1267147</v>
      </c>
      <c r="I1345" s="12">
        <f t="shared" si="229"/>
        <v>36046.675768169633</v>
      </c>
    </row>
    <row r="1346" spans="1:9" x14ac:dyDescent="0.35">
      <c r="A1346" s="7">
        <v>122818</v>
      </c>
      <c r="B1346" s="8">
        <v>44986</v>
      </c>
      <c r="C1346" s="18">
        <v>45016</v>
      </c>
      <c r="D1346" s="9">
        <v>0.30840000000000001</v>
      </c>
      <c r="E1346" s="10">
        <f t="shared" si="225"/>
        <v>0.46260000000000001</v>
      </c>
      <c r="F1346" s="10">
        <f t="shared" si="226"/>
        <v>3.2191941393584944E-2</v>
      </c>
      <c r="G1346" s="7">
        <f t="shared" si="227"/>
        <v>30</v>
      </c>
      <c r="H1346" s="11">
        <f t="shared" si="228"/>
        <v>1267147</v>
      </c>
      <c r="I1346" s="12">
        <f t="shared" si="229"/>
        <v>40791.921961056978</v>
      </c>
    </row>
    <row r="1347" spans="1:9" x14ac:dyDescent="0.35">
      <c r="A1347" s="7">
        <v>122818</v>
      </c>
      <c r="B1347" s="18">
        <v>45017</v>
      </c>
      <c r="C1347" s="18">
        <v>45036</v>
      </c>
      <c r="D1347" s="9">
        <v>0.31390000000000001</v>
      </c>
      <c r="E1347" s="10">
        <f t="shared" si="225"/>
        <v>0.47084999999999999</v>
      </c>
      <c r="F1347" s="10">
        <f t="shared" si="226"/>
        <v>3.2675876808137438E-2</v>
      </c>
      <c r="G1347" s="7">
        <f t="shared" si="227"/>
        <v>19</v>
      </c>
      <c r="H1347" s="11">
        <f t="shared" si="228"/>
        <v>1267147</v>
      </c>
      <c r="I1347" s="12">
        <f t="shared" si="229"/>
        <v>26223.254870873923</v>
      </c>
    </row>
    <row r="1348" spans="1:9" x14ac:dyDescent="0.35">
      <c r="A1348" s="21" t="s">
        <v>13</v>
      </c>
      <c r="B1348" s="21"/>
      <c r="C1348" s="21"/>
      <c r="D1348" s="21"/>
      <c r="E1348" s="21"/>
      <c r="F1348" s="21"/>
      <c r="G1348" s="21"/>
      <c r="H1348" s="21"/>
      <c r="I1348" s="19">
        <f>SUM(I1329:I1347)</f>
        <v>554004.65682060004</v>
      </c>
    </row>
    <row r="1350" spans="1:9" x14ac:dyDescent="0.35">
      <c r="A1350" s="1" t="s">
        <v>2</v>
      </c>
      <c r="B1350" s="2">
        <v>650875</v>
      </c>
      <c r="C1350" s="1"/>
      <c r="D1350" s="1"/>
      <c r="E1350" s="1" t="s">
        <v>3</v>
      </c>
      <c r="F1350" s="1"/>
      <c r="G1350" s="3">
        <v>44485</v>
      </c>
      <c r="H1350" s="1"/>
      <c r="I1350" s="4"/>
    </row>
    <row r="1351" spans="1:9" ht="23" x14ac:dyDescent="0.35">
      <c r="A1351" s="5" t="s">
        <v>4</v>
      </c>
      <c r="B1351" s="5" t="s">
        <v>5</v>
      </c>
      <c r="C1351" s="5" t="s">
        <v>6</v>
      </c>
      <c r="D1351" s="5" t="s">
        <v>7</v>
      </c>
      <c r="E1351" s="5" t="s">
        <v>8</v>
      </c>
      <c r="F1351" s="5" t="s">
        <v>9</v>
      </c>
      <c r="G1351" s="5" t="s">
        <v>10</v>
      </c>
      <c r="H1351" s="5" t="s">
        <v>11</v>
      </c>
      <c r="I1351" s="6" t="s">
        <v>12</v>
      </c>
    </row>
    <row r="1352" spans="1:9" x14ac:dyDescent="0.35">
      <c r="A1352" s="7">
        <v>122908</v>
      </c>
      <c r="B1352" s="18">
        <v>44485</v>
      </c>
      <c r="C1352" s="18">
        <v>44500</v>
      </c>
      <c r="D1352" s="14">
        <v>0.17080000000000001</v>
      </c>
      <c r="E1352" s="10">
        <f t="shared" ref="E1352:E1370" si="230">IF(B1352="","",D1352*1.5)</f>
        <v>0.25619999999999998</v>
      </c>
      <c r="F1352" s="10">
        <f t="shared" ref="F1352:F1370" si="231">IF(E1352="","", (POWER((1+E1352),(1/12)))-1)</f>
        <v>1.9189402159464075E-2</v>
      </c>
      <c r="G1352" s="7">
        <f t="shared" ref="G1352:G1370" si="232">IF(OR(B1352="",C1352=""),"Sin fechas",C1352-B1352)</f>
        <v>15</v>
      </c>
      <c r="H1352" s="11">
        <f>$B$1350</f>
        <v>650875</v>
      </c>
      <c r="I1352" s="12">
        <f>IF(G1352="","",(($B$1350*F1352)/30)*G1352)</f>
        <v>6244.9510652705903</v>
      </c>
    </row>
    <row r="1353" spans="1:9" x14ac:dyDescent="0.35">
      <c r="A1353" s="7">
        <v>122908</v>
      </c>
      <c r="B1353" s="8">
        <v>44501</v>
      </c>
      <c r="C1353" s="18">
        <v>44530</v>
      </c>
      <c r="D1353" s="14">
        <v>0.17269999999999999</v>
      </c>
      <c r="E1353" s="10">
        <f t="shared" si="230"/>
        <v>0.25905</v>
      </c>
      <c r="F1353" s="10">
        <f t="shared" si="231"/>
        <v>1.9381892324737526E-2</v>
      </c>
      <c r="G1353" s="7">
        <f t="shared" si="232"/>
        <v>29</v>
      </c>
      <c r="H1353" s="11">
        <f t="shared" ref="H1353:H1370" si="233">$B$1350</f>
        <v>650875</v>
      </c>
      <c r="I1353" s="12">
        <f t="shared" ref="I1353:I1370" si="234">IF(G1353="","",(($B$1350*F1353)/30)*G1353)</f>
        <v>12194.68286130142</v>
      </c>
    </row>
    <row r="1354" spans="1:9" x14ac:dyDescent="0.35">
      <c r="A1354" s="7">
        <v>122908</v>
      </c>
      <c r="B1354" s="18">
        <v>44531</v>
      </c>
      <c r="C1354" s="18">
        <v>44561</v>
      </c>
      <c r="D1354" s="15">
        <v>0.17460000000000001</v>
      </c>
      <c r="E1354" s="10">
        <f t="shared" si="230"/>
        <v>0.26190000000000002</v>
      </c>
      <c r="F1354" s="10">
        <f t="shared" si="231"/>
        <v>1.9573983490916769E-2</v>
      </c>
      <c r="G1354" s="7">
        <f t="shared" si="232"/>
        <v>30</v>
      </c>
      <c r="H1354" s="11">
        <f t="shared" si="233"/>
        <v>650875</v>
      </c>
      <c r="I1354" s="12">
        <f t="shared" si="234"/>
        <v>12740.216504650452</v>
      </c>
    </row>
    <row r="1355" spans="1:9" x14ac:dyDescent="0.35">
      <c r="A1355" s="7">
        <v>122908</v>
      </c>
      <c r="B1355" s="8">
        <v>44562</v>
      </c>
      <c r="C1355" s="18">
        <v>44592</v>
      </c>
      <c r="D1355" s="14">
        <v>0.17660000000000001</v>
      </c>
      <c r="E1355" s="10">
        <f t="shared" si="230"/>
        <v>0.26490000000000002</v>
      </c>
      <c r="F1355" s="10">
        <f t="shared" si="231"/>
        <v>1.9775755563363528E-2</v>
      </c>
      <c r="G1355" s="7">
        <f t="shared" si="232"/>
        <v>30</v>
      </c>
      <c r="H1355" s="11">
        <f t="shared" si="233"/>
        <v>650875</v>
      </c>
      <c r="I1355" s="12">
        <f t="shared" si="234"/>
        <v>12871.544902304237</v>
      </c>
    </row>
    <row r="1356" spans="1:9" x14ac:dyDescent="0.35">
      <c r="A1356" s="7">
        <v>122908</v>
      </c>
      <c r="B1356" s="18">
        <v>44593</v>
      </c>
      <c r="C1356" s="18">
        <v>44620</v>
      </c>
      <c r="D1356" s="14">
        <v>0.183</v>
      </c>
      <c r="E1356" s="10">
        <f t="shared" si="230"/>
        <v>0.27449999999999997</v>
      </c>
      <c r="F1356" s="10">
        <f t="shared" si="231"/>
        <v>2.0418491295787433E-2</v>
      </c>
      <c r="G1356" s="7">
        <f t="shared" si="232"/>
        <v>27</v>
      </c>
      <c r="H1356" s="11">
        <f t="shared" si="233"/>
        <v>650875</v>
      </c>
      <c r="I1356" s="12">
        <f t="shared" si="234"/>
        <v>11960.89696993108</v>
      </c>
    </row>
    <row r="1357" spans="1:9" x14ac:dyDescent="0.35">
      <c r="A1357" s="7">
        <v>122908</v>
      </c>
      <c r="B1357" s="8">
        <v>44621</v>
      </c>
      <c r="C1357" s="18">
        <v>44651</v>
      </c>
      <c r="D1357" s="14">
        <v>0.1847</v>
      </c>
      <c r="E1357" s="10">
        <f t="shared" si="230"/>
        <v>0.27705000000000002</v>
      </c>
      <c r="F1357" s="10">
        <f t="shared" si="231"/>
        <v>2.0588471944052777E-2</v>
      </c>
      <c r="G1357" s="7">
        <f t="shared" si="232"/>
        <v>30</v>
      </c>
      <c r="H1357" s="11">
        <f t="shared" si="233"/>
        <v>650875</v>
      </c>
      <c r="I1357" s="12">
        <f t="shared" si="234"/>
        <v>13400.521676585351</v>
      </c>
    </row>
    <row r="1358" spans="1:9" x14ac:dyDescent="0.35">
      <c r="A1358" s="7">
        <v>122908</v>
      </c>
      <c r="B1358" s="18">
        <v>44652</v>
      </c>
      <c r="C1358" s="18">
        <v>44681</v>
      </c>
      <c r="D1358" s="14">
        <v>0.1905</v>
      </c>
      <c r="E1358" s="10">
        <f t="shared" si="230"/>
        <v>0.28575</v>
      </c>
      <c r="F1358" s="10">
        <f t="shared" si="231"/>
        <v>2.1166073665768392E-2</v>
      </c>
      <c r="G1358" s="7">
        <f t="shared" si="232"/>
        <v>29</v>
      </c>
      <c r="H1358" s="11">
        <f t="shared" si="233"/>
        <v>650875</v>
      </c>
      <c r="I1358" s="12">
        <f t="shared" si="234"/>
        <v>13317.252590633438</v>
      </c>
    </row>
    <row r="1359" spans="1:9" x14ac:dyDescent="0.35">
      <c r="A1359" s="7">
        <v>122908</v>
      </c>
      <c r="B1359" s="8">
        <v>44682</v>
      </c>
      <c r="C1359" s="18">
        <v>44712</v>
      </c>
      <c r="D1359" s="14">
        <v>0.1971</v>
      </c>
      <c r="E1359" s="10">
        <f t="shared" si="230"/>
        <v>0.29564999999999997</v>
      </c>
      <c r="F1359" s="10">
        <f t="shared" si="231"/>
        <v>2.1819002655476094E-2</v>
      </c>
      <c r="G1359" s="7">
        <f t="shared" si="232"/>
        <v>30</v>
      </c>
      <c r="H1359" s="11">
        <f t="shared" si="233"/>
        <v>650875</v>
      </c>
      <c r="I1359" s="12">
        <f t="shared" si="234"/>
        <v>14201.443353383003</v>
      </c>
    </row>
    <row r="1360" spans="1:9" x14ac:dyDescent="0.35">
      <c r="A1360" s="7">
        <v>122908</v>
      </c>
      <c r="B1360" s="18">
        <v>44713</v>
      </c>
      <c r="C1360" s="18">
        <v>44742</v>
      </c>
      <c r="D1360" s="9">
        <v>0.20399999999999999</v>
      </c>
      <c r="E1360" s="10">
        <f t="shared" si="230"/>
        <v>0.30599999999999999</v>
      </c>
      <c r="F1360" s="10">
        <f t="shared" si="231"/>
        <v>2.2496738540053407E-2</v>
      </c>
      <c r="G1360" s="7">
        <f t="shared" si="232"/>
        <v>29</v>
      </c>
      <c r="H1360" s="11">
        <f t="shared" si="233"/>
        <v>650875</v>
      </c>
      <c r="I1360" s="12">
        <f t="shared" si="234"/>
        <v>14154.479207348686</v>
      </c>
    </row>
    <row r="1361" spans="1:9" x14ac:dyDescent="0.35">
      <c r="A1361" s="7">
        <v>122908</v>
      </c>
      <c r="B1361" s="8">
        <v>44743</v>
      </c>
      <c r="C1361" s="18">
        <v>44773</v>
      </c>
      <c r="D1361" s="9">
        <v>0.21279999999999999</v>
      </c>
      <c r="E1361" s="10">
        <f t="shared" si="230"/>
        <v>0.31919999999999998</v>
      </c>
      <c r="F1361" s="10">
        <f t="shared" si="231"/>
        <v>2.3353989277085985E-2</v>
      </c>
      <c r="G1361" s="7">
        <f t="shared" si="232"/>
        <v>30</v>
      </c>
      <c r="H1361" s="11">
        <f t="shared" si="233"/>
        <v>650875</v>
      </c>
      <c r="I1361" s="12">
        <f t="shared" si="234"/>
        <v>15200.52777072334</v>
      </c>
    </row>
    <row r="1362" spans="1:9" x14ac:dyDescent="0.35">
      <c r="A1362" s="7">
        <v>122908</v>
      </c>
      <c r="B1362" s="18">
        <v>44774</v>
      </c>
      <c r="C1362" s="18">
        <v>44804</v>
      </c>
      <c r="D1362" s="9">
        <v>0.22209999999999999</v>
      </c>
      <c r="E1362" s="10">
        <f t="shared" si="230"/>
        <v>0.33315</v>
      </c>
      <c r="F1362" s="10">
        <f t="shared" si="231"/>
        <v>2.4251443652343774E-2</v>
      </c>
      <c r="G1362" s="7">
        <f t="shared" si="232"/>
        <v>30</v>
      </c>
      <c r="H1362" s="11">
        <f t="shared" si="233"/>
        <v>650875</v>
      </c>
      <c r="I1362" s="12">
        <f t="shared" si="234"/>
        <v>15784.658387219253</v>
      </c>
    </row>
    <row r="1363" spans="1:9" x14ac:dyDescent="0.35">
      <c r="A1363" s="7">
        <v>122908</v>
      </c>
      <c r="B1363" s="8">
        <v>44805</v>
      </c>
      <c r="C1363" s="18">
        <v>44834</v>
      </c>
      <c r="D1363" s="9">
        <v>0.23499999999999999</v>
      </c>
      <c r="E1363" s="10">
        <f t="shared" si="230"/>
        <v>0.35249999999999998</v>
      </c>
      <c r="F1363" s="10">
        <f t="shared" si="231"/>
        <v>2.548215212897964E-2</v>
      </c>
      <c r="G1363" s="7">
        <f t="shared" si="232"/>
        <v>29</v>
      </c>
      <c r="H1363" s="11">
        <f t="shared" si="233"/>
        <v>650875</v>
      </c>
      <c r="I1363" s="12">
        <f t="shared" si="234"/>
        <v>16032.839241384636</v>
      </c>
    </row>
    <row r="1364" spans="1:9" x14ac:dyDescent="0.35">
      <c r="A1364" s="7">
        <v>122908</v>
      </c>
      <c r="B1364" s="18">
        <v>44835</v>
      </c>
      <c r="C1364" s="18">
        <v>44865</v>
      </c>
      <c r="D1364" s="9">
        <v>0.24610000000000001</v>
      </c>
      <c r="E1364" s="10">
        <f t="shared" si="230"/>
        <v>0.36915000000000003</v>
      </c>
      <c r="F1364" s="10">
        <f t="shared" si="231"/>
        <v>2.6528282142108894E-2</v>
      </c>
      <c r="G1364" s="7">
        <f t="shared" si="232"/>
        <v>30</v>
      </c>
      <c r="H1364" s="11">
        <f t="shared" si="233"/>
        <v>650875</v>
      </c>
      <c r="I1364" s="12">
        <f t="shared" si="234"/>
        <v>17266.595639245126</v>
      </c>
    </row>
    <row r="1365" spans="1:9" x14ac:dyDescent="0.35">
      <c r="A1365" s="7">
        <v>122908</v>
      </c>
      <c r="B1365" s="8">
        <v>44866</v>
      </c>
      <c r="C1365" s="18">
        <v>44895</v>
      </c>
      <c r="D1365" s="9">
        <v>0.25779999999999997</v>
      </c>
      <c r="E1365" s="10">
        <f t="shared" si="230"/>
        <v>0.38669999999999993</v>
      </c>
      <c r="F1365" s="10">
        <f t="shared" si="231"/>
        <v>2.7618410366888613E-2</v>
      </c>
      <c r="G1365" s="7">
        <f t="shared" si="232"/>
        <v>29</v>
      </c>
      <c r="H1365" s="11">
        <f t="shared" si="233"/>
        <v>650875</v>
      </c>
      <c r="I1365" s="12">
        <f t="shared" si="234"/>
        <v>17376.928419297008</v>
      </c>
    </row>
    <row r="1366" spans="1:9" x14ac:dyDescent="0.35">
      <c r="A1366" s="7">
        <v>122908</v>
      </c>
      <c r="B1366" s="18">
        <v>44896</v>
      </c>
      <c r="C1366" s="18">
        <v>44926</v>
      </c>
      <c r="D1366" s="9">
        <v>0.27639999999999998</v>
      </c>
      <c r="E1366" s="10">
        <f t="shared" si="230"/>
        <v>0.41459999999999997</v>
      </c>
      <c r="F1366" s="10">
        <f t="shared" si="231"/>
        <v>2.9325672006971892E-2</v>
      </c>
      <c r="G1366" s="7">
        <f t="shared" si="232"/>
        <v>30</v>
      </c>
      <c r="H1366" s="11">
        <f t="shared" si="233"/>
        <v>650875</v>
      </c>
      <c r="I1366" s="12">
        <f t="shared" si="234"/>
        <v>19087.346767537831</v>
      </c>
    </row>
    <row r="1367" spans="1:9" x14ac:dyDescent="0.35">
      <c r="A1367" s="7">
        <v>122908</v>
      </c>
      <c r="B1367" s="8">
        <v>44927</v>
      </c>
      <c r="C1367" s="18">
        <v>44957</v>
      </c>
      <c r="D1367" s="9">
        <v>0.28839999999999999</v>
      </c>
      <c r="E1367" s="10">
        <f t="shared" si="230"/>
        <v>0.43259999999999998</v>
      </c>
      <c r="F1367" s="10">
        <f t="shared" si="231"/>
        <v>3.041082430433617E-2</v>
      </c>
      <c r="G1367" s="7">
        <f t="shared" si="232"/>
        <v>30</v>
      </c>
      <c r="H1367" s="11">
        <f t="shared" si="233"/>
        <v>650875</v>
      </c>
      <c r="I1367" s="12">
        <f t="shared" si="234"/>
        <v>19793.645269084805</v>
      </c>
    </row>
    <row r="1368" spans="1:9" x14ac:dyDescent="0.35">
      <c r="A1368" s="7">
        <v>122908</v>
      </c>
      <c r="B1368" s="18">
        <v>44958</v>
      </c>
      <c r="C1368" s="18">
        <v>44985</v>
      </c>
      <c r="D1368" s="9">
        <v>0.30180000000000001</v>
      </c>
      <c r="E1368" s="10">
        <f t="shared" si="230"/>
        <v>0.45269999999999999</v>
      </c>
      <c r="F1368" s="10">
        <f t="shared" si="231"/>
        <v>3.1607904974429113E-2</v>
      </c>
      <c r="G1368" s="7">
        <f t="shared" si="232"/>
        <v>27</v>
      </c>
      <c r="H1368" s="11">
        <f t="shared" si="233"/>
        <v>650875</v>
      </c>
      <c r="I1368" s="12">
        <f t="shared" si="234"/>
        <v>18515.515635208394</v>
      </c>
    </row>
    <row r="1369" spans="1:9" x14ac:dyDescent="0.35">
      <c r="A1369" s="7">
        <v>122908</v>
      </c>
      <c r="B1369" s="8">
        <v>44986</v>
      </c>
      <c r="C1369" s="18">
        <v>45016</v>
      </c>
      <c r="D1369" s="9">
        <v>0.30840000000000001</v>
      </c>
      <c r="E1369" s="10">
        <f t="shared" si="230"/>
        <v>0.46260000000000001</v>
      </c>
      <c r="F1369" s="10">
        <f t="shared" si="231"/>
        <v>3.2191941393584944E-2</v>
      </c>
      <c r="G1369" s="7">
        <f t="shared" si="232"/>
        <v>30</v>
      </c>
      <c r="H1369" s="11">
        <f t="shared" si="233"/>
        <v>650875</v>
      </c>
      <c r="I1369" s="12">
        <f t="shared" si="234"/>
        <v>20952.929854549602</v>
      </c>
    </row>
    <row r="1370" spans="1:9" x14ac:dyDescent="0.35">
      <c r="A1370" s="7">
        <v>122908</v>
      </c>
      <c r="B1370" s="18">
        <v>45017</v>
      </c>
      <c r="C1370" s="18">
        <v>45036</v>
      </c>
      <c r="D1370" s="9">
        <v>0.31390000000000001</v>
      </c>
      <c r="E1370" s="10">
        <f t="shared" si="230"/>
        <v>0.47084999999999999</v>
      </c>
      <c r="F1370" s="10">
        <f t="shared" si="231"/>
        <v>3.2675876808137438E-2</v>
      </c>
      <c r="G1370" s="7">
        <f t="shared" si="232"/>
        <v>19</v>
      </c>
      <c r="H1370" s="11">
        <f t="shared" si="233"/>
        <v>650875</v>
      </c>
      <c r="I1370" s="12">
        <f t="shared" si="234"/>
        <v>13469.677167747755</v>
      </c>
    </row>
    <row r="1371" spans="1:9" x14ac:dyDescent="0.35">
      <c r="A1371" s="21" t="s">
        <v>13</v>
      </c>
      <c r="B1371" s="21"/>
      <c r="C1371" s="21"/>
      <c r="D1371" s="21"/>
      <c r="E1371" s="21"/>
      <c r="F1371" s="21"/>
      <c r="G1371" s="21"/>
      <c r="H1371" s="21"/>
      <c r="I1371" s="19">
        <f>SUM(I1352:I1370)</f>
        <v>284566.65328340599</v>
      </c>
    </row>
    <row r="1373" spans="1:9" x14ac:dyDescent="0.35">
      <c r="A1373" s="1" t="s">
        <v>2</v>
      </c>
      <c r="B1373" s="2">
        <v>619975</v>
      </c>
      <c r="C1373" s="1"/>
      <c r="D1373" s="1"/>
      <c r="E1373" s="1" t="s">
        <v>3</v>
      </c>
      <c r="F1373" s="1"/>
      <c r="G1373" s="3">
        <v>44485</v>
      </c>
      <c r="H1373" s="1"/>
      <c r="I1373" s="4"/>
    </row>
    <row r="1374" spans="1:9" ht="23" x14ac:dyDescent="0.35">
      <c r="A1374" s="5" t="s">
        <v>4</v>
      </c>
      <c r="B1374" s="5" t="s">
        <v>5</v>
      </c>
      <c r="C1374" s="5" t="s">
        <v>6</v>
      </c>
      <c r="D1374" s="5" t="s">
        <v>7</v>
      </c>
      <c r="E1374" s="5" t="s">
        <v>8</v>
      </c>
      <c r="F1374" s="5" t="s">
        <v>9</v>
      </c>
      <c r="G1374" s="5" t="s">
        <v>10</v>
      </c>
      <c r="H1374" s="5" t="s">
        <v>11</v>
      </c>
      <c r="I1374" s="6" t="s">
        <v>12</v>
      </c>
    </row>
    <row r="1375" spans="1:9" x14ac:dyDescent="0.35">
      <c r="A1375" s="7">
        <v>125335</v>
      </c>
      <c r="B1375" s="18">
        <v>44485</v>
      </c>
      <c r="C1375" s="18">
        <v>44500</v>
      </c>
      <c r="D1375" s="14">
        <v>0.17080000000000001</v>
      </c>
      <c r="E1375" s="10">
        <f t="shared" ref="E1375:E1393" si="235">IF(B1375="","",D1375*1.5)</f>
        <v>0.25619999999999998</v>
      </c>
      <c r="F1375" s="10">
        <f t="shared" ref="F1375:F1393" si="236">IF(E1375="","", (POWER((1+E1375),(1/12)))-1)</f>
        <v>1.9189402159464075E-2</v>
      </c>
      <c r="G1375" s="7">
        <f t="shared" ref="G1375:G1393" si="237">IF(OR(B1375="",C1375=""),"Sin fechas",C1375-B1375)</f>
        <v>15</v>
      </c>
      <c r="H1375" s="11">
        <f>$B$1373</f>
        <v>619975</v>
      </c>
      <c r="I1375" s="12">
        <f>IF(G1375="","",(($B$1373*F1375)/30)*G1375)</f>
        <v>5948.4748019068702</v>
      </c>
    </row>
    <row r="1376" spans="1:9" x14ac:dyDescent="0.35">
      <c r="A1376" s="7">
        <v>125335</v>
      </c>
      <c r="B1376" s="8">
        <v>44501</v>
      </c>
      <c r="C1376" s="18">
        <v>44530</v>
      </c>
      <c r="D1376" s="14">
        <v>0.17269999999999999</v>
      </c>
      <c r="E1376" s="10">
        <f t="shared" si="235"/>
        <v>0.25905</v>
      </c>
      <c r="F1376" s="10">
        <f t="shared" si="236"/>
        <v>1.9381892324737526E-2</v>
      </c>
      <c r="G1376" s="7">
        <f t="shared" si="237"/>
        <v>29</v>
      </c>
      <c r="H1376" s="11">
        <f t="shared" ref="H1376:H1393" si="238">$B$1373</f>
        <v>619975</v>
      </c>
      <c r="I1376" s="12">
        <f t="shared" ref="I1376:I1392" si="239">IF(G1376="","",(($B$1373*F1376)/30)*G1376)</f>
        <v>11615.745737561509</v>
      </c>
    </row>
    <row r="1377" spans="1:9" x14ac:dyDescent="0.35">
      <c r="A1377" s="7">
        <v>125335</v>
      </c>
      <c r="B1377" s="18">
        <v>44531</v>
      </c>
      <c r="C1377" s="18">
        <v>44561</v>
      </c>
      <c r="D1377" s="15">
        <v>0.17460000000000001</v>
      </c>
      <c r="E1377" s="10">
        <f t="shared" si="235"/>
        <v>0.26190000000000002</v>
      </c>
      <c r="F1377" s="10">
        <f t="shared" si="236"/>
        <v>1.9573983490916769E-2</v>
      </c>
      <c r="G1377" s="7">
        <f t="shared" si="237"/>
        <v>30</v>
      </c>
      <c r="H1377" s="11">
        <f t="shared" si="238"/>
        <v>619975</v>
      </c>
      <c r="I1377" s="12">
        <f t="shared" si="239"/>
        <v>12135.380414781124</v>
      </c>
    </row>
    <row r="1378" spans="1:9" x14ac:dyDescent="0.35">
      <c r="A1378" s="7">
        <v>125335</v>
      </c>
      <c r="B1378" s="8">
        <v>44562</v>
      </c>
      <c r="C1378" s="18">
        <v>44592</v>
      </c>
      <c r="D1378" s="14">
        <v>0.17660000000000001</v>
      </c>
      <c r="E1378" s="10">
        <f t="shared" si="235"/>
        <v>0.26490000000000002</v>
      </c>
      <c r="F1378" s="10">
        <f t="shared" si="236"/>
        <v>1.9775755563363528E-2</v>
      </c>
      <c r="G1378" s="7">
        <f t="shared" si="237"/>
        <v>30</v>
      </c>
      <c r="H1378" s="11">
        <f t="shared" si="238"/>
        <v>619975</v>
      </c>
      <c r="I1378" s="12">
        <f t="shared" si="239"/>
        <v>12260.474055396304</v>
      </c>
    </row>
    <row r="1379" spans="1:9" x14ac:dyDescent="0.35">
      <c r="A1379" s="7">
        <v>125335</v>
      </c>
      <c r="B1379" s="18">
        <v>44593</v>
      </c>
      <c r="C1379" s="18">
        <v>44620</v>
      </c>
      <c r="D1379" s="14">
        <v>0.183</v>
      </c>
      <c r="E1379" s="10">
        <f t="shared" si="235"/>
        <v>0.27449999999999997</v>
      </c>
      <c r="F1379" s="10">
        <f t="shared" si="236"/>
        <v>2.0418491295787433E-2</v>
      </c>
      <c r="G1379" s="7">
        <f t="shared" si="237"/>
        <v>27</v>
      </c>
      <c r="H1379" s="11">
        <f t="shared" si="238"/>
        <v>619975</v>
      </c>
      <c r="I1379" s="12">
        <f t="shared" si="239"/>
        <v>11393.058726995234</v>
      </c>
    </row>
    <row r="1380" spans="1:9" x14ac:dyDescent="0.35">
      <c r="A1380" s="7">
        <v>125335</v>
      </c>
      <c r="B1380" s="8">
        <v>44621</v>
      </c>
      <c r="C1380" s="18">
        <v>44651</v>
      </c>
      <c r="D1380" s="14">
        <v>0.1847</v>
      </c>
      <c r="E1380" s="10">
        <f t="shared" si="235"/>
        <v>0.27705000000000002</v>
      </c>
      <c r="F1380" s="10">
        <f t="shared" si="236"/>
        <v>2.0588471944052777E-2</v>
      </c>
      <c r="G1380" s="7">
        <f t="shared" si="237"/>
        <v>30</v>
      </c>
      <c r="H1380" s="11">
        <f t="shared" si="238"/>
        <v>619975</v>
      </c>
      <c r="I1380" s="12">
        <f t="shared" si="239"/>
        <v>12764.337893514121</v>
      </c>
    </row>
    <row r="1381" spans="1:9" x14ac:dyDescent="0.35">
      <c r="A1381" s="7">
        <v>125335</v>
      </c>
      <c r="B1381" s="18">
        <v>44652</v>
      </c>
      <c r="C1381" s="18">
        <v>44681</v>
      </c>
      <c r="D1381" s="14">
        <v>0.1905</v>
      </c>
      <c r="E1381" s="10">
        <f t="shared" si="235"/>
        <v>0.28575</v>
      </c>
      <c r="F1381" s="10">
        <f t="shared" si="236"/>
        <v>2.1166073665768392E-2</v>
      </c>
      <c r="G1381" s="7">
        <f t="shared" si="237"/>
        <v>29</v>
      </c>
      <c r="H1381" s="11">
        <f t="shared" si="238"/>
        <v>619975</v>
      </c>
      <c r="I1381" s="12">
        <f t="shared" si="239"/>
        <v>12685.021970236936</v>
      </c>
    </row>
    <row r="1382" spans="1:9" x14ac:dyDescent="0.35">
      <c r="A1382" s="7">
        <v>125335</v>
      </c>
      <c r="B1382" s="8">
        <v>44682</v>
      </c>
      <c r="C1382" s="18">
        <v>44712</v>
      </c>
      <c r="D1382" s="14">
        <v>0.1971</v>
      </c>
      <c r="E1382" s="10">
        <f t="shared" si="235"/>
        <v>0.29564999999999997</v>
      </c>
      <c r="F1382" s="10">
        <f t="shared" si="236"/>
        <v>2.1819002655476094E-2</v>
      </c>
      <c r="G1382" s="7">
        <f t="shared" si="237"/>
        <v>30</v>
      </c>
      <c r="H1382" s="11">
        <f t="shared" si="238"/>
        <v>619975</v>
      </c>
      <c r="I1382" s="12">
        <f t="shared" si="239"/>
        <v>13527.236171328792</v>
      </c>
    </row>
    <row r="1383" spans="1:9" x14ac:dyDescent="0.35">
      <c r="A1383" s="7">
        <v>125335</v>
      </c>
      <c r="B1383" s="18">
        <v>44713</v>
      </c>
      <c r="C1383" s="18">
        <v>44742</v>
      </c>
      <c r="D1383" s="9">
        <v>0.20399999999999999</v>
      </c>
      <c r="E1383" s="10">
        <f t="shared" si="235"/>
        <v>0.30599999999999999</v>
      </c>
      <c r="F1383" s="10">
        <f t="shared" si="236"/>
        <v>2.2496738540053407E-2</v>
      </c>
      <c r="G1383" s="7">
        <f t="shared" si="237"/>
        <v>29</v>
      </c>
      <c r="H1383" s="11">
        <f t="shared" si="238"/>
        <v>619975</v>
      </c>
      <c r="I1383" s="12">
        <f t="shared" si="239"/>
        <v>13482.501627157291</v>
      </c>
    </row>
    <row r="1384" spans="1:9" x14ac:dyDescent="0.35">
      <c r="A1384" s="7">
        <v>125335</v>
      </c>
      <c r="B1384" s="8">
        <v>44743</v>
      </c>
      <c r="C1384" s="18">
        <v>44773</v>
      </c>
      <c r="D1384" s="9">
        <v>0.21279999999999999</v>
      </c>
      <c r="E1384" s="10">
        <f t="shared" si="235"/>
        <v>0.31919999999999998</v>
      </c>
      <c r="F1384" s="10">
        <f t="shared" si="236"/>
        <v>2.3353989277085985E-2</v>
      </c>
      <c r="G1384" s="7">
        <f t="shared" si="237"/>
        <v>30</v>
      </c>
      <c r="H1384" s="11">
        <f t="shared" si="238"/>
        <v>619975</v>
      </c>
      <c r="I1384" s="12">
        <f t="shared" si="239"/>
        <v>14478.889502061384</v>
      </c>
    </row>
    <row r="1385" spans="1:9" x14ac:dyDescent="0.35">
      <c r="A1385" s="7">
        <v>125335</v>
      </c>
      <c r="B1385" s="18">
        <v>44774</v>
      </c>
      <c r="C1385" s="18">
        <v>44804</v>
      </c>
      <c r="D1385" s="9">
        <v>0.22209999999999999</v>
      </c>
      <c r="E1385" s="10">
        <f t="shared" si="235"/>
        <v>0.33315</v>
      </c>
      <c r="F1385" s="10">
        <f t="shared" si="236"/>
        <v>2.4251443652343774E-2</v>
      </c>
      <c r="G1385" s="7">
        <f t="shared" si="237"/>
        <v>30</v>
      </c>
      <c r="H1385" s="11">
        <f t="shared" si="238"/>
        <v>619975</v>
      </c>
      <c r="I1385" s="12">
        <f t="shared" si="239"/>
        <v>15035.288778361832</v>
      </c>
    </row>
    <row r="1386" spans="1:9" x14ac:dyDescent="0.35">
      <c r="A1386" s="7">
        <v>125335</v>
      </c>
      <c r="B1386" s="8">
        <v>44805</v>
      </c>
      <c r="C1386" s="18">
        <v>44834</v>
      </c>
      <c r="D1386" s="9">
        <v>0.23499999999999999</v>
      </c>
      <c r="E1386" s="10">
        <f t="shared" si="235"/>
        <v>0.35249999999999998</v>
      </c>
      <c r="F1386" s="10">
        <f t="shared" si="236"/>
        <v>2.548215212897964E-2</v>
      </c>
      <c r="G1386" s="7">
        <f t="shared" si="237"/>
        <v>29</v>
      </c>
      <c r="H1386" s="11">
        <f t="shared" si="238"/>
        <v>619975</v>
      </c>
      <c r="I1386" s="12">
        <f t="shared" si="239"/>
        <v>15271.687357292012</v>
      </c>
    </row>
    <row r="1387" spans="1:9" x14ac:dyDescent="0.35">
      <c r="A1387" s="7">
        <v>125335</v>
      </c>
      <c r="B1387" s="18">
        <v>44835</v>
      </c>
      <c r="C1387" s="18">
        <v>44865</v>
      </c>
      <c r="D1387" s="9">
        <v>0.24610000000000001</v>
      </c>
      <c r="E1387" s="10">
        <f t="shared" si="235"/>
        <v>0.36915000000000003</v>
      </c>
      <c r="F1387" s="10">
        <f t="shared" si="236"/>
        <v>2.6528282142108894E-2</v>
      </c>
      <c r="G1387" s="7">
        <f t="shared" si="237"/>
        <v>30</v>
      </c>
      <c r="H1387" s="11">
        <f t="shared" si="238"/>
        <v>619975</v>
      </c>
      <c r="I1387" s="12">
        <f t="shared" si="239"/>
        <v>16446.871721053962</v>
      </c>
    </row>
    <row r="1388" spans="1:9" x14ac:dyDescent="0.35">
      <c r="A1388" s="7">
        <v>125335</v>
      </c>
      <c r="B1388" s="8">
        <v>44866</v>
      </c>
      <c r="C1388" s="18">
        <v>44895</v>
      </c>
      <c r="D1388" s="9">
        <v>0.25779999999999997</v>
      </c>
      <c r="E1388" s="10">
        <f t="shared" si="235"/>
        <v>0.38669999999999993</v>
      </c>
      <c r="F1388" s="10">
        <f t="shared" si="236"/>
        <v>2.7618410366888613E-2</v>
      </c>
      <c r="G1388" s="7">
        <f t="shared" si="237"/>
        <v>29</v>
      </c>
      <c r="H1388" s="11">
        <f t="shared" si="238"/>
        <v>619975</v>
      </c>
      <c r="I1388" s="12">
        <f t="shared" si="239"/>
        <v>16551.966501638042</v>
      </c>
    </row>
    <row r="1389" spans="1:9" x14ac:dyDescent="0.35">
      <c r="A1389" s="7">
        <v>125335</v>
      </c>
      <c r="B1389" s="18">
        <v>44896</v>
      </c>
      <c r="C1389" s="18">
        <v>44926</v>
      </c>
      <c r="D1389" s="9">
        <v>0.27639999999999998</v>
      </c>
      <c r="E1389" s="10">
        <f t="shared" si="235"/>
        <v>0.41459999999999997</v>
      </c>
      <c r="F1389" s="10">
        <f t="shared" si="236"/>
        <v>2.9325672006971892E-2</v>
      </c>
      <c r="G1389" s="7">
        <f t="shared" si="237"/>
        <v>30</v>
      </c>
      <c r="H1389" s="11">
        <f t="shared" si="238"/>
        <v>619975</v>
      </c>
      <c r="I1389" s="12">
        <f t="shared" si="239"/>
        <v>18181.183502522399</v>
      </c>
    </row>
    <row r="1390" spans="1:9" x14ac:dyDescent="0.35">
      <c r="A1390" s="7">
        <v>125335</v>
      </c>
      <c r="B1390" s="8">
        <v>44927</v>
      </c>
      <c r="C1390" s="18">
        <v>44957</v>
      </c>
      <c r="D1390" s="9">
        <v>0.28839999999999999</v>
      </c>
      <c r="E1390" s="10">
        <f t="shared" si="235"/>
        <v>0.43259999999999998</v>
      </c>
      <c r="F1390" s="10">
        <f t="shared" si="236"/>
        <v>3.041082430433617E-2</v>
      </c>
      <c r="G1390" s="7">
        <f t="shared" si="237"/>
        <v>30</v>
      </c>
      <c r="H1390" s="11">
        <f t="shared" si="238"/>
        <v>619975</v>
      </c>
      <c r="I1390" s="12">
        <f t="shared" si="239"/>
        <v>18853.950798080816</v>
      </c>
    </row>
    <row r="1391" spans="1:9" x14ac:dyDescent="0.35">
      <c r="A1391" s="7">
        <v>125335</v>
      </c>
      <c r="B1391" s="18">
        <v>44958</v>
      </c>
      <c r="C1391" s="18">
        <v>44985</v>
      </c>
      <c r="D1391" s="9">
        <v>0.30180000000000001</v>
      </c>
      <c r="E1391" s="10">
        <f t="shared" si="235"/>
        <v>0.45269999999999999</v>
      </c>
      <c r="F1391" s="10">
        <f t="shared" si="236"/>
        <v>3.1607904974429113E-2</v>
      </c>
      <c r="G1391" s="7">
        <f t="shared" si="237"/>
        <v>27</v>
      </c>
      <c r="H1391" s="11">
        <f t="shared" si="238"/>
        <v>619975</v>
      </c>
      <c r="I1391" s="12">
        <f t="shared" si="239"/>
        <v>17636.499797869521</v>
      </c>
    </row>
    <row r="1392" spans="1:9" x14ac:dyDescent="0.35">
      <c r="A1392" s="7">
        <v>125335</v>
      </c>
      <c r="B1392" s="8">
        <v>44986</v>
      </c>
      <c r="C1392" s="18">
        <v>45016</v>
      </c>
      <c r="D1392" s="9">
        <v>0.30840000000000001</v>
      </c>
      <c r="E1392" s="10">
        <f t="shared" si="235"/>
        <v>0.46260000000000001</v>
      </c>
      <c r="F1392" s="10">
        <f t="shared" si="236"/>
        <v>3.2191941393584944E-2</v>
      </c>
      <c r="G1392" s="7">
        <f t="shared" si="237"/>
        <v>30</v>
      </c>
      <c r="H1392" s="11">
        <f t="shared" si="238"/>
        <v>619975</v>
      </c>
      <c r="I1392" s="12">
        <f t="shared" si="239"/>
        <v>19958.198865487826</v>
      </c>
    </row>
    <row r="1393" spans="1:9" x14ac:dyDescent="0.35">
      <c r="A1393" s="7">
        <v>125335</v>
      </c>
      <c r="B1393" s="18">
        <v>45017</v>
      </c>
      <c r="C1393" s="18">
        <v>45036</v>
      </c>
      <c r="D1393" s="9">
        <v>0.31390000000000001</v>
      </c>
      <c r="E1393" s="10">
        <f t="shared" si="235"/>
        <v>0.47084999999999999</v>
      </c>
      <c r="F1393" s="10">
        <f t="shared" si="236"/>
        <v>3.2675876808137438E-2</v>
      </c>
      <c r="G1393" s="7">
        <f t="shared" si="237"/>
        <v>19</v>
      </c>
      <c r="H1393" s="11">
        <f t="shared" si="238"/>
        <v>619975</v>
      </c>
      <c r="I1393" s="12">
        <f>IF(G1393="","",(($B$1373*F1393)/30)*G1393)</f>
        <v>12830.210258612506</v>
      </c>
    </row>
    <row r="1394" spans="1:9" x14ac:dyDescent="0.35">
      <c r="A1394" s="21" t="s">
        <v>13</v>
      </c>
      <c r="B1394" s="21"/>
      <c r="C1394" s="21"/>
      <c r="D1394" s="21"/>
      <c r="E1394" s="21"/>
      <c r="F1394" s="21"/>
      <c r="G1394" s="21"/>
      <c r="H1394" s="21"/>
      <c r="I1394" s="19">
        <f>SUM(I1375:I1393)</f>
        <v>271056.9784818585</v>
      </c>
    </row>
    <row r="1396" spans="1:9" x14ac:dyDescent="0.35">
      <c r="A1396" s="1" t="s">
        <v>2</v>
      </c>
      <c r="B1396" s="2">
        <v>619975</v>
      </c>
      <c r="C1396" s="1"/>
      <c r="D1396" s="1"/>
      <c r="E1396" s="1" t="s">
        <v>3</v>
      </c>
      <c r="F1396" s="1"/>
      <c r="G1396" s="3">
        <v>44485</v>
      </c>
      <c r="H1396" s="1"/>
      <c r="I1396" s="4"/>
    </row>
    <row r="1397" spans="1:9" ht="23" x14ac:dyDescent="0.35">
      <c r="A1397" s="5" t="s">
        <v>4</v>
      </c>
      <c r="B1397" s="5" t="s">
        <v>5</v>
      </c>
      <c r="C1397" s="5" t="s">
        <v>6</v>
      </c>
      <c r="D1397" s="5" t="s">
        <v>7</v>
      </c>
      <c r="E1397" s="5" t="s">
        <v>8</v>
      </c>
      <c r="F1397" s="5" t="s">
        <v>9</v>
      </c>
      <c r="G1397" s="5" t="s">
        <v>10</v>
      </c>
      <c r="H1397" s="5" t="s">
        <v>11</v>
      </c>
      <c r="I1397" s="6" t="s">
        <v>12</v>
      </c>
    </row>
    <row r="1398" spans="1:9" x14ac:dyDescent="0.35">
      <c r="A1398" s="7">
        <v>128011</v>
      </c>
      <c r="B1398" s="18">
        <v>44485</v>
      </c>
      <c r="C1398" s="18">
        <v>44500</v>
      </c>
      <c r="D1398" s="14">
        <v>0.17080000000000001</v>
      </c>
      <c r="E1398" s="10">
        <f t="shared" ref="E1398:E1416" si="240">IF(B1398="","",D1398*1.5)</f>
        <v>0.25619999999999998</v>
      </c>
      <c r="F1398" s="10">
        <f t="shared" ref="F1398:F1416" si="241">IF(E1398="","", (POWER((1+E1398),(1/12)))-1)</f>
        <v>1.9189402159464075E-2</v>
      </c>
      <c r="G1398" s="7">
        <f t="shared" ref="G1398:G1416" si="242">IF(OR(B1398="",C1398=""),"Sin fechas",C1398-B1398)</f>
        <v>15</v>
      </c>
      <c r="H1398" s="11">
        <f>$B$1396</f>
        <v>619975</v>
      </c>
      <c r="I1398" s="12">
        <f>IF(G1398="","",(($B$1396*F1398)/30)*G1398)</f>
        <v>5948.4748019068702</v>
      </c>
    </row>
    <row r="1399" spans="1:9" x14ac:dyDescent="0.35">
      <c r="A1399" s="7">
        <v>128011</v>
      </c>
      <c r="B1399" s="8">
        <v>44501</v>
      </c>
      <c r="C1399" s="18">
        <v>44530</v>
      </c>
      <c r="D1399" s="14">
        <v>0.17269999999999999</v>
      </c>
      <c r="E1399" s="10">
        <f t="shared" si="240"/>
        <v>0.25905</v>
      </c>
      <c r="F1399" s="10">
        <f t="shared" si="241"/>
        <v>1.9381892324737526E-2</v>
      </c>
      <c r="G1399" s="7">
        <f t="shared" si="242"/>
        <v>29</v>
      </c>
      <c r="H1399" s="11">
        <f t="shared" ref="H1399:H1416" si="243">$B$1396</f>
        <v>619975</v>
      </c>
      <c r="I1399" s="12">
        <f t="shared" ref="I1399:I1416" si="244">IF(G1399="","",(($B$1396*F1399)/30)*G1399)</f>
        <v>11615.745737561509</v>
      </c>
    </row>
    <row r="1400" spans="1:9" x14ac:dyDescent="0.35">
      <c r="A1400" s="7">
        <v>128011</v>
      </c>
      <c r="B1400" s="18">
        <v>44531</v>
      </c>
      <c r="C1400" s="18">
        <v>44561</v>
      </c>
      <c r="D1400" s="15">
        <v>0.17460000000000001</v>
      </c>
      <c r="E1400" s="10">
        <f t="shared" si="240"/>
        <v>0.26190000000000002</v>
      </c>
      <c r="F1400" s="10">
        <f t="shared" si="241"/>
        <v>1.9573983490916769E-2</v>
      </c>
      <c r="G1400" s="7">
        <f t="shared" si="242"/>
        <v>30</v>
      </c>
      <c r="H1400" s="11">
        <f t="shared" si="243"/>
        <v>619975</v>
      </c>
      <c r="I1400" s="12">
        <f t="shared" si="244"/>
        <v>12135.380414781124</v>
      </c>
    </row>
    <row r="1401" spans="1:9" x14ac:dyDescent="0.35">
      <c r="A1401" s="7">
        <v>128011</v>
      </c>
      <c r="B1401" s="8">
        <v>44562</v>
      </c>
      <c r="C1401" s="18">
        <v>44592</v>
      </c>
      <c r="D1401" s="14">
        <v>0.17660000000000001</v>
      </c>
      <c r="E1401" s="10">
        <f t="shared" si="240"/>
        <v>0.26490000000000002</v>
      </c>
      <c r="F1401" s="10">
        <f t="shared" si="241"/>
        <v>1.9775755563363528E-2</v>
      </c>
      <c r="G1401" s="7">
        <f t="shared" si="242"/>
        <v>30</v>
      </c>
      <c r="H1401" s="11">
        <f t="shared" si="243"/>
        <v>619975</v>
      </c>
      <c r="I1401" s="12">
        <f t="shared" si="244"/>
        <v>12260.474055396304</v>
      </c>
    </row>
    <row r="1402" spans="1:9" x14ac:dyDescent="0.35">
      <c r="A1402" s="7">
        <v>128011</v>
      </c>
      <c r="B1402" s="18">
        <v>44593</v>
      </c>
      <c r="C1402" s="18">
        <v>44620</v>
      </c>
      <c r="D1402" s="14">
        <v>0.183</v>
      </c>
      <c r="E1402" s="10">
        <f t="shared" si="240"/>
        <v>0.27449999999999997</v>
      </c>
      <c r="F1402" s="10">
        <f t="shared" si="241"/>
        <v>2.0418491295787433E-2</v>
      </c>
      <c r="G1402" s="7">
        <f t="shared" si="242"/>
        <v>27</v>
      </c>
      <c r="H1402" s="11">
        <f t="shared" si="243"/>
        <v>619975</v>
      </c>
      <c r="I1402" s="12">
        <f t="shared" si="244"/>
        <v>11393.058726995234</v>
      </c>
    </row>
    <row r="1403" spans="1:9" x14ac:dyDescent="0.35">
      <c r="A1403" s="7">
        <v>128011</v>
      </c>
      <c r="B1403" s="8">
        <v>44621</v>
      </c>
      <c r="C1403" s="18">
        <v>44651</v>
      </c>
      <c r="D1403" s="14">
        <v>0.1847</v>
      </c>
      <c r="E1403" s="10">
        <f t="shared" si="240"/>
        <v>0.27705000000000002</v>
      </c>
      <c r="F1403" s="10">
        <f t="shared" si="241"/>
        <v>2.0588471944052777E-2</v>
      </c>
      <c r="G1403" s="7">
        <f t="shared" si="242"/>
        <v>30</v>
      </c>
      <c r="H1403" s="11">
        <f t="shared" si="243"/>
        <v>619975</v>
      </c>
      <c r="I1403" s="12">
        <f t="shared" si="244"/>
        <v>12764.337893514121</v>
      </c>
    </row>
    <row r="1404" spans="1:9" x14ac:dyDescent="0.35">
      <c r="A1404" s="7">
        <v>128011</v>
      </c>
      <c r="B1404" s="18">
        <v>44652</v>
      </c>
      <c r="C1404" s="18">
        <v>44681</v>
      </c>
      <c r="D1404" s="14">
        <v>0.1905</v>
      </c>
      <c r="E1404" s="10">
        <f t="shared" si="240"/>
        <v>0.28575</v>
      </c>
      <c r="F1404" s="10">
        <f t="shared" si="241"/>
        <v>2.1166073665768392E-2</v>
      </c>
      <c r="G1404" s="7">
        <f t="shared" si="242"/>
        <v>29</v>
      </c>
      <c r="H1404" s="11">
        <f t="shared" si="243"/>
        <v>619975</v>
      </c>
      <c r="I1404" s="12">
        <f t="shared" si="244"/>
        <v>12685.021970236936</v>
      </c>
    </row>
    <row r="1405" spans="1:9" x14ac:dyDescent="0.35">
      <c r="A1405" s="7">
        <v>128011</v>
      </c>
      <c r="B1405" s="8">
        <v>44682</v>
      </c>
      <c r="C1405" s="18">
        <v>44712</v>
      </c>
      <c r="D1405" s="14">
        <v>0.1971</v>
      </c>
      <c r="E1405" s="10">
        <f t="shared" si="240"/>
        <v>0.29564999999999997</v>
      </c>
      <c r="F1405" s="10">
        <f t="shared" si="241"/>
        <v>2.1819002655476094E-2</v>
      </c>
      <c r="G1405" s="7">
        <f t="shared" si="242"/>
        <v>30</v>
      </c>
      <c r="H1405" s="11">
        <f t="shared" si="243"/>
        <v>619975</v>
      </c>
      <c r="I1405" s="12">
        <f t="shared" si="244"/>
        <v>13527.236171328792</v>
      </c>
    </row>
    <row r="1406" spans="1:9" x14ac:dyDescent="0.35">
      <c r="A1406" s="7">
        <v>128011</v>
      </c>
      <c r="B1406" s="18">
        <v>44713</v>
      </c>
      <c r="C1406" s="18">
        <v>44742</v>
      </c>
      <c r="D1406" s="9">
        <v>0.20399999999999999</v>
      </c>
      <c r="E1406" s="10">
        <f t="shared" si="240"/>
        <v>0.30599999999999999</v>
      </c>
      <c r="F1406" s="10">
        <f t="shared" si="241"/>
        <v>2.2496738540053407E-2</v>
      </c>
      <c r="G1406" s="7">
        <f t="shared" si="242"/>
        <v>29</v>
      </c>
      <c r="H1406" s="11">
        <f t="shared" si="243"/>
        <v>619975</v>
      </c>
      <c r="I1406" s="12">
        <f t="shared" si="244"/>
        <v>13482.501627157291</v>
      </c>
    </row>
    <row r="1407" spans="1:9" x14ac:dyDescent="0.35">
      <c r="A1407" s="7">
        <v>128011</v>
      </c>
      <c r="B1407" s="8">
        <v>44743</v>
      </c>
      <c r="C1407" s="18">
        <v>44773</v>
      </c>
      <c r="D1407" s="9">
        <v>0.21279999999999999</v>
      </c>
      <c r="E1407" s="10">
        <f t="shared" si="240"/>
        <v>0.31919999999999998</v>
      </c>
      <c r="F1407" s="10">
        <f t="shared" si="241"/>
        <v>2.3353989277085985E-2</v>
      </c>
      <c r="G1407" s="7">
        <f t="shared" si="242"/>
        <v>30</v>
      </c>
      <c r="H1407" s="11">
        <f t="shared" si="243"/>
        <v>619975</v>
      </c>
      <c r="I1407" s="12">
        <f t="shared" si="244"/>
        <v>14478.889502061384</v>
      </c>
    </row>
    <row r="1408" spans="1:9" x14ac:dyDescent="0.35">
      <c r="A1408" s="7">
        <v>128011</v>
      </c>
      <c r="B1408" s="18">
        <v>44774</v>
      </c>
      <c r="C1408" s="18">
        <v>44804</v>
      </c>
      <c r="D1408" s="9">
        <v>0.22209999999999999</v>
      </c>
      <c r="E1408" s="10">
        <f t="shared" si="240"/>
        <v>0.33315</v>
      </c>
      <c r="F1408" s="10">
        <f t="shared" si="241"/>
        <v>2.4251443652343774E-2</v>
      </c>
      <c r="G1408" s="7">
        <f t="shared" si="242"/>
        <v>30</v>
      </c>
      <c r="H1408" s="11">
        <f t="shared" si="243"/>
        <v>619975</v>
      </c>
      <c r="I1408" s="12">
        <f t="shared" si="244"/>
        <v>15035.288778361832</v>
      </c>
    </row>
    <row r="1409" spans="1:9" x14ac:dyDescent="0.35">
      <c r="A1409" s="7">
        <v>128011</v>
      </c>
      <c r="B1409" s="8">
        <v>44805</v>
      </c>
      <c r="C1409" s="18">
        <v>44834</v>
      </c>
      <c r="D1409" s="9">
        <v>0.23499999999999999</v>
      </c>
      <c r="E1409" s="10">
        <f t="shared" si="240"/>
        <v>0.35249999999999998</v>
      </c>
      <c r="F1409" s="10">
        <f t="shared" si="241"/>
        <v>2.548215212897964E-2</v>
      </c>
      <c r="G1409" s="7">
        <f t="shared" si="242"/>
        <v>29</v>
      </c>
      <c r="H1409" s="11">
        <f t="shared" si="243"/>
        <v>619975</v>
      </c>
      <c r="I1409" s="12">
        <f t="shared" si="244"/>
        <v>15271.687357292012</v>
      </c>
    </row>
    <row r="1410" spans="1:9" x14ac:dyDescent="0.35">
      <c r="A1410" s="7">
        <v>128011</v>
      </c>
      <c r="B1410" s="18">
        <v>44835</v>
      </c>
      <c r="C1410" s="18">
        <v>44865</v>
      </c>
      <c r="D1410" s="9">
        <v>0.24610000000000001</v>
      </c>
      <c r="E1410" s="10">
        <f t="shared" si="240"/>
        <v>0.36915000000000003</v>
      </c>
      <c r="F1410" s="10">
        <f t="shared" si="241"/>
        <v>2.6528282142108894E-2</v>
      </c>
      <c r="G1410" s="7">
        <f t="shared" si="242"/>
        <v>30</v>
      </c>
      <c r="H1410" s="11">
        <f t="shared" si="243"/>
        <v>619975</v>
      </c>
      <c r="I1410" s="12">
        <f t="shared" si="244"/>
        <v>16446.871721053962</v>
      </c>
    </row>
    <row r="1411" spans="1:9" x14ac:dyDescent="0.35">
      <c r="A1411" s="7">
        <v>128011</v>
      </c>
      <c r="B1411" s="8">
        <v>44866</v>
      </c>
      <c r="C1411" s="18">
        <v>44895</v>
      </c>
      <c r="D1411" s="9">
        <v>0.25779999999999997</v>
      </c>
      <c r="E1411" s="10">
        <f t="shared" si="240"/>
        <v>0.38669999999999993</v>
      </c>
      <c r="F1411" s="10">
        <f t="shared" si="241"/>
        <v>2.7618410366888613E-2</v>
      </c>
      <c r="G1411" s="7">
        <f t="shared" si="242"/>
        <v>29</v>
      </c>
      <c r="H1411" s="11">
        <f t="shared" si="243"/>
        <v>619975</v>
      </c>
      <c r="I1411" s="12">
        <f t="shared" si="244"/>
        <v>16551.966501638042</v>
      </c>
    </row>
    <row r="1412" spans="1:9" x14ac:dyDescent="0.35">
      <c r="A1412" s="7">
        <v>128011</v>
      </c>
      <c r="B1412" s="18">
        <v>44896</v>
      </c>
      <c r="C1412" s="18">
        <v>44926</v>
      </c>
      <c r="D1412" s="9">
        <v>0.27639999999999998</v>
      </c>
      <c r="E1412" s="10">
        <f t="shared" si="240"/>
        <v>0.41459999999999997</v>
      </c>
      <c r="F1412" s="10">
        <f t="shared" si="241"/>
        <v>2.9325672006971892E-2</v>
      </c>
      <c r="G1412" s="7">
        <f t="shared" si="242"/>
        <v>30</v>
      </c>
      <c r="H1412" s="11">
        <f t="shared" si="243"/>
        <v>619975</v>
      </c>
      <c r="I1412" s="12">
        <f t="shared" si="244"/>
        <v>18181.183502522399</v>
      </c>
    </row>
    <row r="1413" spans="1:9" x14ac:dyDescent="0.35">
      <c r="A1413" s="7">
        <v>128011</v>
      </c>
      <c r="B1413" s="8">
        <v>44927</v>
      </c>
      <c r="C1413" s="18">
        <v>44957</v>
      </c>
      <c r="D1413" s="9">
        <v>0.28839999999999999</v>
      </c>
      <c r="E1413" s="10">
        <f t="shared" si="240"/>
        <v>0.43259999999999998</v>
      </c>
      <c r="F1413" s="10">
        <f t="shared" si="241"/>
        <v>3.041082430433617E-2</v>
      </c>
      <c r="G1413" s="7">
        <f t="shared" si="242"/>
        <v>30</v>
      </c>
      <c r="H1413" s="11">
        <f t="shared" si="243"/>
        <v>619975</v>
      </c>
      <c r="I1413" s="12">
        <f t="shared" si="244"/>
        <v>18853.950798080816</v>
      </c>
    </row>
    <row r="1414" spans="1:9" x14ac:dyDescent="0.35">
      <c r="A1414" s="7">
        <v>128011</v>
      </c>
      <c r="B1414" s="18">
        <v>44958</v>
      </c>
      <c r="C1414" s="18">
        <v>44985</v>
      </c>
      <c r="D1414" s="9">
        <v>0.30180000000000001</v>
      </c>
      <c r="E1414" s="10">
        <f t="shared" si="240"/>
        <v>0.45269999999999999</v>
      </c>
      <c r="F1414" s="10">
        <f t="shared" si="241"/>
        <v>3.1607904974429113E-2</v>
      </c>
      <c r="G1414" s="7">
        <f t="shared" si="242"/>
        <v>27</v>
      </c>
      <c r="H1414" s="11">
        <f t="shared" si="243"/>
        <v>619975</v>
      </c>
      <c r="I1414" s="12">
        <f t="shared" si="244"/>
        <v>17636.499797869521</v>
      </c>
    </row>
    <row r="1415" spans="1:9" x14ac:dyDescent="0.35">
      <c r="A1415" s="7">
        <v>128011</v>
      </c>
      <c r="B1415" s="8">
        <v>44986</v>
      </c>
      <c r="C1415" s="18">
        <v>45016</v>
      </c>
      <c r="D1415" s="9">
        <v>0.30840000000000001</v>
      </c>
      <c r="E1415" s="10">
        <f t="shared" si="240"/>
        <v>0.46260000000000001</v>
      </c>
      <c r="F1415" s="10">
        <f t="shared" si="241"/>
        <v>3.2191941393584944E-2</v>
      </c>
      <c r="G1415" s="7">
        <f t="shared" si="242"/>
        <v>30</v>
      </c>
      <c r="H1415" s="11">
        <f t="shared" si="243"/>
        <v>619975</v>
      </c>
      <c r="I1415" s="12">
        <f t="shared" si="244"/>
        <v>19958.198865487826</v>
      </c>
    </row>
    <row r="1416" spans="1:9" x14ac:dyDescent="0.35">
      <c r="A1416" s="7">
        <v>128011</v>
      </c>
      <c r="B1416" s="18">
        <v>45017</v>
      </c>
      <c r="C1416" s="18">
        <v>45036</v>
      </c>
      <c r="D1416" s="9">
        <v>0.31390000000000001</v>
      </c>
      <c r="E1416" s="10">
        <f t="shared" si="240"/>
        <v>0.47084999999999999</v>
      </c>
      <c r="F1416" s="10">
        <f t="shared" si="241"/>
        <v>3.2675876808137438E-2</v>
      </c>
      <c r="G1416" s="7">
        <f t="shared" si="242"/>
        <v>19</v>
      </c>
      <c r="H1416" s="11">
        <f t="shared" si="243"/>
        <v>619975</v>
      </c>
      <c r="I1416" s="12">
        <f t="shared" si="244"/>
        <v>12830.210258612506</v>
      </c>
    </row>
    <row r="1417" spans="1:9" x14ac:dyDescent="0.35">
      <c r="A1417" s="21" t="s">
        <v>13</v>
      </c>
      <c r="B1417" s="21"/>
      <c r="C1417" s="21"/>
      <c r="D1417" s="21"/>
      <c r="E1417" s="21"/>
      <c r="F1417" s="21"/>
      <c r="G1417" s="21"/>
      <c r="H1417" s="21"/>
      <c r="I1417" s="19">
        <f>SUM(I1398:I1416)</f>
        <v>271056.9784818585</v>
      </c>
    </row>
    <row r="1419" spans="1:9" x14ac:dyDescent="0.35">
      <c r="A1419" s="1" t="s">
        <v>2</v>
      </c>
      <c r="B1419" s="2">
        <v>247903</v>
      </c>
      <c r="C1419" s="1"/>
      <c r="D1419" s="1"/>
      <c r="E1419" s="1" t="s">
        <v>3</v>
      </c>
      <c r="F1419" s="1"/>
      <c r="G1419" s="3">
        <v>44485</v>
      </c>
      <c r="H1419" s="1"/>
      <c r="I1419" s="4"/>
    </row>
    <row r="1420" spans="1:9" ht="23" x14ac:dyDescent="0.35">
      <c r="A1420" s="5" t="s">
        <v>4</v>
      </c>
      <c r="B1420" s="5" t="s">
        <v>5</v>
      </c>
      <c r="C1420" s="5" t="s">
        <v>6</v>
      </c>
      <c r="D1420" s="5" t="s">
        <v>7</v>
      </c>
      <c r="E1420" s="5" t="s">
        <v>8</v>
      </c>
      <c r="F1420" s="5" t="s">
        <v>9</v>
      </c>
      <c r="G1420" s="5" t="s">
        <v>10</v>
      </c>
      <c r="H1420" s="5" t="s">
        <v>11</v>
      </c>
      <c r="I1420" s="6" t="s">
        <v>12</v>
      </c>
    </row>
    <row r="1421" spans="1:9" x14ac:dyDescent="0.35">
      <c r="A1421" s="7">
        <v>128380</v>
      </c>
      <c r="B1421" s="18">
        <v>44485</v>
      </c>
      <c r="C1421" s="18">
        <v>44500</v>
      </c>
      <c r="D1421" s="14">
        <v>0.17080000000000001</v>
      </c>
      <c r="E1421" s="10">
        <f t="shared" ref="E1421:E1439" si="245">IF(B1421="","",D1421*1.5)</f>
        <v>0.25619999999999998</v>
      </c>
      <c r="F1421" s="10">
        <f t="shared" ref="F1421:F1439" si="246">IF(E1421="","", (POWER((1+E1421),(1/12)))-1)</f>
        <v>1.9189402159464075E-2</v>
      </c>
      <c r="G1421" s="7">
        <f t="shared" ref="G1421:G1439" si="247">IF(OR(B1421="",C1421=""),"Sin fechas",C1421-B1421)</f>
        <v>15</v>
      </c>
      <c r="H1421" s="11">
        <f>$B$1419</f>
        <v>247903</v>
      </c>
      <c r="I1421" s="12">
        <f>IF(G1421="","",(($B$1419*F1421)/30)*G1421)</f>
        <v>2378.5551817688115</v>
      </c>
    </row>
    <row r="1422" spans="1:9" x14ac:dyDescent="0.35">
      <c r="A1422" s="7">
        <v>128380</v>
      </c>
      <c r="B1422" s="8">
        <v>44501</v>
      </c>
      <c r="C1422" s="18">
        <v>44530</v>
      </c>
      <c r="D1422" s="14">
        <v>0.17269999999999999</v>
      </c>
      <c r="E1422" s="10">
        <f t="shared" si="245"/>
        <v>0.25905</v>
      </c>
      <c r="F1422" s="10">
        <f t="shared" si="246"/>
        <v>1.9381892324737526E-2</v>
      </c>
      <c r="G1422" s="7">
        <f t="shared" si="247"/>
        <v>29</v>
      </c>
      <c r="H1422" s="11">
        <f t="shared" ref="H1422:H1439" si="248">$B$1419</f>
        <v>247903</v>
      </c>
      <c r="I1422" s="12">
        <f t="shared" ref="I1422:I1439" si="249">IF(G1422="","",(($B$1419*F1422)/30)*G1422)</f>
        <v>4644.6682778800932</v>
      </c>
    </row>
    <row r="1423" spans="1:9" x14ac:dyDescent="0.35">
      <c r="A1423" s="7">
        <v>128380</v>
      </c>
      <c r="B1423" s="18">
        <v>44531</v>
      </c>
      <c r="C1423" s="18">
        <v>44561</v>
      </c>
      <c r="D1423" s="15">
        <v>0.17460000000000001</v>
      </c>
      <c r="E1423" s="10">
        <f t="shared" si="245"/>
        <v>0.26190000000000002</v>
      </c>
      <c r="F1423" s="10">
        <f t="shared" si="246"/>
        <v>1.9573983490916769E-2</v>
      </c>
      <c r="G1423" s="7">
        <f t="shared" si="247"/>
        <v>30</v>
      </c>
      <c r="H1423" s="11">
        <f t="shared" si="248"/>
        <v>247903</v>
      </c>
      <c r="I1423" s="12">
        <f t="shared" si="249"/>
        <v>4852.4492293487401</v>
      </c>
    </row>
    <row r="1424" spans="1:9" x14ac:dyDescent="0.35">
      <c r="A1424" s="7">
        <v>128380</v>
      </c>
      <c r="B1424" s="8">
        <v>44562</v>
      </c>
      <c r="C1424" s="18">
        <v>44592</v>
      </c>
      <c r="D1424" s="14">
        <v>0.17660000000000001</v>
      </c>
      <c r="E1424" s="10">
        <f t="shared" si="245"/>
        <v>0.26490000000000002</v>
      </c>
      <c r="F1424" s="10">
        <f t="shared" si="246"/>
        <v>1.9775755563363528E-2</v>
      </c>
      <c r="G1424" s="7">
        <f t="shared" si="247"/>
        <v>30</v>
      </c>
      <c r="H1424" s="11">
        <f t="shared" si="248"/>
        <v>247903</v>
      </c>
      <c r="I1424" s="12">
        <f t="shared" si="249"/>
        <v>4902.4691314245092</v>
      </c>
    </row>
    <row r="1425" spans="1:9" x14ac:dyDescent="0.35">
      <c r="A1425" s="7">
        <v>128380</v>
      </c>
      <c r="B1425" s="18">
        <v>44593</v>
      </c>
      <c r="C1425" s="18">
        <v>44620</v>
      </c>
      <c r="D1425" s="14">
        <v>0.183</v>
      </c>
      <c r="E1425" s="10">
        <f t="shared" si="245"/>
        <v>0.27449999999999997</v>
      </c>
      <c r="F1425" s="10">
        <f t="shared" si="246"/>
        <v>2.0418491295787433E-2</v>
      </c>
      <c r="G1425" s="7">
        <f t="shared" si="247"/>
        <v>27</v>
      </c>
      <c r="H1425" s="11">
        <f t="shared" si="248"/>
        <v>247903</v>
      </c>
      <c r="I1425" s="12">
        <f t="shared" si="249"/>
        <v>4555.6247229296323</v>
      </c>
    </row>
    <row r="1426" spans="1:9" x14ac:dyDescent="0.35">
      <c r="A1426" s="7">
        <v>128380</v>
      </c>
      <c r="B1426" s="8">
        <v>44621</v>
      </c>
      <c r="C1426" s="18">
        <v>44651</v>
      </c>
      <c r="D1426" s="14">
        <v>0.1847</v>
      </c>
      <c r="E1426" s="10">
        <f t="shared" si="245"/>
        <v>0.27705000000000002</v>
      </c>
      <c r="F1426" s="10">
        <f t="shared" si="246"/>
        <v>2.0588471944052777E-2</v>
      </c>
      <c r="G1426" s="7">
        <f t="shared" si="247"/>
        <v>30</v>
      </c>
      <c r="H1426" s="11">
        <f t="shared" si="248"/>
        <v>247903</v>
      </c>
      <c r="I1426" s="12">
        <f t="shared" si="249"/>
        <v>5103.9439603465153</v>
      </c>
    </row>
    <row r="1427" spans="1:9" x14ac:dyDescent="0.35">
      <c r="A1427" s="7">
        <v>128380</v>
      </c>
      <c r="B1427" s="18">
        <v>44652</v>
      </c>
      <c r="C1427" s="18">
        <v>44681</v>
      </c>
      <c r="D1427" s="14">
        <v>0.1905</v>
      </c>
      <c r="E1427" s="10">
        <f t="shared" si="245"/>
        <v>0.28575</v>
      </c>
      <c r="F1427" s="10">
        <f t="shared" si="246"/>
        <v>2.1166073665768392E-2</v>
      </c>
      <c r="G1427" s="7">
        <f t="shared" si="247"/>
        <v>29</v>
      </c>
      <c r="H1427" s="11">
        <f t="shared" si="248"/>
        <v>247903</v>
      </c>
      <c r="I1427" s="12">
        <f t="shared" si="249"/>
        <v>5072.2287212994834</v>
      </c>
    </row>
    <row r="1428" spans="1:9" x14ac:dyDescent="0.35">
      <c r="A1428" s="7">
        <v>128380</v>
      </c>
      <c r="B1428" s="8">
        <v>44682</v>
      </c>
      <c r="C1428" s="18">
        <v>44712</v>
      </c>
      <c r="D1428" s="14">
        <v>0.1971</v>
      </c>
      <c r="E1428" s="10">
        <f t="shared" si="245"/>
        <v>0.29564999999999997</v>
      </c>
      <c r="F1428" s="10">
        <f t="shared" si="246"/>
        <v>2.1819002655476094E-2</v>
      </c>
      <c r="G1428" s="7">
        <f t="shared" si="247"/>
        <v>30</v>
      </c>
      <c r="H1428" s="11">
        <f t="shared" si="248"/>
        <v>247903</v>
      </c>
      <c r="I1428" s="12">
        <f t="shared" si="249"/>
        <v>5408.9962153004899</v>
      </c>
    </row>
    <row r="1429" spans="1:9" x14ac:dyDescent="0.35">
      <c r="A1429" s="7">
        <v>128380</v>
      </c>
      <c r="B1429" s="18">
        <v>44713</v>
      </c>
      <c r="C1429" s="18">
        <v>44742</v>
      </c>
      <c r="D1429" s="9">
        <v>0.20399999999999999</v>
      </c>
      <c r="E1429" s="10">
        <f t="shared" si="245"/>
        <v>0.30599999999999999</v>
      </c>
      <c r="F1429" s="10">
        <f t="shared" si="246"/>
        <v>2.2496738540053407E-2</v>
      </c>
      <c r="G1429" s="7">
        <f t="shared" si="247"/>
        <v>29</v>
      </c>
      <c r="H1429" s="11">
        <f t="shared" si="248"/>
        <v>247903</v>
      </c>
      <c r="I1429" s="12">
        <f t="shared" si="249"/>
        <v>5391.1086751516978</v>
      </c>
    </row>
    <row r="1430" spans="1:9" x14ac:dyDescent="0.35">
      <c r="A1430" s="7">
        <v>128380</v>
      </c>
      <c r="B1430" s="8">
        <v>44743</v>
      </c>
      <c r="C1430" s="18">
        <v>44773</v>
      </c>
      <c r="D1430" s="9">
        <v>0.21279999999999999</v>
      </c>
      <c r="E1430" s="10">
        <f t="shared" si="245"/>
        <v>0.31919999999999998</v>
      </c>
      <c r="F1430" s="10">
        <f t="shared" si="246"/>
        <v>2.3353989277085985E-2</v>
      </c>
      <c r="G1430" s="7">
        <f t="shared" si="247"/>
        <v>30</v>
      </c>
      <c r="H1430" s="11">
        <f t="shared" si="248"/>
        <v>247903</v>
      </c>
      <c r="I1430" s="12">
        <f t="shared" si="249"/>
        <v>5789.5240037574467</v>
      </c>
    </row>
    <row r="1431" spans="1:9" x14ac:dyDescent="0.35">
      <c r="A1431" s="7">
        <v>128380</v>
      </c>
      <c r="B1431" s="18">
        <v>44774</v>
      </c>
      <c r="C1431" s="18">
        <v>44804</v>
      </c>
      <c r="D1431" s="9">
        <v>0.22209999999999999</v>
      </c>
      <c r="E1431" s="10">
        <f t="shared" si="245"/>
        <v>0.33315</v>
      </c>
      <c r="F1431" s="10">
        <f t="shared" si="246"/>
        <v>2.4251443652343774E-2</v>
      </c>
      <c r="G1431" s="7">
        <f t="shared" si="247"/>
        <v>30</v>
      </c>
      <c r="H1431" s="11">
        <f t="shared" si="248"/>
        <v>247903</v>
      </c>
      <c r="I1431" s="12">
        <f t="shared" si="249"/>
        <v>6012.0056357469784</v>
      </c>
    </row>
    <row r="1432" spans="1:9" x14ac:dyDescent="0.35">
      <c r="A1432" s="7">
        <v>128380</v>
      </c>
      <c r="B1432" s="8">
        <v>44805</v>
      </c>
      <c r="C1432" s="18">
        <v>44834</v>
      </c>
      <c r="D1432" s="9">
        <v>0.23499999999999999</v>
      </c>
      <c r="E1432" s="10">
        <f t="shared" si="245"/>
        <v>0.35249999999999998</v>
      </c>
      <c r="F1432" s="10">
        <f t="shared" si="246"/>
        <v>2.548215212897964E-2</v>
      </c>
      <c r="G1432" s="7">
        <f t="shared" si="247"/>
        <v>29</v>
      </c>
      <c r="H1432" s="11">
        <f t="shared" si="248"/>
        <v>247903</v>
      </c>
      <c r="I1432" s="12">
        <f t="shared" si="249"/>
        <v>6106.5318939227591</v>
      </c>
    </row>
    <row r="1433" spans="1:9" x14ac:dyDescent="0.35">
      <c r="A1433" s="7">
        <v>128380</v>
      </c>
      <c r="B1433" s="18">
        <v>44835</v>
      </c>
      <c r="C1433" s="18">
        <v>44865</v>
      </c>
      <c r="D1433" s="9">
        <v>0.24610000000000001</v>
      </c>
      <c r="E1433" s="10">
        <f t="shared" si="245"/>
        <v>0.36915000000000003</v>
      </c>
      <c r="F1433" s="10">
        <f t="shared" si="246"/>
        <v>2.6528282142108894E-2</v>
      </c>
      <c r="G1433" s="7">
        <f t="shared" si="247"/>
        <v>30</v>
      </c>
      <c r="H1433" s="11">
        <f t="shared" si="248"/>
        <v>247903</v>
      </c>
      <c r="I1433" s="12">
        <f t="shared" si="249"/>
        <v>6576.4407278752215</v>
      </c>
    </row>
    <row r="1434" spans="1:9" x14ac:dyDescent="0.35">
      <c r="A1434" s="7">
        <v>128380</v>
      </c>
      <c r="B1434" s="8">
        <v>44866</v>
      </c>
      <c r="C1434" s="18">
        <v>44895</v>
      </c>
      <c r="D1434" s="9">
        <v>0.25779999999999997</v>
      </c>
      <c r="E1434" s="10">
        <f t="shared" si="245"/>
        <v>0.38669999999999993</v>
      </c>
      <c r="F1434" s="10">
        <f t="shared" si="246"/>
        <v>2.7618410366888613E-2</v>
      </c>
      <c r="G1434" s="7">
        <f t="shared" si="247"/>
        <v>29</v>
      </c>
      <c r="H1434" s="11">
        <f t="shared" si="248"/>
        <v>247903</v>
      </c>
      <c r="I1434" s="12">
        <f t="shared" si="249"/>
        <v>6618.4638923433613</v>
      </c>
    </row>
    <row r="1435" spans="1:9" x14ac:dyDescent="0.35">
      <c r="A1435" s="7">
        <v>128380</v>
      </c>
      <c r="B1435" s="18">
        <v>44896</v>
      </c>
      <c r="C1435" s="18">
        <v>44926</v>
      </c>
      <c r="D1435" s="9">
        <v>0.27639999999999998</v>
      </c>
      <c r="E1435" s="10">
        <f t="shared" si="245"/>
        <v>0.41459999999999997</v>
      </c>
      <c r="F1435" s="10">
        <f t="shared" si="246"/>
        <v>2.9325672006971892E-2</v>
      </c>
      <c r="G1435" s="7">
        <f t="shared" si="247"/>
        <v>30</v>
      </c>
      <c r="H1435" s="11">
        <f t="shared" si="248"/>
        <v>247903</v>
      </c>
      <c r="I1435" s="12">
        <f t="shared" si="249"/>
        <v>7269.922067544353</v>
      </c>
    </row>
    <row r="1436" spans="1:9" x14ac:dyDescent="0.35">
      <c r="A1436" s="7">
        <v>128380</v>
      </c>
      <c r="B1436" s="8">
        <v>44927</v>
      </c>
      <c r="C1436" s="18">
        <v>44957</v>
      </c>
      <c r="D1436" s="9">
        <v>0.28839999999999999</v>
      </c>
      <c r="E1436" s="10">
        <f t="shared" si="245"/>
        <v>0.43259999999999998</v>
      </c>
      <c r="F1436" s="10">
        <f t="shared" si="246"/>
        <v>3.041082430433617E-2</v>
      </c>
      <c r="G1436" s="7">
        <f t="shared" si="247"/>
        <v>30</v>
      </c>
      <c r="H1436" s="11">
        <f t="shared" si="248"/>
        <v>247903</v>
      </c>
      <c r="I1436" s="12">
        <f t="shared" si="249"/>
        <v>7538.9345775178499</v>
      </c>
    </row>
    <row r="1437" spans="1:9" x14ac:dyDescent="0.35">
      <c r="A1437" s="7">
        <v>128380</v>
      </c>
      <c r="B1437" s="18">
        <v>44958</v>
      </c>
      <c r="C1437" s="18">
        <v>44985</v>
      </c>
      <c r="D1437" s="9">
        <v>0.30180000000000001</v>
      </c>
      <c r="E1437" s="10">
        <f t="shared" si="245"/>
        <v>0.45269999999999999</v>
      </c>
      <c r="F1437" s="10">
        <f t="shared" si="246"/>
        <v>3.1607904974429113E-2</v>
      </c>
      <c r="G1437" s="7">
        <f t="shared" si="247"/>
        <v>27</v>
      </c>
      <c r="H1437" s="11">
        <f t="shared" si="248"/>
        <v>247903</v>
      </c>
      <c r="I1437" s="12">
        <f t="shared" si="249"/>
        <v>7052.1250201883113</v>
      </c>
    </row>
    <row r="1438" spans="1:9" x14ac:dyDescent="0.35">
      <c r="A1438" s="7">
        <v>128380</v>
      </c>
      <c r="B1438" s="8">
        <v>44986</v>
      </c>
      <c r="C1438" s="18">
        <v>45016</v>
      </c>
      <c r="D1438" s="9">
        <v>0.30840000000000001</v>
      </c>
      <c r="E1438" s="10">
        <f t="shared" si="245"/>
        <v>0.46260000000000001</v>
      </c>
      <c r="F1438" s="10">
        <f t="shared" si="246"/>
        <v>3.2191941393584944E-2</v>
      </c>
      <c r="G1438" s="7">
        <f t="shared" si="247"/>
        <v>30</v>
      </c>
      <c r="H1438" s="11">
        <f t="shared" si="248"/>
        <v>247903</v>
      </c>
      <c r="I1438" s="12">
        <f t="shared" si="249"/>
        <v>7980.4788472938881</v>
      </c>
    </row>
    <row r="1439" spans="1:9" x14ac:dyDescent="0.35">
      <c r="A1439" s="7">
        <v>128380</v>
      </c>
      <c r="B1439" s="18">
        <v>45017</v>
      </c>
      <c r="C1439" s="18">
        <v>45036</v>
      </c>
      <c r="D1439" s="9">
        <v>0.31390000000000001</v>
      </c>
      <c r="E1439" s="10">
        <f t="shared" si="245"/>
        <v>0.47084999999999999</v>
      </c>
      <c r="F1439" s="10">
        <f t="shared" si="246"/>
        <v>3.2675876808137438E-2</v>
      </c>
      <c r="G1439" s="7">
        <f t="shared" si="247"/>
        <v>19</v>
      </c>
      <c r="H1439" s="11">
        <f t="shared" si="248"/>
        <v>247903</v>
      </c>
      <c r="I1439" s="12">
        <f t="shared" si="249"/>
        <v>5130.2836626328744</v>
      </c>
    </row>
    <row r="1440" spans="1:9" x14ac:dyDescent="0.35">
      <c r="A1440" s="21" t="s">
        <v>13</v>
      </c>
      <c r="B1440" s="21"/>
      <c r="C1440" s="21"/>
      <c r="D1440" s="21"/>
      <c r="E1440" s="21"/>
      <c r="F1440" s="21"/>
      <c r="G1440" s="21"/>
      <c r="H1440" s="21"/>
      <c r="I1440" s="19">
        <f>SUM(I1421:I1439)</f>
        <v>108384.75444427301</v>
      </c>
    </row>
    <row r="1442" spans="1:9" x14ac:dyDescent="0.35">
      <c r="A1442" s="1" t="s">
        <v>2</v>
      </c>
      <c r="B1442" s="2">
        <v>88852</v>
      </c>
      <c r="C1442" s="1"/>
      <c r="D1442" s="1"/>
      <c r="E1442" s="1" t="s">
        <v>3</v>
      </c>
      <c r="F1442" s="1"/>
      <c r="G1442" s="3">
        <v>44485</v>
      </c>
      <c r="H1442" s="1"/>
      <c r="I1442" s="4"/>
    </row>
    <row r="1443" spans="1:9" ht="23" x14ac:dyDescent="0.35">
      <c r="A1443" s="5" t="s">
        <v>4</v>
      </c>
      <c r="B1443" s="5" t="s">
        <v>5</v>
      </c>
      <c r="C1443" s="5" t="s">
        <v>6</v>
      </c>
      <c r="D1443" s="5" t="s">
        <v>7</v>
      </c>
      <c r="E1443" s="5" t="s">
        <v>8</v>
      </c>
      <c r="F1443" s="5" t="s">
        <v>9</v>
      </c>
      <c r="G1443" s="5" t="s">
        <v>10</v>
      </c>
      <c r="H1443" s="5" t="s">
        <v>11</v>
      </c>
      <c r="I1443" s="6" t="s">
        <v>12</v>
      </c>
    </row>
    <row r="1444" spans="1:9" x14ac:dyDescent="0.35">
      <c r="A1444" s="7">
        <v>129150</v>
      </c>
      <c r="B1444" s="18">
        <v>44485</v>
      </c>
      <c r="C1444" s="18">
        <v>44500</v>
      </c>
      <c r="D1444" s="14">
        <v>0.17080000000000001</v>
      </c>
      <c r="E1444" s="10">
        <f t="shared" ref="E1444:E1462" si="250">IF(B1444="","",D1444*1.5)</f>
        <v>0.25619999999999998</v>
      </c>
      <c r="F1444" s="10">
        <f t="shared" ref="F1444:F1462" si="251">IF(E1444="","", (POWER((1+E1444),(1/12)))-1)</f>
        <v>1.9189402159464075E-2</v>
      </c>
      <c r="G1444" s="7">
        <f t="shared" ref="G1444:G1462" si="252">IF(OR(B1444="",C1444=""),"Sin fechas",C1444-B1444)</f>
        <v>15</v>
      </c>
      <c r="H1444" s="11">
        <f>$B$1442</f>
        <v>88852</v>
      </c>
      <c r="I1444" s="12">
        <f>IF(G1444="","",(($B$1442*F1444)/30)*G1444)</f>
        <v>852.50838033635102</v>
      </c>
    </row>
    <row r="1445" spans="1:9" x14ac:dyDescent="0.35">
      <c r="A1445" s="7">
        <v>129150</v>
      </c>
      <c r="B1445" s="8">
        <v>44501</v>
      </c>
      <c r="C1445" s="18">
        <v>44530</v>
      </c>
      <c r="D1445" s="14">
        <v>0.17269999999999999</v>
      </c>
      <c r="E1445" s="10">
        <f t="shared" si="250"/>
        <v>0.25905</v>
      </c>
      <c r="F1445" s="10">
        <f t="shared" si="251"/>
        <v>1.9381892324737526E-2</v>
      </c>
      <c r="G1445" s="7">
        <f t="shared" si="252"/>
        <v>29</v>
      </c>
      <c r="H1445" s="11">
        <f t="shared" ref="H1445:H1462" si="253">$B$1442</f>
        <v>88852</v>
      </c>
      <c r="I1445" s="12">
        <f t="shared" ref="I1445:I1462" si="254">IF(G1445="","",(($B$1442*F1445)/30)*G1445)</f>
        <v>1664.715900276326</v>
      </c>
    </row>
    <row r="1446" spans="1:9" x14ac:dyDescent="0.35">
      <c r="A1446" s="7">
        <v>129150</v>
      </c>
      <c r="B1446" s="18">
        <v>44531</v>
      </c>
      <c r="C1446" s="18">
        <v>44561</v>
      </c>
      <c r="D1446" s="15">
        <v>0.17460000000000001</v>
      </c>
      <c r="E1446" s="10">
        <f t="shared" si="250"/>
        <v>0.26190000000000002</v>
      </c>
      <c r="F1446" s="10">
        <f t="shared" si="251"/>
        <v>1.9573983490916769E-2</v>
      </c>
      <c r="G1446" s="7">
        <f t="shared" si="252"/>
        <v>30</v>
      </c>
      <c r="H1446" s="11">
        <f t="shared" si="253"/>
        <v>88852</v>
      </c>
      <c r="I1446" s="12">
        <f t="shared" si="254"/>
        <v>1739.1875811349366</v>
      </c>
    </row>
    <row r="1447" spans="1:9" x14ac:dyDescent="0.35">
      <c r="A1447" s="7">
        <v>129150</v>
      </c>
      <c r="B1447" s="8">
        <v>44562</v>
      </c>
      <c r="C1447" s="18">
        <v>44592</v>
      </c>
      <c r="D1447" s="14">
        <v>0.17660000000000001</v>
      </c>
      <c r="E1447" s="10">
        <f t="shared" si="250"/>
        <v>0.26490000000000002</v>
      </c>
      <c r="F1447" s="10">
        <f t="shared" si="251"/>
        <v>1.9775755563363528E-2</v>
      </c>
      <c r="G1447" s="7">
        <f t="shared" si="252"/>
        <v>30</v>
      </c>
      <c r="H1447" s="11">
        <f t="shared" si="253"/>
        <v>88852</v>
      </c>
      <c r="I1447" s="12">
        <f t="shared" si="254"/>
        <v>1757.1154333159761</v>
      </c>
    </row>
    <row r="1448" spans="1:9" x14ac:dyDescent="0.35">
      <c r="A1448" s="7">
        <v>129150</v>
      </c>
      <c r="B1448" s="18">
        <v>44593</v>
      </c>
      <c r="C1448" s="18">
        <v>44620</v>
      </c>
      <c r="D1448" s="14">
        <v>0.183</v>
      </c>
      <c r="E1448" s="10">
        <f t="shared" si="250"/>
        <v>0.27449999999999997</v>
      </c>
      <c r="F1448" s="10">
        <f t="shared" si="251"/>
        <v>2.0418491295787433E-2</v>
      </c>
      <c r="G1448" s="7">
        <f t="shared" si="252"/>
        <v>27</v>
      </c>
      <c r="H1448" s="11">
        <f t="shared" si="253"/>
        <v>88852</v>
      </c>
      <c r="I1448" s="12">
        <f t="shared" si="254"/>
        <v>1632.8014097519745</v>
      </c>
    </row>
    <row r="1449" spans="1:9" x14ac:dyDescent="0.35">
      <c r="A1449" s="7">
        <v>129150</v>
      </c>
      <c r="B1449" s="8">
        <v>44621</v>
      </c>
      <c r="C1449" s="18">
        <v>44651</v>
      </c>
      <c r="D1449" s="14">
        <v>0.1847</v>
      </c>
      <c r="E1449" s="10">
        <f t="shared" si="250"/>
        <v>0.27705000000000002</v>
      </c>
      <c r="F1449" s="10">
        <f t="shared" si="251"/>
        <v>2.0588471944052777E-2</v>
      </c>
      <c r="G1449" s="7">
        <f t="shared" si="252"/>
        <v>30</v>
      </c>
      <c r="H1449" s="11">
        <f t="shared" si="253"/>
        <v>88852</v>
      </c>
      <c r="I1449" s="12">
        <f t="shared" si="254"/>
        <v>1829.3269091729774</v>
      </c>
    </row>
    <row r="1450" spans="1:9" x14ac:dyDescent="0.35">
      <c r="A1450" s="7">
        <v>129150</v>
      </c>
      <c r="B1450" s="18">
        <v>44652</v>
      </c>
      <c r="C1450" s="18">
        <v>44681</v>
      </c>
      <c r="D1450" s="14">
        <v>0.1905</v>
      </c>
      <c r="E1450" s="10">
        <f t="shared" si="250"/>
        <v>0.28575</v>
      </c>
      <c r="F1450" s="10">
        <f t="shared" si="251"/>
        <v>2.1166073665768392E-2</v>
      </c>
      <c r="G1450" s="7">
        <f t="shared" si="252"/>
        <v>29</v>
      </c>
      <c r="H1450" s="11">
        <f t="shared" si="253"/>
        <v>88852</v>
      </c>
      <c r="I1450" s="12">
        <f t="shared" si="254"/>
        <v>1817.9597114391581</v>
      </c>
    </row>
    <row r="1451" spans="1:9" x14ac:dyDescent="0.35">
      <c r="A1451" s="7">
        <v>129150</v>
      </c>
      <c r="B1451" s="8">
        <v>44682</v>
      </c>
      <c r="C1451" s="18">
        <v>44712</v>
      </c>
      <c r="D1451" s="14">
        <v>0.1971</v>
      </c>
      <c r="E1451" s="10">
        <f t="shared" si="250"/>
        <v>0.29564999999999997</v>
      </c>
      <c r="F1451" s="10">
        <f t="shared" si="251"/>
        <v>2.1819002655476094E-2</v>
      </c>
      <c r="G1451" s="7">
        <f t="shared" si="252"/>
        <v>30</v>
      </c>
      <c r="H1451" s="11">
        <f t="shared" si="253"/>
        <v>88852</v>
      </c>
      <c r="I1451" s="12">
        <f t="shared" si="254"/>
        <v>1938.6620239443619</v>
      </c>
    </row>
    <row r="1452" spans="1:9" x14ac:dyDescent="0.35">
      <c r="A1452" s="7">
        <v>129150</v>
      </c>
      <c r="B1452" s="18">
        <v>44713</v>
      </c>
      <c r="C1452" s="18">
        <v>44742</v>
      </c>
      <c r="D1452" s="9">
        <v>0.20399999999999999</v>
      </c>
      <c r="E1452" s="10">
        <f t="shared" si="250"/>
        <v>0.30599999999999999</v>
      </c>
      <c r="F1452" s="10">
        <f t="shared" si="251"/>
        <v>2.2496738540053407E-2</v>
      </c>
      <c r="G1452" s="7">
        <f t="shared" si="252"/>
        <v>29</v>
      </c>
      <c r="H1452" s="11">
        <f t="shared" si="253"/>
        <v>88852</v>
      </c>
      <c r="I1452" s="12">
        <f t="shared" si="254"/>
        <v>1932.2508723354642</v>
      </c>
    </row>
    <row r="1453" spans="1:9" x14ac:dyDescent="0.35">
      <c r="A1453" s="7">
        <v>129150</v>
      </c>
      <c r="B1453" s="8">
        <v>44743</v>
      </c>
      <c r="C1453" s="18">
        <v>44773</v>
      </c>
      <c r="D1453" s="9">
        <v>0.21279999999999999</v>
      </c>
      <c r="E1453" s="10">
        <f t="shared" si="250"/>
        <v>0.31919999999999998</v>
      </c>
      <c r="F1453" s="10">
        <f t="shared" si="251"/>
        <v>2.3353989277085985E-2</v>
      </c>
      <c r="G1453" s="7">
        <f t="shared" si="252"/>
        <v>30</v>
      </c>
      <c r="H1453" s="11">
        <f t="shared" si="253"/>
        <v>88852</v>
      </c>
      <c r="I1453" s="12">
        <f t="shared" si="254"/>
        <v>2075.0486552476441</v>
      </c>
    </row>
    <row r="1454" spans="1:9" x14ac:dyDescent="0.35">
      <c r="A1454" s="7">
        <v>129150</v>
      </c>
      <c r="B1454" s="18">
        <v>44774</v>
      </c>
      <c r="C1454" s="18">
        <v>44804</v>
      </c>
      <c r="D1454" s="9">
        <v>0.22209999999999999</v>
      </c>
      <c r="E1454" s="10">
        <f t="shared" si="250"/>
        <v>0.33315</v>
      </c>
      <c r="F1454" s="10">
        <f t="shared" si="251"/>
        <v>2.4251443652343774E-2</v>
      </c>
      <c r="G1454" s="7">
        <f t="shared" si="252"/>
        <v>30</v>
      </c>
      <c r="H1454" s="11">
        <f t="shared" si="253"/>
        <v>88852</v>
      </c>
      <c r="I1454" s="12">
        <f t="shared" si="254"/>
        <v>2154.7892713980491</v>
      </c>
    </row>
    <row r="1455" spans="1:9" x14ac:dyDescent="0.35">
      <c r="A1455" s="7">
        <v>129150</v>
      </c>
      <c r="B1455" s="8">
        <v>44805</v>
      </c>
      <c r="C1455" s="18">
        <v>44834</v>
      </c>
      <c r="D1455" s="9">
        <v>0.23499999999999999</v>
      </c>
      <c r="E1455" s="10">
        <f t="shared" si="250"/>
        <v>0.35249999999999998</v>
      </c>
      <c r="F1455" s="10">
        <f t="shared" si="251"/>
        <v>2.548215212897964E-2</v>
      </c>
      <c r="G1455" s="7">
        <f t="shared" si="252"/>
        <v>29</v>
      </c>
      <c r="H1455" s="11">
        <f t="shared" si="253"/>
        <v>88852</v>
      </c>
      <c r="I1455" s="12">
        <f t="shared" si="254"/>
        <v>2188.6688415986287</v>
      </c>
    </row>
    <row r="1456" spans="1:9" x14ac:dyDescent="0.35">
      <c r="A1456" s="7">
        <v>129150</v>
      </c>
      <c r="B1456" s="18">
        <v>44835</v>
      </c>
      <c r="C1456" s="18">
        <v>44865</v>
      </c>
      <c r="D1456" s="9">
        <v>0.24610000000000001</v>
      </c>
      <c r="E1456" s="10">
        <f t="shared" si="250"/>
        <v>0.36915000000000003</v>
      </c>
      <c r="F1456" s="10">
        <f t="shared" si="251"/>
        <v>2.6528282142108894E-2</v>
      </c>
      <c r="G1456" s="7">
        <f t="shared" si="252"/>
        <v>30</v>
      </c>
      <c r="H1456" s="11">
        <f t="shared" si="253"/>
        <v>88852</v>
      </c>
      <c r="I1456" s="12">
        <f t="shared" si="254"/>
        <v>2357.0909248906596</v>
      </c>
    </row>
    <row r="1457" spans="1:9" x14ac:dyDescent="0.35">
      <c r="A1457" s="7">
        <v>129150</v>
      </c>
      <c r="B1457" s="8">
        <v>44866</v>
      </c>
      <c r="C1457" s="18">
        <v>44895</v>
      </c>
      <c r="D1457" s="9">
        <v>0.25779999999999997</v>
      </c>
      <c r="E1457" s="10">
        <f t="shared" si="250"/>
        <v>0.38669999999999993</v>
      </c>
      <c r="F1457" s="10">
        <f t="shared" si="251"/>
        <v>2.7618410366888613E-2</v>
      </c>
      <c r="G1457" s="7">
        <f t="shared" si="252"/>
        <v>29</v>
      </c>
      <c r="H1457" s="11">
        <f t="shared" si="253"/>
        <v>88852</v>
      </c>
      <c r="I1457" s="12">
        <f t="shared" si="254"/>
        <v>2372.152631321494</v>
      </c>
    </row>
    <row r="1458" spans="1:9" x14ac:dyDescent="0.35">
      <c r="A1458" s="7">
        <v>129150</v>
      </c>
      <c r="B1458" s="18">
        <v>44896</v>
      </c>
      <c r="C1458" s="18">
        <v>44926</v>
      </c>
      <c r="D1458" s="9">
        <v>0.27639999999999998</v>
      </c>
      <c r="E1458" s="10">
        <f t="shared" si="250"/>
        <v>0.41459999999999997</v>
      </c>
      <c r="F1458" s="10">
        <f t="shared" si="251"/>
        <v>2.9325672006971892E-2</v>
      </c>
      <c r="G1458" s="7">
        <f t="shared" si="252"/>
        <v>30</v>
      </c>
      <c r="H1458" s="11">
        <f t="shared" si="253"/>
        <v>88852</v>
      </c>
      <c r="I1458" s="12">
        <f t="shared" si="254"/>
        <v>2605.6446091634666</v>
      </c>
    </row>
    <row r="1459" spans="1:9" x14ac:dyDescent="0.35">
      <c r="A1459" s="7">
        <v>129150</v>
      </c>
      <c r="B1459" s="8">
        <v>44927</v>
      </c>
      <c r="C1459" s="18">
        <v>44957</v>
      </c>
      <c r="D1459" s="9">
        <v>0.28839999999999999</v>
      </c>
      <c r="E1459" s="10">
        <f t="shared" si="250"/>
        <v>0.43259999999999998</v>
      </c>
      <c r="F1459" s="10">
        <f t="shared" si="251"/>
        <v>3.041082430433617E-2</v>
      </c>
      <c r="G1459" s="7">
        <f t="shared" si="252"/>
        <v>30</v>
      </c>
      <c r="H1459" s="11">
        <f t="shared" si="253"/>
        <v>88852</v>
      </c>
      <c r="I1459" s="12">
        <f t="shared" si="254"/>
        <v>2702.0625610888774</v>
      </c>
    </row>
    <row r="1460" spans="1:9" x14ac:dyDescent="0.35">
      <c r="A1460" s="7">
        <v>129150</v>
      </c>
      <c r="B1460" s="18">
        <v>44958</v>
      </c>
      <c r="C1460" s="18">
        <v>44985</v>
      </c>
      <c r="D1460" s="9">
        <v>0.30180000000000001</v>
      </c>
      <c r="E1460" s="10">
        <f t="shared" si="250"/>
        <v>0.45269999999999999</v>
      </c>
      <c r="F1460" s="10">
        <f t="shared" si="251"/>
        <v>3.1607904974429113E-2</v>
      </c>
      <c r="G1460" s="7">
        <f t="shared" si="252"/>
        <v>27</v>
      </c>
      <c r="H1460" s="11">
        <f t="shared" si="253"/>
        <v>88852</v>
      </c>
      <c r="I1460" s="12">
        <f t="shared" si="254"/>
        <v>2527.583015509178</v>
      </c>
    </row>
    <row r="1461" spans="1:9" x14ac:dyDescent="0.35">
      <c r="A1461" s="7">
        <v>129150</v>
      </c>
      <c r="B1461" s="8">
        <v>44986</v>
      </c>
      <c r="C1461" s="18">
        <v>45016</v>
      </c>
      <c r="D1461" s="9">
        <v>0.30840000000000001</v>
      </c>
      <c r="E1461" s="10">
        <f t="shared" si="250"/>
        <v>0.46260000000000001</v>
      </c>
      <c r="F1461" s="10">
        <f t="shared" si="251"/>
        <v>3.2191941393584944E-2</v>
      </c>
      <c r="G1461" s="7">
        <f t="shared" si="252"/>
        <v>30</v>
      </c>
      <c r="H1461" s="11">
        <f t="shared" si="253"/>
        <v>88852</v>
      </c>
      <c r="I1461" s="12">
        <f t="shared" si="254"/>
        <v>2860.3183767028095</v>
      </c>
    </row>
    <row r="1462" spans="1:9" x14ac:dyDescent="0.35">
      <c r="A1462" s="7">
        <v>129150</v>
      </c>
      <c r="B1462" s="18">
        <v>45017</v>
      </c>
      <c r="C1462" s="18">
        <v>45036</v>
      </c>
      <c r="D1462" s="9">
        <v>0.31390000000000001</v>
      </c>
      <c r="E1462" s="10">
        <f t="shared" si="250"/>
        <v>0.47084999999999999</v>
      </c>
      <c r="F1462" s="10">
        <f t="shared" si="251"/>
        <v>3.2675876808137438E-2</v>
      </c>
      <c r="G1462" s="7">
        <f t="shared" si="252"/>
        <v>19</v>
      </c>
      <c r="H1462" s="11">
        <f t="shared" si="253"/>
        <v>88852</v>
      </c>
      <c r="I1462" s="12">
        <f t="shared" si="254"/>
        <v>1838.7674372325309</v>
      </c>
    </row>
    <row r="1463" spans="1:9" x14ac:dyDescent="0.35">
      <c r="A1463" s="21" t="s">
        <v>13</v>
      </c>
      <c r="B1463" s="21"/>
      <c r="C1463" s="21"/>
      <c r="D1463" s="21"/>
      <c r="E1463" s="21"/>
      <c r="F1463" s="21"/>
      <c r="G1463" s="21"/>
      <c r="H1463" s="21"/>
      <c r="I1463" s="19">
        <f>SUM(I1444:I1462)</f>
        <v>38846.65454586086</v>
      </c>
    </row>
    <row r="1465" spans="1:9" x14ac:dyDescent="0.35">
      <c r="A1465" s="1" t="s">
        <v>2</v>
      </c>
      <c r="B1465" s="2">
        <v>64708</v>
      </c>
      <c r="C1465" s="1"/>
      <c r="D1465" s="1"/>
      <c r="E1465" s="1" t="s">
        <v>3</v>
      </c>
      <c r="F1465" s="1"/>
      <c r="G1465" s="3">
        <v>44485</v>
      </c>
      <c r="H1465" s="1"/>
      <c r="I1465" s="4"/>
    </row>
    <row r="1466" spans="1:9" ht="23" x14ac:dyDescent="0.35">
      <c r="A1466" s="5" t="s">
        <v>4</v>
      </c>
      <c r="B1466" s="5" t="s">
        <v>5</v>
      </c>
      <c r="C1466" s="5" t="s">
        <v>6</v>
      </c>
      <c r="D1466" s="5" t="s">
        <v>7</v>
      </c>
      <c r="E1466" s="5" t="s">
        <v>8</v>
      </c>
      <c r="F1466" s="5" t="s">
        <v>9</v>
      </c>
      <c r="G1466" s="5" t="s">
        <v>10</v>
      </c>
      <c r="H1466" s="5" t="s">
        <v>11</v>
      </c>
      <c r="I1466" s="6" t="s">
        <v>12</v>
      </c>
    </row>
    <row r="1467" spans="1:9" x14ac:dyDescent="0.35">
      <c r="A1467" s="7">
        <v>129381</v>
      </c>
      <c r="B1467" s="18">
        <v>44485</v>
      </c>
      <c r="C1467" s="18">
        <v>44500</v>
      </c>
      <c r="D1467" s="14">
        <v>0.17080000000000001</v>
      </c>
      <c r="E1467" s="10">
        <f t="shared" ref="E1467:E1485" si="255">IF(B1467="","",D1467*1.5)</f>
        <v>0.25619999999999998</v>
      </c>
      <c r="F1467" s="10">
        <f t="shared" ref="F1467:F1485" si="256">IF(E1467="","", (POWER((1+E1467),(1/12)))-1)</f>
        <v>1.9189402159464075E-2</v>
      </c>
      <c r="G1467" s="7">
        <f t="shared" ref="G1467:G1485" si="257">IF(OR(B1467="",C1467=""),"Sin fechas",C1467-B1467)</f>
        <v>15</v>
      </c>
      <c r="H1467" s="11">
        <f>$B$1465</f>
        <v>64708</v>
      </c>
      <c r="I1467" s="12">
        <f>IF(G1467="","",(($B$1465*F1467)/30)*G1467)</f>
        <v>620.85391746730068</v>
      </c>
    </row>
    <row r="1468" spans="1:9" x14ac:dyDescent="0.35">
      <c r="A1468" s="7">
        <v>129381</v>
      </c>
      <c r="B1468" s="8">
        <v>44501</v>
      </c>
      <c r="C1468" s="18">
        <v>44530</v>
      </c>
      <c r="D1468" s="14">
        <v>0.17269999999999999</v>
      </c>
      <c r="E1468" s="10">
        <f t="shared" si="255"/>
        <v>0.25905</v>
      </c>
      <c r="F1468" s="10">
        <f t="shared" si="256"/>
        <v>1.9381892324737526E-2</v>
      </c>
      <c r="G1468" s="7">
        <f t="shared" si="257"/>
        <v>29</v>
      </c>
      <c r="H1468" s="11">
        <f t="shared" ref="H1468:H1485" si="258">$B$1465</f>
        <v>64708</v>
      </c>
      <c r="I1468" s="12">
        <f t="shared" ref="I1468:I1485" si="259">IF(G1468="","",(($B$1465*F1468)/30)*G1468)</f>
        <v>1212.358038930812</v>
      </c>
    </row>
    <row r="1469" spans="1:9" x14ac:dyDescent="0.35">
      <c r="A1469" s="7">
        <v>129381</v>
      </c>
      <c r="B1469" s="18">
        <v>44531</v>
      </c>
      <c r="C1469" s="18">
        <v>44561</v>
      </c>
      <c r="D1469" s="15">
        <v>0.17460000000000001</v>
      </c>
      <c r="E1469" s="10">
        <f t="shared" si="255"/>
        <v>0.26190000000000002</v>
      </c>
      <c r="F1469" s="10">
        <f t="shared" si="256"/>
        <v>1.9573983490916769E-2</v>
      </c>
      <c r="G1469" s="7">
        <f t="shared" si="257"/>
        <v>30</v>
      </c>
      <c r="H1469" s="11">
        <f t="shared" si="258"/>
        <v>64708</v>
      </c>
      <c r="I1469" s="12">
        <f t="shared" si="259"/>
        <v>1266.5933237302422</v>
      </c>
    </row>
    <row r="1470" spans="1:9" x14ac:dyDescent="0.35">
      <c r="A1470" s="7">
        <v>129381</v>
      </c>
      <c r="B1470" s="8">
        <v>44562</v>
      </c>
      <c r="C1470" s="18">
        <v>44592</v>
      </c>
      <c r="D1470" s="14">
        <v>0.17660000000000001</v>
      </c>
      <c r="E1470" s="10">
        <f t="shared" si="255"/>
        <v>0.26490000000000002</v>
      </c>
      <c r="F1470" s="10">
        <f t="shared" si="256"/>
        <v>1.9775755563363528E-2</v>
      </c>
      <c r="G1470" s="7">
        <f t="shared" si="257"/>
        <v>30</v>
      </c>
      <c r="H1470" s="11">
        <f t="shared" si="258"/>
        <v>64708</v>
      </c>
      <c r="I1470" s="12">
        <f t="shared" si="259"/>
        <v>1279.6495909941273</v>
      </c>
    </row>
    <row r="1471" spans="1:9" x14ac:dyDescent="0.35">
      <c r="A1471" s="7">
        <v>129381</v>
      </c>
      <c r="B1471" s="18">
        <v>44593</v>
      </c>
      <c r="C1471" s="18">
        <v>44620</v>
      </c>
      <c r="D1471" s="14">
        <v>0.183</v>
      </c>
      <c r="E1471" s="10">
        <f t="shared" si="255"/>
        <v>0.27449999999999997</v>
      </c>
      <c r="F1471" s="10">
        <f t="shared" si="256"/>
        <v>2.0418491295787433E-2</v>
      </c>
      <c r="G1471" s="7">
        <f t="shared" si="257"/>
        <v>27</v>
      </c>
      <c r="H1471" s="11">
        <f t="shared" si="258"/>
        <v>64708</v>
      </c>
      <c r="I1471" s="12">
        <f t="shared" si="259"/>
        <v>1189.1157612910317</v>
      </c>
    </row>
    <row r="1472" spans="1:9" x14ac:dyDescent="0.35">
      <c r="A1472" s="7">
        <v>129381</v>
      </c>
      <c r="B1472" s="8">
        <v>44621</v>
      </c>
      <c r="C1472" s="18">
        <v>44651</v>
      </c>
      <c r="D1472" s="14">
        <v>0.1847</v>
      </c>
      <c r="E1472" s="10">
        <f t="shared" si="255"/>
        <v>0.27705000000000002</v>
      </c>
      <c r="F1472" s="10">
        <f t="shared" si="256"/>
        <v>2.0588471944052777E-2</v>
      </c>
      <c r="G1472" s="7">
        <f t="shared" si="257"/>
        <v>30</v>
      </c>
      <c r="H1472" s="11">
        <f t="shared" si="258"/>
        <v>64708</v>
      </c>
      <c r="I1472" s="12">
        <f t="shared" si="259"/>
        <v>1332.2388425557672</v>
      </c>
    </row>
    <row r="1473" spans="1:9" x14ac:dyDescent="0.35">
      <c r="A1473" s="7">
        <v>129381</v>
      </c>
      <c r="B1473" s="18">
        <v>44652</v>
      </c>
      <c r="C1473" s="18">
        <v>44681</v>
      </c>
      <c r="D1473" s="14">
        <v>0.1905</v>
      </c>
      <c r="E1473" s="10">
        <f t="shared" si="255"/>
        <v>0.28575</v>
      </c>
      <c r="F1473" s="10">
        <f t="shared" si="256"/>
        <v>2.1166073665768392E-2</v>
      </c>
      <c r="G1473" s="7">
        <f t="shared" si="257"/>
        <v>29</v>
      </c>
      <c r="H1473" s="11">
        <f t="shared" si="258"/>
        <v>64708</v>
      </c>
      <c r="I1473" s="12">
        <f t="shared" si="259"/>
        <v>1323.9604849390564</v>
      </c>
    </row>
    <row r="1474" spans="1:9" x14ac:dyDescent="0.35">
      <c r="A1474" s="7">
        <v>129381</v>
      </c>
      <c r="B1474" s="8">
        <v>44682</v>
      </c>
      <c r="C1474" s="18">
        <v>44712</v>
      </c>
      <c r="D1474" s="14">
        <v>0.1971</v>
      </c>
      <c r="E1474" s="10">
        <f t="shared" si="255"/>
        <v>0.29564999999999997</v>
      </c>
      <c r="F1474" s="10">
        <f t="shared" si="256"/>
        <v>2.1819002655476094E-2</v>
      </c>
      <c r="G1474" s="7">
        <f t="shared" si="257"/>
        <v>30</v>
      </c>
      <c r="H1474" s="11">
        <f t="shared" si="258"/>
        <v>64708</v>
      </c>
      <c r="I1474" s="12">
        <f t="shared" si="259"/>
        <v>1411.864023830547</v>
      </c>
    </row>
    <row r="1475" spans="1:9" x14ac:dyDescent="0.35">
      <c r="A1475" s="7">
        <v>129381</v>
      </c>
      <c r="B1475" s="18">
        <v>44713</v>
      </c>
      <c r="C1475" s="18">
        <v>44742</v>
      </c>
      <c r="D1475" s="9">
        <v>0.20399999999999999</v>
      </c>
      <c r="E1475" s="10">
        <f t="shared" si="255"/>
        <v>0.30599999999999999</v>
      </c>
      <c r="F1475" s="10">
        <f t="shared" si="256"/>
        <v>2.2496738540053407E-2</v>
      </c>
      <c r="G1475" s="7">
        <f t="shared" si="257"/>
        <v>29</v>
      </c>
      <c r="H1475" s="11">
        <f t="shared" si="258"/>
        <v>64708</v>
      </c>
      <c r="I1475" s="12">
        <f t="shared" si="259"/>
        <v>1407.1949922014501</v>
      </c>
    </row>
    <row r="1476" spans="1:9" x14ac:dyDescent="0.35">
      <c r="A1476" s="7">
        <v>129381</v>
      </c>
      <c r="B1476" s="8">
        <v>44743</v>
      </c>
      <c r="C1476" s="18">
        <v>44773</v>
      </c>
      <c r="D1476" s="9">
        <v>0.21279999999999999</v>
      </c>
      <c r="E1476" s="10">
        <f t="shared" si="255"/>
        <v>0.31919999999999998</v>
      </c>
      <c r="F1476" s="10">
        <f t="shared" si="256"/>
        <v>2.3353989277085985E-2</v>
      </c>
      <c r="G1476" s="7">
        <f t="shared" si="257"/>
        <v>30</v>
      </c>
      <c r="H1476" s="11">
        <f t="shared" si="258"/>
        <v>64708</v>
      </c>
      <c r="I1476" s="12">
        <f>IF(G1476="","",(($B$1465*F1476)/30)*G1476)</f>
        <v>1511.1899381416799</v>
      </c>
    </row>
    <row r="1477" spans="1:9" x14ac:dyDescent="0.35">
      <c r="A1477" s="7">
        <v>129381</v>
      </c>
      <c r="B1477" s="18">
        <v>44774</v>
      </c>
      <c r="C1477" s="18">
        <v>44804</v>
      </c>
      <c r="D1477" s="9">
        <v>0.22209999999999999</v>
      </c>
      <c r="E1477" s="10">
        <f t="shared" si="255"/>
        <v>0.33315</v>
      </c>
      <c r="F1477" s="10">
        <f t="shared" si="256"/>
        <v>2.4251443652343774E-2</v>
      </c>
      <c r="G1477" s="7">
        <f t="shared" si="257"/>
        <v>30</v>
      </c>
      <c r="H1477" s="11">
        <f t="shared" si="258"/>
        <v>64708</v>
      </c>
      <c r="I1477" s="12">
        <f t="shared" si="259"/>
        <v>1569.2624158558608</v>
      </c>
    </row>
    <row r="1478" spans="1:9" x14ac:dyDescent="0.35">
      <c r="A1478" s="7">
        <v>129381</v>
      </c>
      <c r="B1478" s="8">
        <v>44805</v>
      </c>
      <c r="C1478" s="18">
        <v>44834</v>
      </c>
      <c r="D1478" s="9">
        <v>0.23499999999999999</v>
      </c>
      <c r="E1478" s="10">
        <f t="shared" si="255"/>
        <v>0.35249999999999998</v>
      </c>
      <c r="F1478" s="10">
        <f t="shared" si="256"/>
        <v>2.548215212897964E-2</v>
      </c>
      <c r="G1478" s="7">
        <f t="shared" si="257"/>
        <v>29</v>
      </c>
      <c r="H1478" s="11">
        <f t="shared" si="258"/>
        <v>64708</v>
      </c>
      <c r="I1478" s="12">
        <f t="shared" si="259"/>
        <v>1593.9357966299476</v>
      </c>
    </row>
    <row r="1479" spans="1:9" x14ac:dyDescent="0.35">
      <c r="A1479" s="7">
        <v>129381</v>
      </c>
      <c r="B1479" s="18">
        <v>44835</v>
      </c>
      <c r="C1479" s="18">
        <v>44865</v>
      </c>
      <c r="D1479" s="9">
        <v>0.24610000000000001</v>
      </c>
      <c r="E1479" s="10">
        <f t="shared" si="255"/>
        <v>0.36915000000000003</v>
      </c>
      <c r="F1479" s="10">
        <f t="shared" si="256"/>
        <v>2.6528282142108894E-2</v>
      </c>
      <c r="G1479" s="7">
        <f t="shared" si="257"/>
        <v>30</v>
      </c>
      <c r="H1479" s="11">
        <f t="shared" si="258"/>
        <v>64708</v>
      </c>
      <c r="I1479" s="12">
        <f t="shared" si="259"/>
        <v>1716.5920808515823</v>
      </c>
    </row>
    <row r="1480" spans="1:9" x14ac:dyDescent="0.35">
      <c r="A1480" s="7">
        <v>129381</v>
      </c>
      <c r="B1480" s="8">
        <v>44866</v>
      </c>
      <c r="C1480" s="18">
        <v>44895</v>
      </c>
      <c r="D1480" s="9">
        <v>0.25779999999999997</v>
      </c>
      <c r="E1480" s="10">
        <f t="shared" si="255"/>
        <v>0.38669999999999993</v>
      </c>
      <c r="F1480" s="10">
        <f t="shared" si="256"/>
        <v>2.7618410366888613E-2</v>
      </c>
      <c r="G1480" s="7">
        <f t="shared" si="257"/>
        <v>29</v>
      </c>
      <c r="H1480" s="11">
        <f t="shared" si="258"/>
        <v>64708</v>
      </c>
      <c r="I1480" s="12">
        <f t="shared" si="259"/>
        <v>1727.5610280866072</v>
      </c>
    </row>
    <row r="1481" spans="1:9" x14ac:dyDescent="0.35">
      <c r="A1481" s="7">
        <v>129381</v>
      </c>
      <c r="B1481" s="18">
        <v>44896</v>
      </c>
      <c r="C1481" s="18">
        <v>44926</v>
      </c>
      <c r="D1481" s="9">
        <v>0.27639999999999998</v>
      </c>
      <c r="E1481" s="10">
        <f t="shared" si="255"/>
        <v>0.41459999999999997</v>
      </c>
      <c r="F1481" s="10">
        <f t="shared" si="256"/>
        <v>2.9325672006971892E-2</v>
      </c>
      <c r="G1481" s="7">
        <f t="shared" si="257"/>
        <v>30</v>
      </c>
      <c r="H1481" s="11">
        <f t="shared" si="258"/>
        <v>64708</v>
      </c>
      <c r="I1481" s="12">
        <f t="shared" si="259"/>
        <v>1897.6055842271371</v>
      </c>
    </row>
    <row r="1482" spans="1:9" x14ac:dyDescent="0.35">
      <c r="A1482" s="7">
        <v>129381</v>
      </c>
      <c r="B1482" s="8">
        <v>44927</v>
      </c>
      <c r="C1482" s="18">
        <v>44957</v>
      </c>
      <c r="D1482" s="9">
        <v>0.28839999999999999</v>
      </c>
      <c r="E1482" s="10">
        <f t="shared" si="255"/>
        <v>0.43259999999999998</v>
      </c>
      <c r="F1482" s="10">
        <f t="shared" si="256"/>
        <v>3.041082430433617E-2</v>
      </c>
      <c r="G1482" s="7">
        <f t="shared" si="257"/>
        <v>30</v>
      </c>
      <c r="H1482" s="11">
        <f t="shared" si="258"/>
        <v>64708</v>
      </c>
      <c r="I1482" s="12">
        <f t="shared" si="259"/>
        <v>1967.823619084985</v>
      </c>
    </row>
    <row r="1483" spans="1:9" x14ac:dyDescent="0.35">
      <c r="A1483" s="7">
        <v>129381</v>
      </c>
      <c r="B1483" s="18">
        <v>44958</v>
      </c>
      <c r="C1483" s="18">
        <v>44985</v>
      </c>
      <c r="D1483" s="9">
        <v>0.30180000000000001</v>
      </c>
      <c r="E1483" s="10">
        <f t="shared" si="255"/>
        <v>0.45269999999999999</v>
      </c>
      <c r="F1483" s="10">
        <f t="shared" si="256"/>
        <v>3.1607904974429113E-2</v>
      </c>
      <c r="G1483" s="7">
        <f t="shared" si="257"/>
        <v>27</v>
      </c>
      <c r="H1483" s="11">
        <f t="shared" si="258"/>
        <v>64708</v>
      </c>
      <c r="I1483" s="12">
        <f t="shared" si="259"/>
        <v>1840.7558835768232</v>
      </c>
    </row>
    <row r="1484" spans="1:9" x14ac:dyDescent="0.35">
      <c r="A1484" s="7">
        <v>129381</v>
      </c>
      <c r="B1484" s="8">
        <v>44986</v>
      </c>
      <c r="C1484" s="18">
        <v>45016</v>
      </c>
      <c r="D1484" s="9">
        <v>0.30840000000000001</v>
      </c>
      <c r="E1484" s="10">
        <f t="shared" si="255"/>
        <v>0.46260000000000001</v>
      </c>
      <c r="F1484" s="10">
        <f t="shared" si="256"/>
        <v>3.2191941393584944E-2</v>
      </c>
      <c r="G1484" s="7">
        <f t="shared" si="257"/>
        <v>30</v>
      </c>
      <c r="H1484" s="11">
        <f t="shared" si="258"/>
        <v>64708</v>
      </c>
      <c r="I1484" s="12">
        <f t="shared" si="259"/>
        <v>2083.0761436960947</v>
      </c>
    </row>
    <row r="1485" spans="1:9" x14ac:dyDescent="0.35">
      <c r="A1485" s="7">
        <v>129381</v>
      </c>
      <c r="B1485" s="18">
        <v>45017</v>
      </c>
      <c r="C1485" s="18">
        <v>45036</v>
      </c>
      <c r="D1485" s="9">
        <v>0.31390000000000001</v>
      </c>
      <c r="E1485" s="10">
        <f t="shared" si="255"/>
        <v>0.47084999999999999</v>
      </c>
      <c r="F1485" s="10">
        <f t="shared" si="256"/>
        <v>3.2675876808137438E-2</v>
      </c>
      <c r="G1485" s="7">
        <f t="shared" si="257"/>
        <v>19</v>
      </c>
      <c r="H1485" s="11">
        <f t="shared" si="258"/>
        <v>64708</v>
      </c>
      <c r="I1485" s="12">
        <f t="shared" si="259"/>
        <v>1339.1140697839396</v>
      </c>
    </row>
    <row r="1486" spans="1:9" x14ac:dyDescent="0.35">
      <c r="A1486" s="21" t="s">
        <v>13</v>
      </c>
      <c r="B1486" s="21"/>
      <c r="C1486" s="21"/>
      <c r="D1486" s="21"/>
      <c r="E1486" s="21"/>
      <c r="F1486" s="21"/>
      <c r="G1486" s="21"/>
      <c r="H1486" s="21"/>
      <c r="I1486" s="19">
        <f>SUM(I1467:I1485)</f>
        <v>28290.745535874998</v>
      </c>
    </row>
    <row r="1488" spans="1:9" x14ac:dyDescent="0.35">
      <c r="A1488" s="1" t="s">
        <v>2</v>
      </c>
      <c r="B1488" s="2">
        <v>1712046</v>
      </c>
      <c r="C1488" s="1"/>
      <c r="D1488" s="1"/>
      <c r="E1488" s="1" t="s">
        <v>3</v>
      </c>
      <c r="F1488" s="1"/>
      <c r="G1488" s="3">
        <v>44516</v>
      </c>
      <c r="H1488" s="1"/>
      <c r="I1488" s="4"/>
    </row>
    <row r="1489" spans="1:9" ht="23" x14ac:dyDescent="0.35">
      <c r="A1489" s="5" t="s">
        <v>4</v>
      </c>
      <c r="B1489" s="5" t="s">
        <v>5</v>
      </c>
      <c r="C1489" s="5" t="s">
        <v>6</v>
      </c>
      <c r="D1489" s="5" t="s">
        <v>7</v>
      </c>
      <c r="E1489" s="5" t="s">
        <v>8</v>
      </c>
      <c r="F1489" s="5" t="s">
        <v>9</v>
      </c>
      <c r="G1489" s="5" t="s">
        <v>10</v>
      </c>
      <c r="H1489" s="5" t="s">
        <v>11</v>
      </c>
      <c r="I1489" s="6" t="s">
        <v>12</v>
      </c>
    </row>
    <row r="1490" spans="1:9" x14ac:dyDescent="0.35">
      <c r="A1490" s="7">
        <v>134508</v>
      </c>
      <c r="B1490" s="8">
        <v>44516</v>
      </c>
      <c r="C1490" s="18">
        <v>44530</v>
      </c>
      <c r="D1490" s="14">
        <v>0.17269999999999999</v>
      </c>
      <c r="E1490" s="10">
        <f t="shared" ref="E1490:E1507" si="260">IF(B1490="","",D1490*1.5)</f>
        <v>0.25905</v>
      </c>
      <c r="F1490" s="10">
        <f t="shared" ref="F1490:F1507" si="261">IF(E1490="","", (POWER((1+E1490),(1/12)))-1)</f>
        <v>1.9381892324737526E-2</v>
      </c>
      <c r="G1490" s="7">
        <f t="shared" ref="G1490:G1507" si="262">IF(OR(B1490="",C1490=""),"Sin fechas",C1490-B1490)</f>
        <v>14</v>
      </c>
      <c r="H1490" s="11">
        <f>$B$1488</f>
        <v>1712046</v>
      </c>
      <c r="I1490" s="12">
        <f>IF(G1490="","",(($B$1488*F1490)/30)*G1490)</f>
        <v>15485.255905932203</v>
      </c>
    </row>
    <row r="1491" spans="1:9" x14ac:dyDescent="0.35">
      <c r="A1491" s="7">
        <v>134508</v>
      </c>
      <c r="B1491" s="18">
        <v>44531</v>
      </c>
      <c r="C1491" s="18">
        <v>44561</v>
      </c>
      <c r="D1491" s="15">
        <v>0.17460000000000001</v>
      </c>
      <c r="E1491" s="10">
        <f t="shared" si="260"/>
        <v>0.26190000000000002</v>
      </c>
      <c r="F1491" s="10">
        <f t="shared" si="261"/>
        <v>1.9573983490916769E-2</v>
      </c>
      <c r="G1491" s="7">
        <f t="shared" si="262"/>
        <v>30</v>
      </c>
      <c r="H1491" s="11">
        <f t="shared" ref="H1491:H1507" si="263">$B$1488</f>
        <v>1712046</v>
      </c>
      <c r="I1491" s="12">
        <f t="shared" ref="I1491:I1507" si="264">IF(G1491="","",(($B$1488*F1491)/30)*G1491)</f>
        <v>33511.560139690089</v>
      </c>
    </row>
    <row r="1492" spans="1:9" x14ac:dyDescent="0.35">
      <c r="A1492" s="7">
        <v>134508</v>
      </c>
      <c r="B1492" s="8">
        <v>44562</v>
      </c>
      <c r="C1492" s="18">
        <v>44592</v>
      </c>
      <c r="D1492" s="14">
        <v>0.17660000000000001</v>
      </c>
      <c r="E1492" s="10">
        <f t="shared" si="260"/>
        <v>0.26490000000000002</v>
      </c>
      <c r="F1492" s="10">
        <f t="shared" si="261"/>
        <v>1.9775755563363528E-2</v>
      </c>
      <c r="G1492" s="7">
        <f t="shared" si="262"/>
        <v>30</v>
      </c>
      <c r="H1492" s="11">
        <f t="shared" si="263"/>
        <v>1712046</v>
      </c>
      <c r="I1492" s="12">
        <f t="shared" si="264"/>
        <v>33857.003209234274</v>
      </c>
    </row>
    <row r="1493" spans="1:9" x14ac:dyDescent="0.35">
      <c r="A1493" s="7">
        <v>134508</v>
      </c>
      <c r="B1493" s="18">
        <v>44593</v>
      </c>
      <c r="C1493" s="18">
        <v>44620</v>
      </c>
      <c r="D1493" s="14">
        <v>0.183</v>
      </c>
      <c r="E1493" s="10">
        <f t="shared" si="260"/>
        <v>0.27449999999999997</v>
      </c>
      <c r="F1493" s="10">
        <f t="shared" si="261"/>
        <v>2.0418491295787433E-2</v>
      </c>
      <c r="G1493" s="7">
        <f t="shared" si="262"/>
        <v>27</v>
      </c>
      <c r="H1493" s="11">
        <f t="shared" si="263"/>
        <v>1712046</v>
      </c>
      <c r="I1493" s="12">
        <f t="shared" si="264"/>
        <v>31461.65671408892</v>
      </c>
    </row>
    <row r="1494" spans="1:9" x14ac:dyDescent="0.35">
      <c r="A1494" s="7">
        <v>134508</v>
      </c>
      <c r="B1494" s="8">
        <v>44621</v>
      </c>
      <c r="C1494" s="18">
        <v>44651</v>
      </c>
      <c r="D1494" s="14">
        <v>0.1847</v>
      </c>
      <c r="E1494" s="10">
        <f t="shared" si="260"/>
        <v>0.27705000000000002</v>
      </c>
      <c r="F1494" s="10">
        <f t="shared" si="261"/>
        <v>2.0588471944052777E-2</v>
      </c>
      <c r="G1494" s="7">
        <f t="shared" si="262"/>
        <v>30</v>
      </c>
      <c r="H1494" s="11">
        <f t="shared" si="263"/>
        <v>1712046</v>
      </c>
      <c r="I1494" s="12">
        <f t="shared" si="264"/>
        <v>35248.411037927784</v>
      </c>
    </row>
    <row r="1495" spans="1:9" x14ac:dyDescent="0.35">
      <c r="A1495" s="7">
        <v>134508</v>
      </c>
      <c r="B1495" s="18">
        <v>44652</v>
      </c>
      <c r="C1495" s="18">
        <v>44681</v>
      </c>
      <c r="D1495" s="14">
        <v>0.1905</v>
      </c>
      <c r="E1495" s="10">
        <f t="shared" si="260"/>
        <v>0.28575</v>
      </c>
      <c r="F1495" s="10">
        <f t="shared" si="261"/>
        <v>2.1166073665768392E-2</v>
      </c>
      <c r="G1495" s="7">
        <f t="shared" si="262"/>
        <v>29</v>
      </c>
      <c r="H1495" s="11">
        <f t="shared" si="263"/>
        <v>1712046</v>
      </c>
      <c r="I1495" s="12">
        <f t="shared" si="264"/>
        <v>35029.382030011315</v>
      </c>
    </row>
    <row r="1496" spans="1:9" x14ac:dyDescent="0.35">
      <c r="A1496" s="7">
        <v>134508</v>
      </c>
      <c r="B1496" s="8">
        <v>44682</v>
      </c>
      <c r="C1496" s="18">
        <v>44712</v>
      </c>
      <c r="D1496" s="14">
        <v>0.1971</v>
      </c>
      <c r="E1496" s="10">
        <f t="shared" si="260"/>
        <v>0.29564999999999997</v>
      </c>
      <c r="F1496" s="10">
        <f t="shared" si="261"/>
        <v>2.1819002655476094E-2</v>
      </c>
      <c r="G1496" s="7">
        <f t="shared" si="262"/>
        <v>30</v>
      </c>
      <c r="H1496" s="11">
        <f t="shared" si="263"/>
        <v>1712046</v>
      </c>
      <c r="I1496" s="12">
        <f t="shared" si="264"/>
        <v>37355.136220297223</v>
      </c>
    </row>
    <row r="1497" spans="1:9" x14ac:dyDescent="0.35">
      <c r="A1497" s="7">
        <v>134508</v>
      </c>
      <c r="B1497" s="18">
        <v>44713</v>
      </c>
      <c r="C1497" s="18">
        <v>44742</v>
      </c>
      <c r="D1497" s="9">
        <v>0.20399999999999999</v>
      </c>
      <c r="E1497" s="10">
        <f t="shared" si="260"/>
        <v>0.30599999999999999</v>
      </c>
      <c r="F1497" s="10">
        <f t="shared" si="261"/>
        <v>2.2496738540053407E-2</v>
      </c>
      <c r="G1497" s="7">
        <f t="shared" si="262"/>
        <v>29</v>
      </c>
      <c r="H1497" s="11">
        <f t="shared" si="263"/>
        <v>1712046</v>
      </c>
      <c r="I1497" s="12">
        <f t="shared" si="264"/>
        <v>37231.602856192803</v>
      </c>
    </row>
    <row r="1498" spans="1:9" x14ac:dyDescent="0.35">
      <c r="A1498" s="7">
        <v>134508</v>
      </c>
      <c r="B1498" s="8">
        <v>44743</v>
      </c>
      <c r="C1498" s="18">
        <v>44773</v>
      </c>
      <c r="D1498" s="9">
        <v>0.21279999999999999</v>
      </c>
      <c r="E1498" s="10">
        <f t="shared" si="260"/>
        <v>0.31919999999999998</v>
      </c>
      <c r="F1498" s="10">
        <f t="shared" si="261"/>
        <v>2.3353989277085985E-2</v>
      </c>
      <c r="G1498" s="7">
        <f t="shared" si="262"/>
        <v>30</v>
      </c>
      <c r="H1498" s="11">
        <f t="shared" si="263"/>
        <v>1712046</v>
      </c>
      <c r="I1498" s="12">
        <f t="shared" si="264"/>
        <v>39983.103925877949</v>
      </c>
    </row>
    <row r="1499" spans="1:9" x14ac:dyDescent="0.35">
      <c r="A1499" s="7">
        <v>134508</v>
      </c>
      <c r="B1499" s="18">
        <v>44774</v>
      </c>
      <c r="C1499" s="18">
        <v>44804</v>
      </c>
      <c r="D1499" s="9">
        <v>0.22209999999999999</v>
      </c>
      <c r="E1499" s="10">
        <f t="shared" si="260"/>
        <v>0.33315</v>
      </c>
      <c r="F1499" s="10">
        <f t="shared" si="261"/>
        <v>2.4251443652343774E-2</v>
      </c>
      <c r="G1499" s="7">
        <f t="shared" si="262"/>
        <v>30</v>
      </c>
      <c r="H1499" s="11">
        <f t="shared" si="263"/>
        <v>1712046</v>
      </c>
      <c r="I1499" s="12">
        <f t="shared" si="264"/>
        <v>41519.587099220545</v>
      </c>
    </row>
    <row r="1500" spans="1:9" x14ac:dyDescent="0.35">
      <c r="A1500" s="7">
        <v>134508</v>
      </c>
      <c r="B1500" s="8">
        <v>44805</v>
      </c>
      <c r="C1500" s="18">
        <v>44834</v>
      </c>
      <c r="D1500" s="9">
        <v>0.23499999999999999</v>
      </c>
      <c r="E1500" s="10">
        <f t="shared" si="260"/>
        <v>0.35249999999999998</v>
      </c>
      <c r="F1500" s="10">
        <f t="shared" si="261"/>
        <v>2.548215212897964E-2</v>
      </c>
      <c r="G1500" s="7">
        <f t="shared" si="262"/>
        <v>29</v>
      </c>
      <c r="H1500" s="11">
        <f t="shared" si="263"/>
        <v>1712046</v>
      </c>
      <c r="I1500" s="12">
        <f t="shared" si="264"/>
        <v>42172.396069684037</v>
      </c>
    </row>
    <row r="1501" spans="1:9" x14ac:dyDescent="0.35">
      <c r="A1501" s="7">
        <v>134508</v>
      </c>
      <c r="B1501" s="18">
        <v>44835</v>
      </c>
      <c r="C1501" s="18">
        <v>44865</v>
      </c>
      <c r="D1501" s="9">
        <v>0.24610000000000001</v>
      </c>
      <c r="E1501" s="10">
        <f t="shared" si="260"/>
        <v>0.36915000000000003</v>
      </c>
      <c r="F1501" s="10">
        <f t="shared" si="261"/>
        <v>2.6528282142108894E-2</v>
      </c>
      <c r="G1501" s="7">
        <f t="shared" si="262"/>
        <v>30</v>
      </c>
      <c r="H1501" s="11">
        <f t="shared" si="263"/>
        <v>1712046</v>
      </c>
      <c r="I1501" s="12">
        <f t="shared" si="264"/>
        <v>45417.639328268961</v>
      </c>
    </row>
    <row r="1502" spans="1:9" x14ac:dyDescent="0.35">
      <c r="A1502" s="7">
        <v>134508</v>
      </c>
      <c r="B1502" s="8">
        <v>44866</v>
      </c>
      <c r="C1502" s="18">
        <v>44895</v>
      </c>
      <c r="D1502" s="9">
        <v>0.25779999999999997</v>
      </c>
      <c r="E1502" s="10">
        <f t="shared" si="260"/>
        <v>0.38669999999999993</v>
      </c>
      <c r="F1502" s="10">
        <f t="shared" si="261"/>
        <v>2.7618410366888613E-2</v>
      </c>
      <c r="G1502" s="7">
        <f t="shared" si="262"/>
        <v>29</v>
      </c>
      <c r="H1502" s="11">
        <f t="shared" si="263"/>
        <v>1712046</v>
      </c>
      <c r="I1502" s="12">
        <f t="shared" si="264"/>
        <v>45707.856028490511</v>
      </c>
    </row>
    <row r="1503" spans="1:9" x14ac:dyDescent="0.35">
      <c r="A1503" s="7">
        <v>134508</v>
      </c>
      <c r="B1503" s="18">
        <v>44896</v>
      </c>
      <c r="C1503" s="18">
        <v>44926</v>
      </c>
      <c r="D1503" s="9">
        <v>0.27639999999999998</v>
      </c>
      <c r="E1503" s="10">
        <f t="shared" si="260"/>
        <v>0.41459999999999997</v>
      </c>
      <c r="F1503" s="10">
        <f t="shared" si="261"/>
        <v>2.9325672006971892E-2</v>
      </c>
      <c r="G1503" s="7">
        <f t="shared" si="262"/>
        <v>30</v>
      </c>
      <c r="H1503" s="11">
        <f t="shared" si="263"/>
        <v>1712046</v>
      </c>
      <c r="I1503" s="12">
        <f t="shared" si="264"/>
        <v>50206.899456848201</v>
      </c>
    </row>
    <row r="1504" spans="1:9" x14ac:dyDescent="0.35">
      <c r="A1504" s="7">
        <v>134508</v>
      </c>
      <c r="B1504" s="8">
        <v>44927</v>
      </c>
      <c r="C1504" s="18">
        <v>44957</v>
      </c>
      <c r="D1504" s="9">
        <v>0.28839999999999999</v>
      </c>
      <c r="E1504" s="10">
        <f t="shared" si="260"/>
        <v>0.43259999999999998</v>
      </c>
      <c r="F1504" s="10">
        <f t="shared" si="261"/>
        <v>3.041082430433617E-2</v>
      </c>
      <c r="G1504" s="7">
        <f t="shared" si="262"/>
        <v>30</v>
      </c>
      <c r="H1504" s="11">
        <f t="shared" si="263"/>
        <v>1712046</v>
      </c>
      <c r="I1504" s="12">
        <f t="shared" si="264"/>
        <v>52064.730106941526</v>
      </c>
    </row>
    <row r="1505" spans="1:9" x14ac:dyDescent="0.35">
      <c r="A1505" s="7">
        <v>134508</v>
      </c>
      <c r="B1505" s="18">
        <v>44958</v>
      </c>
      <c r="C1505" s="18">
        <v>44985</v>
      </c>
      <c r="D1505" s="9">
        <v>0.30180000000000001</v>
      </c>
      <c r="E1505" s="10">
        <f t="shared" si="260"/>
        <v>0.45269999999999999</v>
      </c>
      <c r="F1505" s="10">
        <f t="shared" si="261"/>
        <v>3.1607904974429113E-2</v>
      </c>
      <c r="G1505" s="7">
        <f t="shared" si="262"/>
        <v>27</v>
      </c>
      <c r="H1505" s="11">
        <f t="shared" si="263"/>
        <v>1712046</v>
      </c>
      <c r="I1505" s="12">
        <f t="shared" si="264"/>
        <v>48702.76855186632</v>
      </c>
    </row>
    <row r="1506" spans="1:9" x14ac:dyDescent="0.35">
      <c r="A1506" s="7">
        <v>134508</v>
      </c>
      <c r="B1506" s="8">
        <v>44986</v>
      </c>
      <c r="C1506" s="18">
        <v>45016</v>
      </c>
      <c r="D1506" s="9">
        <v>0.30840000000000001</v>
      </c>
      <c r="E1506" s="10">
        <f t="shared" si="260"/>
        <v>0.46260000000000001</v>
      </c>
      <c r="F1506" s="10">
        <f t="shared" si="261"/>
        <v>3.2191941393584944E-2</v>
      </c>
      <c r="G1506" s="7">
        <f t="shared" si="262"/>
        <v>30</v>
      </c>
      <c r="H1506" s="11">
        <f t="shared" si="263"/>
        <v>1712046</v>
      </c>
      <c r="I1506" s="12">
        <f t="shared" si="264"/>
        <v>55114.084495121526</v>
      </c>
    </row>
    <row r="1507" spans="1:9" x14ac:dyDescent="0.35">
      <c r="A1507" s="7">
        <v>134508</v>
      </c>
      <c r="B1507" s="18">
        <v>45017</v>
      </c>
      <c r="C1507" s="18">
        <v>45036</v>
      </c>
      <c r="D1507" s="9">
        <v>0.31390000000000001</v>
      </c>
      <c r="E1507" s="10">
        <f t="shared" si="260"/>
        <v>0.47084999999999999</v>
      </c>
      <c r="F1507" s="10">
        <f t="shared" si="261"/>
        <v>3.2675876808137438E-2</v>
      </c>
      <c r="G1507" s="7">
        <f t="shared" si="262"/>
        <v>19</v>
      </c>
      <c r="H1507" s="11">
        <f t="shared" si="263"/>
        <v>1712046</v>
      </c>
      <c r="I1507" s="12">
        <f t="shared" si="264"/>
        <v>35430.315984380832</v>
      </c>
    </row>
    <row r="1508" spans="1:9" x14ac:dyDescent="0.35">
      <c r="A1508" s="21" t="s">
        <v>13</v>
      </c>
      <c r="B1508" s="21"/>
      <c r="C1508" s="21"/>
      <c r="D1508" s="21"/>
      <c r="E1508" s="21"/>
      <c r="F1508" s="21"/>
      <c r="G1508" s="21"/>
      <c r="H1508" s="21"/>
      <c r="I1508" s="19">
        <f>SUM(I1490:I1507)</f>
        <v>715499.38916007488</v>
      </c>
    </row>
    <row r="1510" spans="1:9" x14ac:dyDescent="0.35">
      <c r="A1510" s="1" t="s">
        <v>2</v>
      </c>
      <c r="B1510" s="2">
        <v>2689207</v>
      </c>
      <c r="C1510" s="1"/>
      <c r="D1510" s="1"/>
      <c r="E1510" s="1" t="s">
        <v>3</v>
      </c>
      <c r="F1510" s="1"/>
      <c r="G1510" s="3">
        <v>44516</v>
      </c>
      <c r="H1510" s="1"/>
      <c r="I1510" s="4"/>
    </row>
    <row r="1511" spans="1:9" ht="23" x14ac:dyDescent="0.35">
      <c r="A1511" s="5" t="s">
        <v>4</v>
      </c>
      <c r="B1511" s="5" t="s">
        <v>5</v>
      </c>
      <c r="C1511" s="5" t="s">
        <v>6</v>
      </c>
      <c r="D1511" s="5" t="s">
        <v>7</v>
      </c>
      <c r="E1511" s="5" t="s">
        <v>8</v>
      </c>
      <c r="F1511" s="5" t="s">
        <v>9</v>
      </c>
      <c r="G1511" s="5" t="s">
        <v>10</v>
      </c>
      <c r="H1511" s="5" t="s">
        <v>11</v>
      </c>
      <c r="I1511" s="6" t="s">
        <v>12</v>
      </c>
    </row>
    <row r="1512" spans="1:9" x14ac:dyDescent="0.35">
      <c r="A1512" s="7">
        <v>136801</v>
      </c>
      <c r="B1512" s="8">
        <v>44516</v>
      </c>
      <c r="C1512" s="18">
        <v>44530</v>
      </c>
      <c r="D1512" s="14">
        <v>0.17269999999999999</v>
      </c>
      <c r="E1512" s="10">
        <f t="shared" ref="E1512:E1529" si="265">IF(B1512="","",D1512*1.5)</f>
        <v>0.25905</v>
      </c>
      <c r="F1512" s="10">
        <f t="shared" ref="F1512:F1529" si="266">IF(E1512="","", (POWER((1+E1512),(1/12)))-1)</f>
        <v>1.9381892324737526E-2</v>
      </c>
      <c r="G1512" s="7">
        <f t="shared" ref="G1512:G1529" si="267">IF(OR(B1512="",C1512=""),"Sin fechas",C1512-B1512)</f>
        <v>14</v>
      </c>
      <c r="H1512" s="11">
        <f>$B$1510</f>
        <v>2689207</v>
      </c>
      <c r="I1512" s="12">
        <f>IF(G1512="","",(($B$1510*F1512)/30)*G1512)</f>
        <v>24323.562906034203</v>
      </c>
    </row>
    <row r="1513" spans="1:9" x14ac:dyDescent="0.35">
      <c r="A1513" s="7">
        <v>136801</v>
      </c>
      <c r="B1513" s="18">
        <v>44531</v>
      </c>
      <c r="C1513" s="18">
        <v>44561</v>
      </c>
      <c r="D1513" s="15">
        <v>0.17460000000000001</v>
      </c>
      <c r="E1513" s="10">
        <f t="shared" si="265"/>
        <v>0.26190000000000002</v>
      </c>
      <c r="F1513" s="10">
        <f t="shared" si="266"/>
        <v>1.9573983490916769E-2</v>
      </c>
      <c r="G1513" s="7">
        <f t="shared" si="267"/>
        <v>30</v>
      </c>
      <c r="H1513" s="11">
        <f t="shared" ref="H1513:H1529" si="268">$B$1510</f>
        <v>2689207</v>
      </c>
      <c r="I1513" s="12">
        <f t="shared" ref="I1513:I1529" si="269">IF(G1513="","",(($B$1510*F1513)/30)*G1513)</f>
        <v>52638.493421657811</v>
      </c>
    </row>
    <row r="1514" spans="1:9" x14ac:dyDescent="0.35">
      <c r="A1514" s="7">
        <v>136801</v>
      </c>
      <c r="B1514" s="8">
        <v>44562</v>
      </c>
      <c r="C1514" s="18">
        <v>44592</v>
      </c>
      <c r="D1514" s="14">
        <v>0.17660000000000001</v>
      </c>
      <c r="E1514" s="10">
        <f t="shared" si="265"/>
        <v>0.26490000000000002</v>
      </c>
      <c r="F1514" s="10">
        <f t="shared" si="266"/>
        <v>1.9775755563363528E-2</v>
      </c>
      <c r="G1514" s="7">
        <f t="shared" si="267"/>
        <v>30</v>
      </c>
      <c r="H1514" s="11">
        <f t="shared" si="268"/>
        <v>2689207</v>
      </c>
      <c r="I1514" s="12">
        <f t="shared" si="269"/>
        <v>53181.100291286144</v>
      </c>
    </row>
    <row r="1515" spans="1:9" x14ac:dyDescent="0.35">
      <c r="A1515" s="7">
        <v>136801</v>
      </c>
      <c r="B1515" s="18">
        <v>44593</v>
      </c>
      <c r="C1515" s="18">
        <v>44620</v>
      </c>
      <c r="D1515" s="14">
        <v>0.183</v>
      </c>
      <c r="E1515" s="10">
        <f t="shared" si="265"/>
        <v>0.27449999999999997</v>
      </c>
      <c r="F1515" s="10">
        <f t="shared" si="266"/>
        <v>2.0418491295787433E-2</v>
      </c>
      <c r="G1515" s="7">
        <f t="shared" si="267"/>
        <v>27</v>
      </c>
      <c r="H1515" s="11">
        <f t="shared" si="268"/>
        <v>2689207</v>
      </c>
      <c r="I1515" s="12">
        <f t="shared" si="269"/>
        <v>49418.594749863572</v>
      </c>
    </row>
    <row r="1516" spans="1:9" x14ac:dyDescent="0.35">
      <c r="A1516" s="7">
        <v>136801</v>
      </c>
      <c r="B1516" s="8">
        <v>44621</v>
      </c>
      <c r="C1516" s="18">
        <v>44651</v>
      </c>
      <c r="D1516" s="14">
        <v>0.1847</v>
      </c>
      <c r="E1516" s="10">
        <f t="shared" si="265"/>
        <v>0.27705000000000002</v>
      </c>
      <c r="F1516" s="10">
        <f t="shared" si="266"/>
        <v>2.0588471944052777E-2</v>
      </c>
      <c r="G1516" s="7">
        <f t="shared" si="267"/>
        <v>30</v>
      </c>
      <c r="H1516" s="11">
        <f t="shared" si="268"/>
        <v>2689207</v>
      </c>
      <c r="I1516" s="12">
        <f t="shared" si="269"/>
        <v>55366.662871250337</v>
      </c>
    </row>
    <row r="1517" spans="1:9" x14ac:dyDescent="0.35">
      <c r="A1517" s="7">
        <v>136801</v>
      </c>
      <c r="B1517" s="18">
        <v>44652</v>
      </c>
      <c r="C1517" s="18">
        <v>44681</v>
      </c>
      <c r="D1517" s="14">
        <v>0.1905</v>
      </c>
      <c r="E1517" s="10">
        <f t="shared" si="265"/>
        <v>0.28575</v>
      </c>
      <c r="F1517" s="10">
        <f t="shared" si="266"/>
        <v>2.1166073665768392E-2</v>
      </c>
      <c r="G1517" s="7">
        <f t="shared" si="267"/>
        <v>29</v>
      </c>
      <c r="H1517" s="11">
        <f t="shared" si="268"/>
        <v>2689207</v>
      </c>
      <c r="I1517" s="12">
        <f t="shared" si="269"/>
        <v>55022.621682350029</v>
      </c>
    </row>
    <row r="1518" spans="1:9" x14ac:dyDescent="0.35">
      <c r="A1518" s="7">
        <v>136801</v>
      </c>
      <c r="B1518" s="8">
        <v>44682</v>
      </c>
      <c r="C1518" s="18">
        <v>44712</v>
      </c>
      <c r="D1518" s="14">
        <v>0.1971</v>
      </c>
      <c r="E1518" s="10">
        <f t="shared" si="265"/>
        <v>0.29564999999999997</v>
      </c>
      <c r="F1518" s="10">
        <f t="shared" si="266"/>
        <v>2.1819002655476094E-2</v>
      </c>
      <c r="G1518" s="7">
        <f t="shared" si="267"/>
        <v>30</v>
      </c>
      <c r="H1518" s="11">
        <f t="shared" si="268"/>
        <v>2689207</v>
      </c>
      <c r="I1518" s="12">
        <f t="shared" si="269"/>
        <v>58675.8146741249</v>
      </c>
    </row>
    <row r="1519" spans="1:9" x14ac:dyDescent="0.35">
      <c r="A1519" s="7">
        <v>136801</v>
      </c>
      <c r="B1519" s="18">
        <v>44713</v>
      </c>
      <c r="C1519" s="18">
        <v>44742</v>
      </c>
      <c r="D1519" s="9">
        <v>0.20399999999999999</v>
      </c>
      <c r="E1519" s="10">
        <f t="shared" si="265"/>
        <v>0.30599999999999999</v>
      </c>
      <c r="F1519" s="10">
        <f t="shared" si="266"/>
        <v>2.2496738540053407E-2</v>
      </c>
      <c r="G1519" s="7">
        <f t="shared" si="267"/>
        <v>29</v>
      </c>
      <c r="H1519" s="11">
        <f t="shared" si="268"/>
        <v>2689207</v>
      </c>
      <c r="I1519" s="12">
        <f t="shared" si="269"/>
        <v>58481.773867112024</v>
      </c>
    </row>
    <row r="1520" spans="1:9" x14ac:dyDescent="0.35">
      <c r="A1520" s="7">
        <v>136801</v>
      </c>
      <c r="B1520" s="8">
        <v>44743</v>
      </c>
      <c r="C1520" s="18">
        <v>44773</v>
      </c>
      <c r="D1520" s="9">
        <v>0.21279999999999999</v>
      </c>
      <c r="E1520" s="10">
        <f t="shared" si="265"/>
        <v>0.31919999999999998</v>
      </c>
      <c r="F1520" s="10">
        <f t="shared" si="266"/>
        <v>2.3353989277085985E-2</v>
      </c>
      <c r="G1520" s="7">
        <f t="shared" si="267"/>
        <v>30</v>
      </c>
      <c r="H1520" s="11">
        <f t="shared" si="268"/>
        <v>2689207</v>
      </c>
      <c r="I1520" s="12">
        <f t="shared" si="269"/>
        <v>62803.711441864572</v>
      </c>
    </row>
    <row r="1521" spans="1:9" x14ac:dyDescent="0.35">
      <c r="A1521" s="7">
        <v>136801</v>
      </c>
      <c r="B1521" s="18">
        <v>44774</v>
      </c>
      <c r="C1521" s="18">
        <v>44804</v>
      </c>
      <c r="D1521" s="9">
        <v>0.22209999999999999</v>
      </c>
      <c r="E1521" s="10">
        <f t="shared" si="265"/>
        <v>0.33315</v>
      </c>
      <c r="F1521" s="10">
        <f t="shared" si="266"/>
        <v>2.4251443652343774E-2</v>
      </c>
      <c r="G1521" s="7">
        <f t="shared" si="267"/>
        <v>30</v>
      </c>
      <c r="H1521" s="11">
        <f t="shared" si="268"/>
        <v>2689207</v>
      </c>
      <c r="I1521" s="12">
        <f t="shared" si="269"/>
        <v>65217.152029988443</v>
      </c>
    </row>
    <row r="1522" spans="1:9" x14ac:dyDescent="0.35">
      <c r="A1522" s="7">
        <v>136801</v>
      </c>
      <c r="B1522" s="8">
        <v>44805</v>
      </c>
      <c r="C1522" s="18">
        <v>44834</v>
      </c>
      <c r="D1522" s="9">
        <v>0.23499999999999999</v>
      </c>
      <c r="E1522" s="10">
        <f t="shared" si="265"/>
        <v>0.35249999999999998</v>
      </c>
      <c r="F1522" s="10">
        <f t="shared" si="266"/>
        <v>2.548215212897964E-2</v>
      </c>
      <c r="G1522" s="7">
        <f t="shared" si="267"/>
        <v>29</v>
      </c>
      <c r="H1522" s="11">
        <f t="shared" si="268"/>
        <v>2689207</v>
      </c>
      <c r="I1522" s="12">
        <f t="shared" si="269"/>
        <v>66242.555817639717</v>
      </c>
    </row>
    <row r="1523" spans="1:9" x14ac:dyDescent="0.35">
      <c r="A1523" s="7">
        <v>136801</v>
      </c>
      <c r="B1523" s="18">
        <v>44835</v>
      </c>
      <c r="C1523" s="18">
        <v>44865</v>
      </c>
      <c r="D1523" s="9">
        <v>0.24610000000000001</v>
      </c>
      <c r="E1523" s="10">
        <f t="shared" si="265"/>
        <v>0.36915000000000003</v>
      </c>
      <c r="F1523" s="10">
        <f t="shared" si="266"/>
        <v>2.6528282142108894E-2</v>
      </c>
      <c r="G1523" s="7">
        <f t="shared" si="267"/>
        <v>30</v>
      </c>
      <c r="H1523" s="11">
        <f t="shared" si="268"/>
        <v>2689207</v>
      </c>
      <c r="I1523" s="12">
        <f t="shared" si="269"/>
        <v>71340.042034534228</v>
      </c>
    </row>
    <row r="1524" spans="1:9" x14ac:dyDescent="0.35">
      <c r="A1524" s="7">
        <v>136801</v>
      </c>
      <c r="B1524" s="8">
        <v>44866</v>
      </c>
      <c r="C1524" s="18">
        <v>44895</v>
      </c>
      <c r="D1524" s="9">
        <v>0.25779999999999997</v>
      </c>
      <c r="E1524" s="10">
        <f t="shared" si="265"/>
        <v>0.38669999999999993</v>
      </c>
      <c r="F1524" s="10">
        <f t="shared" si="266"/>
        <v>2.7618410366888613E-2</v>
      </c>
      <c r="G1524" s="7">
        <f t="shared" si="267"/>
        <v>29</v>
      </c>
      <c r="H1524" s="11">
        <f t="shared" si="268"/>
        <v>2689207</v>
      </c>
      <c r="I1524" s="12">
        <f t="shared" si="269"/>
        <v>71795.901737925771</v>
      </c>
    </row>
    <row r="1525" spans="1:9" x14ac:dyDescent="0.35">
      <c r="A1525" s="7">
        <v>136801</v>
      </c>
      <c r="B1525" s="18">
        <v>44896</v>
      </c>
      <c r="C1525" s="18">
        <v>44926</v>
      </c>
      <c r="D1525" s="9">
        <v>0.27639999999999998</v>
      </c>
      <c r="E1525" s="10">
        <f t="shared" si="265"/>
        <v>0.41459999999999997</v>
      </c>
      <c r="F1525" s="10">
        <f t="shared" si="266"/>
        <v>2.9325672006971892E-2</v>
      </c>
      <c r="G1525" s="7">
        <f t="shared" si="267"/>
        <v>30</v>
      </c>
      <c r="H1525" s="11">
        <f t="shared" si="268"/>
        <v>2689207</v>
      </c>
      <c r="I1525" s="12">
        <f t="shared" si="269"/>
        <v>78862.802440852858</v>
      </c>
    </row>
    <row r="1526" spans="1:9" x14ac:dyDescent="0.35">
      <c r="A1526" s="7">
        <v>136801</v>
      </c>
      <c r="B1526" s="8">
        <v>44927</v>
      </c>
      <c r="C1526" s="18">
        <v>44957</v>
      </c>
      <c r="D1526" s="9">
        <v>0.28839999999999999</v>
      </c>
      <c r="E1526" s="10">
        <f t="shared" si="265"/>
        <v>0.43259999999999998</v>
      </c>
      <c r="F1526" s="10">
        <f t="shared" si="266"/>
        <v>3.041082430433617E-2</v>
      </c>
      <c r="G1526" s="7">
        <f t="shared" si="267"/>
        <v>30</v>
      </c>
      <c r="H1526" s="11">
        <f t="shared" si="268"/>
        <v>2689207</v>
      </c>
      <c r="I1526" s="12">
        <f t="shared" si="269"/>
        <v>81781.001594990958</v>
      </c>
    </row>
    <row r="1527" spans="1:9" x14ac:dyDescent="0.35">
      <c r="A1527" s="7">
        <v>136801</v>
      </c>
      <c r="B1527" s="18">
        <v>44958</v>
      </c>
      <c r="C1527" s="18">
        <v>44985</v>
      </c>
      <c r="D1527" s="9">
        <v>0.30180000000000001</v>
      </c>
      <c r="E1527" s="10">
        <f t="shared" si="265"/>
        <v>0.45269999999999999</v>
      </c>
      <c r="F1527" s="10">
        <f t="shared" si="266"/>
        <v>3.1607904974429113E-2</v>
      </c>
      <c r="G1527" s="7">
        <f t="shared" si="267"/>
        <v>27</v>
      </c>
      <c r="H1527" s="11">
        <f t="shared" si="268"/>
        <v>2689207</v>
      </c>
      <c r="I1527" s="12">
        <f t="shared" si="269"/>
        <v>76500.179381312628</v>
      </c>
    </row>
    <row r="1528" spans="1:9" x14ac:dyDescent="0.35">
      <c r="A1528" s="7">
        <v>136801</v>
      </c>
      <c r="B1528" s="8">
        <v>44986</v>
      </c>
      <c r="C1528" s="18">
        <v>45016</v>
      </c>
      <c r="D1528" s="9">
        <v>0.30840000000000001</v>
      </c>
      <c r="E1528" s="10">
        <f t="shared" si="265"/>
        <v>0.46260000000000001</v>
      </c>
      <c r="F1528" s="10">
        <f t="shared" si="266"/>
        <v>3.2191941393584944E-2</v>
      </c>
      <c r="G1528" s="7">
        <f t="shared" si="267"/>
        <v>30</v>
      </c>
      <c r="H1528" s="11">
        <f t="shared" si="268"/>
        <v>2689207</v>
      </c>
      <c r="I1528" s="12">
        <f t="shared" si="269"/>
        <v>86570.794139218386</v>
      </c>
    </row>
    <row r="1529" spans="1:9" x14ac:dyDescent="0.35">
      <c r="A1529" s="7">
        <v>136801</v>
      </c>
      <c r="B1529" s="18">
        <v>45017</v>
      </c>
      <c r="C1529" s="18">
        <v>45036</v>
      </c>
      <c r="D1529" s="9">
        <v>0.31390000000000001</v>
      </c>
      <c r="E1529" s="10">
        <f t="shared" si="265"/>
        <v>0.47084999999999999</v>
      </c>
      <c r="F1529" s="10">
        <f t="shared" si="266"/>
        <v>3.2675876808137438E-2</v>
      </c>
      <c r="G1529" s="7">
        <f t="shared" si="267"/>
        <v>19</v>
      </c>
      <c r="H1529" s="11">
        <f t="shared" si="268"/>
        <v>2689207</v>
      </c>
      <c r="I1529" s="12">
        <f t="shared" si="269"/>
        <v>55652.391207601206</v>
      </c>
    </row>
    <row r="1530" spans="1:9" x14ac:dyDescent="0.35">
      <c r="A1530" s="21" t="s">
        <v>13</v>
      </c>
      <c r="B1530" s="21"/>
      <c r="C1530" s="21"/>
      <c r="D1530" s="21"/>
      <c r="E1530" s="21"/>
      <c r="F1530" s="21"/>
      <c r="G1530" s="21"/>
      <c r="H1530" s="21"/>
      <c r="I1530" s="19">
        <f>SUM(I1512:I1529)</f>
        <v>1123875.1562896075</v>
      </c>
    </row>
    <row r="1532" spans="1:9" x14ac:dyDescent="0.35">
      <c r="A1532" s="1" t="s">
        <v>2</v>
      </c>
      <c r="B1532" s="2">
        <v>608075</v>
      </c>
      <c r="C1532" s="1"/>
      <c r="D1532" s="1"/>
      <c r="E1532" s="1" t="s">
        <v>3</v>
      </c>
      <c r="F1532" s="1"/>
      <c r="G1532" s="3">
        <v>44516</v>
      </c>
      <c r="H1532" s="1"/>
      <c r="I1532" s="4"/>
    </row>
    <row r="1533" spans="1:9" ht="23" x14ac:dyDescent="0.35">
      <c r="A1533" s="5" t="s">
        <v>4</v>
      </c>
      <c r="B1533" s="5" t="s">
        <v>5</v>
      </c>
      <c r="C1533" s="5" t="s">
        <v>6</v>
      </c>
      <c r="D1533" s="5" t="s">
        <v>7</v>
      </c>
      <c r="E1533" s="5" t="s">
        <v>8</v>
      </c>
      <c r="F1533" s="5" t="s">
        <v>9</v>
      </c>
      <c r="G1533" s="5" t="s">
        <v>10</v>
      </c>
      <c r="H1533" s="5" t="s">
        <v>11</v>
      </c>
      <c r="I1533" s="6" t="s">
        <v>12</v>
      </c>
    </row>
    <row r="1534" spans="1:9" x14ac:dyDescent="0.35">
      <c r="A1534" s="7">
        <v>140212</v>
      </c>
      <c r="B1534" s="8">
        <v>44516</v>
      </c>
      <c r="C1534" s="18">
        <v>44530</v>
      </c>
      <c r="D1534" s="14">
        <v>0.17269999999999999</v>
      </c>
      <c r="E1534" s="10">
        <f t="shared" ref="E1534:E1551" si="270">IF(B1534="","",D1534*1.5)</f>
        <v>0.25905</v>
      </c>
      <c r="F1534" s="10">
        <f t="shared" ref="F1534:F1551" si="271">IF(E1534="","", (POWER((1+E1534),(1/12)))-1)</f>
        <v>1.9381892324737526E-2</v>
      </c>
      <c r="G1534" s="7">
        <f t="shared" ref="G1534:G1551" si="272">IF(OR(B1534="",C1534=""),"Sin fechas",C1534-B1534)</f>
        <v>14</v>
      </c>
      <c r="H1534" s="11">
        <f>$B$1532</f>
        <v>608075</v>
      </c>
      <c r="I1534" s="12">
        <f>IF(G1534="","",(($B$1532*F1534)/30)*G1534)</f>
        <v>5499.9672818368927</v>
      </c>
    </row>
    <row r="1535" spans="1:9" x14ac:dyDescent="0.35">
      <c r="A1535" s="7">
        <v>140212</v>
      </c>
      <c r="B1535" s="18">
        <v>44531</v>
      </c>
      <c r="C1535" s="18">
        <v>44561</v>
      </c>
      <c r="D1535" s="15">
        <v>0.17460000000000001</v>
      </c>
      <c r="E1535" s="10">
        <f t="shared" si="270"/>
        <v>0.26190000000000002</v>
      </c>
      <c r="F1535" s="10">
        <f t="shared" si="271"/>
        <v>1.9573983490916769E-2</v>
      </c>
      <c r="G1535" s="7">
        <f t="shared" si="272"/>
        <v>30</v>
      </c>
      <c r="H1535" s="11">
        <f t="shared" ref="H1535:H1551" si="273">$B$1532</f>
        <v>608075</v>
      </c>
      <c r="I1535" s="12">
        <f t="shared" ref="I1535:I1551" si="274">IF(G1535="","",(($B$1532*F1535)/30)*G1535)</f>
        <v>11902.450011239214</v>
      </c>
    </row>
    <row r="1536" spans="1:9" x14ac:dyDescent="0.35">
      <c r="A1536" s="7">
        <v>140212</v>
      </c>
      <c r="B1536" s="8">
        <v>44562</v>
      </c>
      <c r="C1536" s="18">
        <v>44592</v>
      </c>
      <c r="D1536" s="14">
        <v>0.17660000000000001</v>
      </c>
      <c r="E1536" s="10">
        <f t="shared" si="270"/>
        <v>0.26490000000000002</v>
      </c>
      <c r="F1536" s="10">
        <f t="shared" si="271"/>
        <v>1.9775755563363528E-2</v>
      </c>
      <c r="G1536" s="7">
        <f t="shared" si="272"/>
        <v>30</v>
      </c>
      <c r="H1536" s="11">
        <f t="shared" si="273"/>
        <v>608075</v>
      </c>
      <c r="I1536" s="12">
        <f t="shared" si="274"/>
        <v>12025.142564192278</v>
      </c>
    </row>
    <row r="1537" spans="1:9" x14ac:dyDescent="0.35">
      <c r="A1537" s="7">
        <v>140212</v>
      </c>
      <c r="B1537" s="18">
        <v>44593</v>
      </c>
      <c r="C1537" s="18">
        <v>44620</v>
      </c>
      <c r="D1537" s="14">
        <v>0.183</v>
      </c>
      <c r="E1537" s="10">
        <f t="shared" si="270"/>
        <v>0.27449999999999997</v>
      </c>
      <c r="F1537" s="10">
        <f t="shared" si="271"/>
        <v>2.0418491295787433E-2</v>
      </c>
      <c r="G1537" s="7">
        <f t="shared" si="272"/>
        <v>27</v>
      </c>
      <c r="H1537" s="11">
        <f t="shared" si="273"/>
        <v>608075</v>
      </c>
      <c r="I1537" s="12">
        <f t="shared" si="274"/>
        <v>11174.37668521735</v>
      </c>
    </row>
    <row r="1538" spans="1:9" x14ac:dyDescent="0.35">
      <c r="A1538" s="7">
        <v>140212</v>
      </c>
      <c r="B1538" s="8">
        <v>44621</v>
      </c>
      <c r="C1538" s="18">
        <v>44651</v>
      </c>
      <c r="D1538" s="14">
        <v>0.1847</v>
      </c>
      <c r="E1538" s="10">
        <f t="shared" si="270"/>
        <v>0.27705000000000002</v>
      </c>
      <c r="F1538" s="10">
        <f t="shared" si="271"/>
        <v>2.0588471944052777E-2</v>
      </c>
      <c r="G1538" s="7">
        <f t="shared" si="272"/>
        <v>30</v>
      </c>
      <c r="H1538" s="11">
        <f t="shared" si="273"/>
        <v>608075</v>
      </c>
      <c r="I1538" s="12">
        <f t="shared" si="274"/>
        <v>12519.335077379892</v>
      </c>
    </row>
    <row r="1539" spans="1:9" x14ac:dyDescent="0.35">
      <c r="A1539" s="7">
        <v>140212</v>
      </c>
      <c r="B1539" s="18">
        <v>44652</v>
      </c>
      <c r="C1539" s="18">
        <v>44681</v>
      </c>
      <c r="D1539" s="14">
        <v>0.1905</v>
      </c>
      <c r="E1539" s="10">
        <f t="shared" si="270"/>
        <v>0.28575</v>
      </c>
      <c r="F1539" s="10">
        <f t="shared" si="271"/>
        <v>2.1166073665768392E-2</v>
      </c>
      <c r="G1539" s="7">
        <f t="shared" si="272"/>
        <v>29</v>
      </c>
      <c r="H1539" s="11">
        <f t="shared" si="273"/>
        <v>608075</v>
      </c>
      <c r="I1539" s="12">
        <f t="shared" si="274"/>
        <v>12441.541569501713</v>
      </c>
    </row>
    <row r="1540" spans="1:9" x14ac:dyDescent="0.35">
      <c r="A1540" s="7">
        <v>140212</v>
      </c>
      <c r="B1540" s="8">
        <v>44682</v>
      </c>
      <c r="C1540" s="18">
        <v>44712</v>
      </c>
      <c r="D1540" s="14">
        <v>0.1971</v>
      </c>
      <c r="E1540" s="10">
        <f t="shared" si="270"/>
        <v>0.29564999999999997</v>
      </c>
      <c r="F1540" s="10">
        <f t="shared" si="271"/>
        <v>2.1819002655476094E-2</v>
      </c>
      <c r="G1540" s="7">
        <f t="shared" si="272"/>
        <v>30</v>
      </c>
      <c r="H1540" s="11">
        <f t="shared" si="273"/>
        <v>608075</v>
      </c>
      <c r="I1540" s="12">
        <f t="shared" si="274"/>
        <v>13267.590039728626</v>
      </c>
    </row>
    <row r="1541" spans="1:9" x14ac:dyDescent="0.35">
      <c r="A1541" s="7">
        <v>140212</v>
      </c>
      <c r="B1541" s="18">
        <v>44713</v>
      </c>
      <c r="C1541" s="18">
        <v>44742</v>
      </c>
      <c r="D1541" s="9">
        <v>0.20399999999999999</v>
      </c>
      <c r="E1541" s="10">
        <f t="shared" si="270"/>
        <v>0.30599999999999999</v>
      </c>
      <c r="F1541" s="10">
        <f t="shared" si="271"/>
        <v>2.2496738540053407E-2</v>
      </c>
      <c r="G1541" s="7">
        <f t="shared" si="272"/>
        <v>29</v>
      </c>
      <c r="H1541" s="11">
        <f t="shared" si="273"/>
        <v>608075</v>
      </c>
      <c r="I1541" s="12">
        <f t="shared" si="274"/>
        <v>13223.71414481821</v>
      </c>
    </row>
    <row r="1542" spans="1:9" x14ac:dyDescent="0.35">
      <c r="A1542" s="7">
        <v>140212</v>
      </c>
      <c r="B1542" s="8">
        <v>44743</v>
      </c>
      <c r="C1542" s="18">
        <v>44773</v>
      </c>
      <c r="D1542" s="9">
        <v>0.21279999999999999</v>
      </c>
      <c r="E1542" s="10">
        <f t="shared" si="270"/>
        <v>0.31919999999999998</v>
      </c>
      <c r="F1542" s="10">
        <f t="shared" si="271"/>
        <v>2.3353989277085985E-2</v>
      </c>
      <c r="G1542" s="7">
        <f t="shared" si="272"/>
        <v>30</v>
      </c>
      <c r="H1542" s="11">
        <f t="shared" si="273"/>
        <v>608075</v>
      </c>
      <c r="I1542" s="12">
        <f t="shared" si="274"/>
        <v>14200.97702966406</v>
      </c>
    </row>
    <row r="1543" spans="1:9" x14ac:dyDescent="0.35">
      <c r="A1543" s="7">
        <v>140212</v>
      </c>
      <c r="B1543" s="18">
        <v>44774</v>
      </c>
      <c r="C1543" s="18">
        <v>44804</v>
      </c>
      <c r="D1543" s="9">
        <v>0.22209999999999999</v>
      </c>
      <c r="E1543" s="10">
        <f t="shared" si="270"/>
        <v>0.33315</v>
      </c>
      <c r="F1543" s="10">
        <f t="shared" si="271"/>
        <v>2.4251443652343774E-2</v>
      </c>
      <c r="G1543" s="7">
        <f t="shared" si="272"/>
        <v>30</v>
      </c>
      <c r="H1543" s="11">
        <f t="shared" si="273"/>
        <v>608075</v>
      </c>
      <c r="I1543" s="12">
        <f t="shared" si="274"/>
        <v>14746.69659889894</v>
      </c>
    </row>
    <row r="1544" spans="1:9" x14ac:dyDescent="0.35">
      <c r="A1544" s="7">
        <v>140212</v>
      </c>
      <c r="B1544" s="8">
        <v>44805</v>
      </c>
      <c r="C1544" s="18">
        <v>44834</v>
      </c>
      <c r="D1544" s="9">
        <v>0.23499999999999999</v>
      </c>
      <c r="E1544" s="10">
        <f t="shared" si="270"/>
        <v>0.35249999999999998</v>
      </c>
      <c r="F1544" s="10">
        <f t="shared" si="271"/>
        <v>2.548215212897964E-2</v>
      </c>
      <c r="G1544" s="7">
        <f t="shared" si="272"/>
        <v>29</v>
      </c>
      <c r="H1544" s="11">
        <f t="shared" si="273"/>
        <v>608075</v>
      </c>
      <c r="I1544" s="12">
        <f>IF(G1544="","",(($B$1532*F1544)/30)*G1544)</f>
        <v>14978.557667301649</v>
      </c>
    </row>
    <row r="1545" spans="1:9" x14ac:dyDescent="0.35">
      <c r="A1545" s="7">
        <v>140212</v>
      </c>
      <c r="B1545" s="18">
        <v>44835</v>
      </c>
      <c r="C1545" s="18">
        <v>44865</v>
      </c>
      <c r="D1545" s="9">
        <v>0.24610000000000001</v>
      </c>
      <c r="E1545" s="10">
        <f t="shared" si="270"/>
        <v>0.36915000000000003</v>
      </c>
      <c r="F1545" s="10">
        <f t="shared" si="271"/>
        <v>2.6528282142108894E-2</v>
      </c>
      <c r="G1545" s="7">
        <f t="shared" si="272"/>
        <v>30</v>
      </c>
      <c r="H1545" s="11">
        <f t="shared" si="273"/>
        <v>608075</v>
      </c>
      <c r="I1545" s="12">
        <f t="shared" si="274"/>
        <v>16131.185163562866</v>
      </c>
    </row>
    <row r="1546" spans="1:9" x14ac:dyDescent="0.35">
      <c r="A1546" s="7">
        <v>140212</v>
      </c>
      <c r="B1546" s="8">
        <v>44866</v>
      </c>
      <c r="C1546" s="18">
        <v>44895</v>
      </c>
      <c r="D1546" s="9">
        <v>0.25779999999999997</v>
      </c>
      <c r="E1546" s="10">
        <f t="shared" si="270"/>
        <v>0.38669999999999993</v>
      </c>
      <c r="F1546" s="10">
        <f t="shared" si="271"/>
        <v>2.7618410366888613E-2</v>
      </c>
      <c r="G1546" s="7">
        <f t="shared" si="272"/>
        <v>29</v>
      </c>
      <c r="H1546" s="11">
        <f t="shared" si="273"/>
        <v>608075</v>
      </c>
      <c r="I1546" s="12">
        <f t="shared" si="274"/>
        <v>16234.262721050934</v>
      </c>
    </row>
    <row r="1547" spans="1:9" x14ac:dyDescent="0.35">
      <c r="A1547" s="7">
        <v>140212</v>
      </c>
      <c r="B1547" s="18">
        <v>44896</v>
      </c>
      <c r="C1547" s="18">
        <v>44926</v>
      </c>
      <c r="D1547" s="9">
        <v>0.27639999999999998</v>
      </c>
      <c r="E1547" s="10">
        <f t="shared" si="270"/>
        <v>0.41459999999999997</v>
      </c>
      <c r="F1547" s="10">
        <f t="shared" si="271"/>
        <v>2.9325672006971892E-2</v>
      </c>
      <c r="G1547" s="7">
        <f t="shared" si="272"/>
        <v>30</v>
      </c>
      <c r="H1547" s="11">
        <f t="shared" si="273"/>
        <v>608075</v>
      </c>
      <c r="I1547" s="12">
        <f t="shared" si="274"/>
        <v>17832.208005639433</v>
      </c>
    </row>
    <row r="1548" spans="1:9" x14ac:dyDescent="0.35">
      <c r="A1548" s="7">
        <v>140212</v>
      </c>
      <c r="B1548" s="8">
        <v>44927</v>
      </c>
      <c r="C1548" s="18">
        <v>44957</v>
      </c>
      <c r="D1548" s="9">
        <v>0.28839999999999999</v>
      </c>
      <c r="E1548" s="10">
        <f t="shared" si="270"/>
        <v>0.43259999999999998</v>
      </c>
      <c r="F1548" s="10">
        <f t="shared" si="271"/>
        <v>3.041082430433617E-2</v>
      </c>
      <c r="G1548" s="7">
        <f t="shared" si="272"/>
        <v>30</v>
      </c>
      <c r="H1548" s="11">
        <f t="shared" si="273"/>
        <v>608075</v>
      </c>
      <c r="I1548" s="12">
        <f t="shared" si="274"/>
        <v>18492.061988859215</v>
      </c>
    </row>
    <row r="1549" spans="1:9" x14ac:dyDescent="0.35">
      <c r="A1549" s="7">
        <v>140212</v>
      </c>
      <c r="B1549" s="18">
        <v>44958</v>
      </c>
      <c r="C1549" s="18">
        <v>44985</v>
      </c>
      <c r="D1549" s="9">
        <v>0.30180000000000001</v>
      </c>
      <c r="E1549" s="10">
        <f t="shared" si="270"/>
        <v>0.45269999999999999</v>
      </c>
      <c r="F1549" s="10">
        <f t="shared" si="271"/>
        <v>3.1607904974429113E-2</v>
      </c>
      <c r="G1549" s="7">
        <f t="shared" si="272"/>
        <v>27</v>
      </c>
      <c r="H1549" s="11">
        <f t="shared" si="273"/>
        <v>608075</v>
      </c>
      <c r="I1549" s="12">
        <f t="shared" si="274"/>
        <v>17297.979135593385</v>
      </c>
    </row>
    <row r="1550" spans="1:9" x14ac:dyDescent="0.35">
      <c r="A1550" s="7">
        <v>140212</v>
      </c>
      <c r="B1550" s="8">
        <v>44986</v>
      </c>
      <c r="C1550" s="18">
        <v>45016</v>
      </c>
      <c r="D1550" s="9">
        <v>0.30840000000000001</v>
      </c>
      <c r="E1550" s="10">
        <f t="shared" si="270"/>
        <v>0.46260000000000001</v>
      </c>
      <c r="F1550" s="10">
        <f t="shared" si="271"/>
        <v>3.2191941393584944E-2</v>
      </c>
      <c r="G1550" s="7">
        <f t="shared" si="272"/>
        <v>30</v>
      </c>
      <c r="H1550" s="11">
        <f t="shared" si="273"/>
        <v>608075</v>
      </c>
      <c r="I1550" s="12">
        <f t="shared" si="274"/>
        <v>19575.114762904166</v>
      </c>
    </row>
    <row r="1551" spans="1:9" x14ac:dyDescent="0.35">
      <c r="A1551" s="7">
        <v>140212</v>
      </c>
      <c r="B1551" s="18">
        <v>45017</v>
      </c>
      <c r="C1551" s="18">
        <v>45036</v>
      </c>
      <c r="D1551" s="9">
        <v>0.31390000000000001</v>
      </c>
      <c r="E1551" s="10">
        <f t="shared" si="270"/>
        <v>0.47084999999999999</v>
      </c>
      <c r="F1551" s="10">
        <f t="shared" si="271"/>
        <v>3.2675876808137438E-2</v>
      </c>
      <c r="G1551" s="7">
        <f t="shared" si="272"/>
        <v>19</v>
      </c>
      <c r="H1551" s="11">
        <f t="shared" si="273"/>
        <v>608075</v>
      </c>
      <c r="I1551" s="12">
        <f t="shared" si="274"/>
        <v>12583.943067068509</v>
      </c>
    </row>
    <row r="1552" spans="1:9" x14ac:dyDescent="0.35">
      <c r="A1552" s="21" t="s">
        <v>13</v>
      </c>
      <c r="B1552" s="21"/>
      <c r="C1552" s="21"/>
      <c r="D1552" s="21"/>
      <c r="E1552" s="21"/>
      <c r="F1552" s="21"/>
      <c r="G1552" s="21"/>
      <c r="H1552" s="21"/>
      <c r="I1552" s="19">
        <f>SUM(I1534:I1551)</f>
        <v>254127.10351445733</v>
      </c>
    </row>
    <row r="1554" spans="1:9" x14ac:dyDescent="0.35">
      <c r="A1554" s="1" t="s">
        <v>2</v>
      </c>
      <c r="B1554" s="2">
        <v>1103048</v>
      </c>
      <c r="C1554" s="1"/>
      <c r="D1554" s="1"/>
      <c r="E1554" s="1" t="s">
        <v>3</v>
      </c>
      <c r="F1554" s="1"/>
      <c r="G1554" s="3">
        <v>44530</v>
      </c>
      <c r="H1554" s="1"/>
      <c r="I1554" s="4"/>
    </row>
    <row r="1555" spans="1:9" ht="23" x14ac:dyDescent="0.35">
      <c r="A1555" s="5" t="s">
        <v>4</v>
      </c>
      <c r="B1555" s="5" t="s">
        <v>5</v>
      </c>
      <c r="C1555" s="5" t="s">
        <v>6</v>
      </c>
      <c r="D1555" s="5" t="s">
        <v>7</v>
      </c>
      <c r="E1555" s="5" t="s">
        <v>8</v>
      </c>
      <c r="F1555" s="5" t="s">
        <v>9</v>
      </c>
      <c r="G1555" s="5" t="s">
        <v>10</v>
      </c>
      <c r="H1555" s="5" t="s">
        <v>11</v>
      </c>
      <c r="I1555" s="6" t="s">
        <v>12</v>
      </c>
    </row>
    <row r="1556" spans="1:9" x14ac:dyDescent="0.35">
      <c r="A1556" s="7">
        <v>141229</v>
      </c>
      <c r="B1556" s="8">
        <v>44530</v>
      </c>
      <c r="C1556" s="18">
        <v>44530</v>
      </c>
      <c r="D1556" s="14">
        <v>0.17269999999999999</v>
      </c>
      <c r="E1556" s="10">
        <f t="shared" ref="E1556:E1573" si="275">IF(B1556="","",D1556*1.5)</f>
        <v>0.25905</v>
      </c>
      <c r="F1556" s="10">
        <f t="shared" ref="F1556:F1573" si="276">IF(E1556="","", (POWER((1+E1556),(1/12)))-1)</f>
        <v>1.9381892324737526E-2</v>
      </c>
      <c r="G1556" s="7">
        <f t="shared" ref="G1556:G1573" si="277">IF(OR(B1556="",C1556=""),"Sin fechas",C1556-B1556)</f>
        <v>0</v>
      </c>
      <c r="H1556" s="11">
        <f>$B$1554</f>
        <v>1103048</v>
      </c>
      <c r="I1556" s="12">
        <f>IF(G1556="","",(($B$1554*F1556)/30)*G1556)</f>
        <v>0</v>
      </c>
    </row>
    <row r="1557" spans="1:9" x14ac:dyDescent="0.35">
      <c r="A1557" s="7">
        <v>141229</v>
      </c>
      <c r="B1557" s="18">
        <v>44531</v>
      </c>
      <c r="C1557" s="18">
        <v>44561</v>
      </c>
      <c r="D1557" s="15">
        <v>0.17460000000000001</v>
      </c>
      <c r="E1557" s="10">
        <f t="shared" si="275"/>
        <v>0.26190000000000002</v>
      </c>
      <c r="F1557" s="10">
        <f t="shared" si="276"/>
        <v>1.9573983490916769E-2</v>
      </c>
      <c r="G1557" s="7">
        <f t="shared" si="277"/>
        <v>30</v>
      </c>
      <c r="H1557" s="11">
        <f t="shared" ref="H1557:H1573" si="278">$B$1554</f>
        <v>1103048</v>
      </c>
      <c r="I1557" s="12">
        <f t="shared" ref="I1557:I1573" si="279">IF(G1557="","",(($B$1554*F1557)/30)*G1557)</f>
        <v>21591.043341688761</v>
      </c>
    </row>
    <row r="1558" spans="1:9" x14ac:dyDescent="0.35">
      <c r="A1558" s="7">
        <v>141229</v>
      </c>
      <c r="B1558" s="8">
        <v>44562</v>
      </c>
      <c r="C1558" s="18">
        <v>44592</v>
      </c>
      <c r="D1558" s="14">
        <v>0.17660000000000001</v>
      </c>
      <c r="E1558" s="10">
        <f t="shared" si="275"/>
        <v>0.26490000000000002</v>
      </c>
      <c r="F1558" s="10">
        <f t="shared" si="276"/>
        <v>1.9775755563363528E-2</v>
      </c>
      <c r="G1558" s="7">
        <f t="shared" si="277"/>
        <v>30</v>
      </c>
      <c r="H1558" s="11">
        <f t="shared" si="278"/>
        <v>1103048</v>
      </c>
      <c r="I1558" s="12">
        <f t="shared" si="279"/>
        <v>21813.607622657015</v>
      </c>
    </row>
    <row r="1559" spans="1:9" x14ac:dyDescent="0.35">
      <c r="A1559" s="7">
        <v>141229</v>
      </c>
      <c r="B1559" s="18">
        <v>44593</v>
      </c>
      <c r="C1559" s="18">
        <v>44620</v>
      </c>
      <c r="D1559" s="14">
        <v>0.183</v>
      </c>
      <c r="E1559" s="10">
        <f t="shared" si="275"/>
        <v>0.27449999999999997</v>
      </c>
      <c r="F1559" s="10">
        <f t="shared" si="276"/>
        <v>2.0418491295787433E-2</v>
      </c>
      <c r="G1559" s="7">
        <f t="shared" si="277"/>
        <v>27</v>
      </c>
      <c r="H1559" s="11">
        <f t="shared" si="278"/>
        <v>1103048</v>
      </c>
      <c r="I1559" s="12">
        <f t="shared" si="279"/>
        <v>20270.318388152165</v>
      </c>
    </row>
    <row r="1560" spans="1:9" x14ac:dyDescent="0.35">
      <c r="A1560" s="7">
        <v>141229</v>
      </c>
      <c r="B1560" s="8">
        <v>44621</v>
      </c>
      <c r="C1560" s="18">
        <v>44651</v>
      </c>
      <c r="D1560" s="14">
        <v>0.1847</v>
      </c>
      <c r="E1560" s="10">
        <f t="shared" si="275"/>
        <v>0.27705000000000002</v>
      </c>
      <c r="F1560" s="10">
        <f t="shared" si="276"/>
        <v>2.0588471944052777E-2</v>
      </c>
      <c r="G1560" s="7">
        <f t="shared" si="277"/>
        <v>30</v>
      </c>
      <c r="H1560" s="11">
        <f t="shared" si="278"/>
        <v>1103048</v>
      </c>
      <c r="I1560" s="12">
        <f t="shared" si="279"/>
        <v>22710.07280094353</v>
      </c>
    </row>
    <row r="1561" spans="1:9" x14ac:dyDescent="0.35">
      <c r="A1561" s="7">
        <v>141229</v>
      </c>
      <c r="B1561" s="18">
        <v>44652</v>
      </c>
      <c r="C1561" s="18">
        <v>44681</v>
      </c>
      <c r="D1561" s="14">
        <v>0.1905</v>
      </c>
      <c r="E1561" s="10">
        <f t="shared" si="275"/>
        <v>0.28575</v>
      </c>
      <c r="F1561" s="10">
        <f t="shared" si="276"/>
        <v>2.1166073665768392E-2</v>
      </c>
      <c r="G1561" s="7">
        <f t="shared" si="277"/>
        <v>29</v>
      </c>
      <c r="H1561" s="11">
        <f t="shared" si="278"/>
        <v>1103048</v>
      </c>
      <c r="I1561" s="12">
        <f t="shared" si="279"/>
        <v>22568.955384049212</v>
      </c>
    </row>
    <row r="1562" spans="1:9" x14ac:dyDescent="0.35">
      <c r="A1562" s="7">
        <v>141229</v>
      </c>
      <c r="B1562" s="8">
        <v>44682</v>
      </c>
      <c r="C1562" s="18">
        <v>44712</v>
      </c>
      <c r="D1562" s="14">
        <v>0.1971</v>
      </c>
      <c r="E1562" s="10">
        <f t="shared" si="275"/>
        <v>0.29564999999999997</v>
      </c>
      <c r="F1562" s="10">
        <f t="shared" si="276"/>
        <v>2.1819002655476094E-2</v>
      </c>
      <c r="G1562" s="7">
        <f t="shared" si="277"/>
        <v>30</v>
      </c>
      <c r="H1562" s="11">
        <f t="shared" si="278"/>
        <v>1103048</v>
      </c>
      <c r="I1562" s="12">
        <f t="shared" si="279"/>
        <v>24067.407241117595</v>
      </c>
    </row>
    <row r="1563" spans="1:9" x14ac:dyDescent="0.35">
      <c r="A1563" s="7">
        <v>141229</v>
      </c>
      <c r="B1563" s="18">
        <v>44713</v>
      </c>
      <c r="C1563" s="18">
        <v>44742</v>
      </c>
      <c r="D1563" s="9">
        <v>0.20399999999999999</v>
      </c>
      <c r="E1563" s="10">
        <f t="shared" si="275"/>
        <v>0.30599999999999999</v>
      </c>
      <c r="F1563" s="10">
        <f t="shared" si="276"/>
        <v>2.2496738540053407E-2</v>
      </c>
      <c r="G1563" s="7">
        <f t="shared" si="277"/>
        <v>29</v>
      </c>
      <c r="H1563" s="11">
        <f t="shared" si="278"/>
        <v>1103048</v>
      </c>
      <c r="I1563" s="12">
        <f t="shared" si="279"/>
        <v>23987.816371357872</v>
      </c>
    </row>
    <row r="1564" spans="1:9" x14ac:dyDescent="0.35">
      <c r="A1564" s="7">
        <v>141229</v>
      </c>
      <c r="B1564" s="8">
        <v>44743</v>
      </c>
      <c r="C1564" s="18">
        <v>44773</v>
      </c>
      <c r="D1564" s="9">
        <v>0.21279999999999999</v>
      </c>
      <c r="E1564" s="10">
        <f t="shared" si="275"/>
        <v>0.31919999999999998</v>
      </c>
      <c r="F1564" s="10">
        <f t="shared" si="276"/>
        <v>2.3353989277085985E-2</v>
      </c>
      <c r="G1564" s="7">
        <f t="shared" si="277"/>
        <v>30</v>
      </c>
      <c r="H1564" s="11">
        <f t="shared" si="278"/>
        <v>1103048</v>
      </c>
      <c r="I1564" s="12">
        <f t="shared" si="279"/>
        <v>25760.571164111141</v>
      </c>
    </row>
    <row r="1565" spans="1:9" x14ac:dyDescent="0.35">
      <c r="A1565" s="7">
        <v>141229</v>
      </c>
      <c r="B1565" s="18">
        <v>44774</v>
      </c>
      <c r="C1565" s="18">
        <v>44804</v>
      </c>
      <c r="D1565" s="9">
        <v>0.22209999999999999</v>
      </c>
      <c r="E1565" s="10">
        <f t="shared" si="275"/>
        <v>0.33315</v>
      </c>
      <c r="F1565" s="10">
        <f t="shared" si="276"/>
        <v>2.4251443652343774E-2</v>
      </c>
      <c r="G1565" s="7">
        <f t="shared" si="277"/>
        <v>30</v>
      </c>
      <c r="H1565" s="11">
        <f t="shared" si="278"/>
        <v>1103048</v>
      </c>
      <c r="I1565" s="12">
        <f t="shared" si="279"/>
        <v>26750.506417830497</v>
      </c>
    </row>
    <row r="1566" spans="1:9" x14ac:dyDescent="0.35">
      <c r="A1566" s="7">
        <v>141229</v>
      </c>
      <c r="B1566" s="8">
        <v>44805</v>
      </c>
      <c r="C1566" s="18">
        <v>44834</v>
      </c>
      <c r="D1566" s="9">
        <v>0.23499999999999999</v>
      </c>
      <c r="E1566" s="10">
        <f t="shared" si="275"/>
        <v>0.35249999999999998</v>
      </c>
      <c r="F1566" s="10">
        <f t="shared" si="276"/>
        <v>2.548215212897964E-2</v>
      </c>
      <c r="G1566" s="7">
        <f t="shared" si="277"/>
        <v>29</v>
      </c>
      <c r="H1566" s="11">
        <f t="shared" si="278"/>
        <v>1103048</v>
      </c>
      <c r="I1566" s="12">
        <f t="shared" si="279"/>
        <v>27171.102376847841</v>
      </c>
    </row>
    <row r="1567" spans="1:9" x14ac:dyDescent="0.35">
      <c r="A1567" s="7">
        <v>141229</v>
      </c>
      <c r="B1567" s="18">
        <v>44835</v>
      </c>
      <c r="C1567" s="18">
        <v>44865</v>
      </c>
      <c r="D1567" s="9">
        <v>0.24610000000000001</v>
      </c>
      <c r="E1567" s="10">
        <f t="shared" si="275"/>
        <v>0.36915000000000003</v>
      </c>
      <c r="F1567" s="10">
        <f t="shared" si="276"/>
        <v>2.6528282142108894E-2</v>
      </c>
      <c r="G1567" s="7">
        <f t="shared" si="277"/>
        <v>30</v>
      </c>
      <c r="H1567" s="11">
        <f t="shared" si="278"/>
        <v>1103048</v>
      </c>
      <c r="I1567" s="12">
        <f t="shared" si="279"/>
        <v>29261.968560288933</v>
      </c>
    </row>
    <row r="1568" spans="1:9" x14ac:dyDescent="0.35">
      <c r="A1568" s="7">
        <v>141229</v>
      </c>
      <c r="B1568" s="8">
        <v>44866</v>
      </c>
      <c r="C1568" s="18">
        <v>44895</v>
      </c>
      <c r="D1568" s="9">
        <v>0.25779999999999997</v>
      </c>
      <c r="E1568" s="10">
        <f t="shared" si="275"/>
        <v>0.38669999999999993</v>
      </c>
      <c r="F1568" s="10">
        <f t="shared" si="276"/>
        <v>2.7618410366888613E-2</v>
      </c>
      <c r="G1568" s="7">
        <f t="shared" si="277"/>
        <v>29</v>
      </c>
      <c r="H1568" s="11">
        <f t="shared" si="278"/>
        <v>1103048</v>
      </c>
      <c r="I1568" s="12">
        <f t="shared" si="279"/>
        <v>29448.951241096558</v>
      </c>
    </row>
    <row r="1569" spans="1:9" x14ac:dyDescent="0.35">
      <c r="A1569" s="7">
        <v>141229</v>
      </c>
      <c r="B1569" s="18">
        <v>44896</v>
      </c>
      <c r="C1569" s="18">
        <v>44926</v>
      </c>
      <c r="D1569" s="9">
        <v>0.27639999999999998</v>
      </c>
      <c r="E1569" s="10">
        <f t="shared" si="275"/>
        <v>0.41459999999999997</v>
      </c>
      <c r="F1569" s="10">
        <f t="shared" si="276"/>
        <v>2.9325672006971892E-2</v>
      </c>
      <c r="G1569" s="7">
        <f t="shared" si="277"/>
        <v>30</v>
      </c>
      <c r="H1569" s="11">
        <f t="shared" si="278"/>
        <v>1103048</v>
      </c>
      <c r="I1569" s="12">
        <f t="shared" si="279"/>
        <v>32347.623855946335</v>
      </c>
    </row>
    <row r="1570" spans="1:9" x14ac:dyDescent="0.35">
      <c r="A1570" s="7">
        <v>141229</v>
      </c>
      <c r="B1570" s="8">
        <v>44927</v>
      </c>
      <c r="C1570" s="18">
        <v>44957</v>
      </c>
      <c r="D1570" s="9">
        <v>0.28839999999999999</v>
      </c>
      <c r="E1570" s="10">
        <f t="shared" si="275"/>
        <v>0.43259999999999998</v>
      </c>
      <c r="F1570" s="10">
        <f t="shared" si="276"/>
        <v>3.041082430433617E-2</v>
      </c>
      <c r="G1570" s="7">
        <f t="shared" si="277"/>
        <v>30</v>
      </c>
      <c r="H1570" s="11">
        <f t="shared" si="278"/>
        <v>1103048</v>
      </c>
      <c r="I1570" s="12">
        <f t="shared" si="279"/>
        <v>33544.598927249404</v>
      </c>
    </row>
    <row r="1571" spans="1:9" x14ac:dyDescent="0.35">
      <c r="A1571" s="7">
        <v>141229</v>
      </c>
      <c r="B1571" s="18">
        <v>44958</v>
      </c>
      <c r="C1571" s="18">
        <v>44985</v>
      </c>
      <c r="D1571" s="9">
        <v>0.30180000000000001</v>
      </c>
      <c r="E1571" s="10">
        <f t="shared" si="275"/>
        <v>0.45269999999999999</v>
      </c>
      <c r="F1571" s="10">
        <f t="shared" si="276"/>
        <v>3.1607904974429113E-2</v>
      </c>
      <c r="G1571" s="7">
        <f t="shared" si="277"/>
        <v>27</v>
      </c>
      <c r="H1571" s="11">
        <f t="shared" si="278"/>
        <v>1103048</v>
      </c>
      <c r="I1571" s="12">
        <f t="shared" si="279"/>
        <v>31378.532729610673</v>
      </c>
    </row>
    <row r="1572" spans="1:9" x14ac:dyDescent="0.35">
      <c r="A1572" s="7">
        <v>141229</v>
      </c>
      <c r="B1572" s="8">
        <v>44986</v>
      </c>
      <c r="C1572" s="18">
        <v>45016</v>
      </c>
      <c r="D1572" s="9">
        <v>0.30840000000000001</v>
      </c>
      <c r="E1572" s="10">
        <f t="shared" si="275"/>
        <v>0.46260000000000001</v>
      </c>
      <c r="F1572" s="10">
        <f t="shared" si="276"/>
        <v>3.2191941393584944E-2</v>
      </c>
      <c r="G1572" s="7">
        <f t="shared" si="277"/>
        <v>30</v>
      </c>
      <c r="H1572" s="11">
        <f t="shared" si="278"/>
        <v>1103048</v>
      </c>
      <c r="I1572" s="12">
        <f t="shared" si="279"/>
        <v>35509.256570311089</v>
      </c>
    </row>
    <row r="1573" spans="1:9" x14ac:dyDescent="0.35">
      <c r="A1573" s="7">
        <v>141229</v>
      </c>
      <c r="B1573" s="18">
        <v>45017</v>
      </c>
      <c r="C1573" s="18">
        <v>45036</v>
      </c>
      <c r="D1573" s="9">
        <v>0.31390000000000001</v>
      </c>
      <c r="E1573" s="10">
        <f t="shared" si="275"/>
        <v>0.47084999999999999</v>
      </c>
      <c r="F1573" s="10">
        <f t="shared" si="276"/>
        <v>3.2675876808137438E-2</v>
      </c>
      <c r="G1573" s="7">
        <f t="shared" si="277"/>
        <v>19</v>
      </c>
      <c r="H1573" s="11">
        <f t="shared" si="278"/>
        <v>1103048</v>
      </c>
      <c r="I1573" s="12">
        <f t="shared" si="279"/>
        <v>22827.271688926176</v>
      </c>
    </row>
    <row r="1574" spans="1:9" x14ac:dyDescent="0.35">
      <c r="A1574" s="21" t="s">
        <v>13</v>
      </c>
      <c r="B1574" s="21"/>
      <c r="C1574" s="21"/>
      <c r="D1574" s="21"/>
      <c r="E1574" s="21"/>
      <c r="F1574" s="21"/>
      <c r="G1574" s="21"/>
      <c r="H1574" s="21"/>
      <c r="I1574" s="19">
        <f>SUM(I1556:I1573)</f>
        <v>451009.60468218481</v>
      </c>
    </row>
    <row r="1576" spans="1:9" x14ac:dyDescent="0.35">
      <c r="A1576" s="1" t="s">
        <v>2</v>
      </c>
      <c r="B1576" s="2">
        <v>139443</v>
      </c>
      <c r="C1576" s="1"/>
      <c r="D1576" s="1"/>
      <c r="E1576" s="1" t="s">
        <v>3</v>
      </c>
      <c r="F1576" s="1"/>
      <c r="G1576" s="3">
        <v>44530</v>
      </c>
      <c r="H1576" s="1"/>
      <c r="I1576" s="4"/>
    </row>
    <row r="1577" spans="1:9" ht="23" x14ac:dyDescent="0.35">
      <c r="A1577" s="5" t="s">
        <v>4</v>
      </c>
      <c r="B1577" s="5" t="s">
        <v>5</v>
      </c>
      <c r="C1577" s="5" t="s">
        <v>6</v>
      </c>
      <c r="D1577" s="5" t="s">
        <v>7</v>
      </c>
      <c r="E1577" s="5" t="s">
        <v>8</v>
      </c>
      <c r="F1577" s="5" t="s">
        <v>9</v>
      </c>
      <c r="G1577" s="5" t="s">
        <v>10</v>
      </c>
      <c r="H1577" s="5" t="s">
        <v>11</v>
      </c>
      <c r="I1577" s="6" t="s">
        <v>12</v>
      </c>
    </row>
    <row r="1578" spans="1:9" x14ac:dyDescent="0.35">
      <c r="A1578" s="7">
        <v>150510</v>
      </c>
      <c r="B1578" s="8">
        <v>44530</v>
      </c>
      <c r="C1578" s="18">
        <v>44530</v>
      </c>
      <c r="D1578" s="14">
        <v>0.17269999999999999</v>
      </c>
      <c r="E1578" s="10">
        <f t="shared" ref="E1578:E1595" si="280">IF(B1578="","",D1578*1.5)</f>
        <v>0.25905</v>
      </c>
      <c r="F1578" s="10">
        <f t="shared" ref="F1578:F1595" si="281">IF(E1578="","", (POWER((1+E1578),(1/12)))-1)</f>
        <v>1.9381892324737526E-2</v>
      </c>
      <c r="G1578" s="7">
        <f t="shared" ref="G1578:G1595" si="282">IF(OR(B1578="",C1578=""),"Sin fechas",C1578-B1578)</f>
        <v>0</v>
      </c>
      <c r="H1578" s="11">
        <f>$B$1576</f>
        <v>139443</v>
      </c>
      <c r="I1578" s="12">
        <f>IF(G1578="","",(($B$1576*F1578)/30)*G1578)</f>
        <v>0</v>
      </c>
    </row>
    <row r="1579" spans="1:9" x14ac:dyDescent="0.35">
      <c r="A1579" s="7">
        <v>150510</v>
      </c>
      <c r="B1579" s="18">
        <v>44531</v>
      </c>
      <c r="C1579" s="18">
        <v>44561</v>
      </c>
      <c r="D1579" s="15">
        <v>0.17460000000000001</v>
      </c>
      <c r="E1579" s="10">
        <f t="shared" si="280"/>
        <v>0.26190000000000002</v>
      </c>
      <c r="F1579" s="10">
        <f t="shared" si="281"/>
        <v>1.9573983490916769E-2</v>
      </c>
      <c r="G1579" s="7">
        <f t="shared" si="282"/>
        <v>30</v>
      </c>
      <c r="H1579" s="11">
        <f t="shared" ref="H1579:H1595" si="283">$B$1576</f>
        <v>139443</v>
      </c>
      <c r="I1579" s="12">
        <f t="shared" ref="I1579:I1595" si="284">IF(G1579="","",(($B$1576*F1579)/30)*G1579)</f>
        <v>2729.4549799239071</v>
      </c>
    </row>
    <row r="1580" spans="1:9" x14ac:dyDescent="0.35">
      <c r="A1580" s="7">
        <v>150510</v>
      </c>
      <c r="B1580" s="8">
        <v>44562</v>
      </c>
      <c r="C1580" s="18">
        <v>44592</v>
      </c>
      <c r="D1580" s="14">
        <v>0.17660000000000001</v>
      </c>
      <c r="E1580" s="10">
        <f t="shared" si="280"/>
        <v>0.26490000000000002</v>
      </c>
      <c r="F1580" s="10">
        <f t="shared" si="281"/>
        <v>1.9775755563363528E-2</v>
      </c>
      <c r="G1580" s="7">
        <f t="shared" si="282"/>
        <v>30</v>
      </c>
      <c r="H1580" s="11">
        <f t="shared" si="283"/>
        <v>139443</v>
      </c>
      <c r="I1580" s="12">
        <f t="shared" si="284"/>
        <v>2757.5906830221006</v>
      </c>
    </row>
    <row r="1581" spans="1:9" x14ac:dyDescent="0.35">
      <c r="A1581" s="7">
        <v>150510</v>
      </c>
      <c r="B1581" s="18">
        <v>44593</v>
      </c>
      <c r="C1581" s="18">
        <v>44620</v>
      </c>
      <c r="D1581" s="14">
        <v>0.183</v>
      </c>
      <c r="E1581" s="10">
        <f t="shared" si="280"/>
        <v>0.27449999999999997</v>
      </c>
      <c r="F1581" s="10">
        <f t="shared" si="281"/>
        <v>2.0418491295787433E-2</v>
      </c>
      <c r="G1581" s="7">
        <f t="shared" si="282"/>
        <v>27</v>
      </c>
      <c r="H1581" s="11">
        <f t="shared" si="283"/>
        <v>139443</v>
      </c>
      <c r="I1581" s="12">
        <f>IF(G1581="","",(($B$1576*F1581)/30)*G1581)</f>
        <v>2562.494113582638</v>
      </c>
    </row>
    <row r="1582" spans="1:9" x14ac:dyDescent="0.35">
      <c r="A1582" s="7">
        <v>150510</v>
      </c>
      <c r="B1582" s="8">
        <v>44621</v>
      </c>
      <c r="C1582" s="18">
        <v>44651</v>
      </c>
      <c r="D1582" s="14">
        <v>0.1847</v>
      </c>
      <c r="E1582" s="10">
        <f t="shared" si="280"/>
        <v>0.27705000000000002</v>
      </c>
      <c r="F1582" s="10">
        <f t="shared" si="281"/>
        <v>2.0588471944052777E-2</v>
      </c>
      <c r="G1582" s="7">
        <f t="shared" si="282"/>
        <v>30</v>
      </c>
      <c r="H1582" s="11">
        <f t="shared" si="283"/>
        <v>139443</v>
      </c>
      <c r="I1582" s="12">
        <f t="shared" si="284"/>
        <v>2870.9182932945514</v>
      </c>
    </row>
    <row r="1583" spans="1:9" x14ac:dyDescent="0.35">
      <c r="A1583" s="7">
        <v>150510</v>
      </c>
      <c r="B1583" s="18">
        <v>44652</v>
      </c>
      <c r="C1583" s="18">
        <v>44681</v>
      </c>
      <c r="D1583" s="14">
        <v>0.1905</v>
      </c>
      <c r="E1583" s="10">
        <f t="shared" si="280"/>
        <v>0.28575</v>
      </c>
      <c r="F1583" s="10">
        <f t="shared" si="281"/>
        <v>2.1166073665768392E-2</v>
      </c>
      <c r="G1583" s="7">
        <f t="shared" si="282"/>
        <v>29</v>
      </c>
      <c r="H1583" s="11">
        <f t="shared" si="283"/>
        <v>139443</v>
      </c>
      <c r="I1583" s="12">
        <f t="shared" si="284"/>
        <v>2853.0787831698844</v>
      </c>
    </row>
    <row r="1584" spans="1:9" x14ac:dyDescent="0.35">
      <c r="A1584" s="7">
        <v>150510</v>
      </c>
      <c r="B1584" s="8">
        <v>44682</v>
      </c>
      <c r="C1584" s="18">
        <v>44712</v>
      </c>
      <c r="D1584" s="14">
        <v>0.1971</v>
      </c>
      <c r="E1584" s="10">
        <f t="shared" si="280"/>
        <v>0.29564999999999997</v>
      </c>
      <c r="F1584" s="10">
        <f t="shared" si="281"/>
        <v>2.1819002655476094E-2</v>
      </c>
      <c r="G1584" s="7">
        <f t="shared" si="282"/>
        <v>30</v>
      </c>
      <c r="H1584" s="11">
        <f t="shared" si="283"/>
        <v>139443</v>
      </c>
      <c r="I1584" s="12">
        <f t="shared" si="284"/>
        <v>3042.5071872875528</v>
      </c>
    </row>
    <row r="1585" spans="1:9" x14ac:dyDescent="0.35">
      <c r="A1585" s="7">
        <v>150510</v>
      </c>
      <c r="B1585" s="18">
        <v>44713</v>
      </c>
      <c r="C1585" s="18">
        <v>44742</v>
      </c>
      <c r="D1585" s="9">
        <v>0.20399999999999999</v>
      </c>
      <c r="E1585" s="10">
        <f t="shared" si="280"/>
        <v>0.30599999999999999</v>
      </c>
      <c r="F1585" s="10">
        <f t="shared" si="281"/>
        <v>2.2496738540053407E-2</v>
      </c>
      <c r="G1585" s="7">
        <f t="shared" si="282"/>
        <v>29</v>
      </c>
      <c r="H1585" s="11">
        <f t="shared" si="283"/>
        <v>139443</v>
      </c>
      <c r="I1585" s="12">
        <f t="shared" si="284"/>
        <v>3032.445621832645</v>
      </c>
    </row>
    <row r="1586" spans="1:9" x14ac:dyDescent="0.35">
      <c r="A1586" s="7">
        <v>150510</v>
      </c>
      <c r="B1586" s="8">
        <v>44743</v>
      </c>
      <c r="C1586" s="18">
        <v>44773</v>
      </c>
      <c r="D1586" s="9">
        <v>0.21279999999999999</v>
      </c>
      <c r="E1586" s="10">
        <f t="shared" si="280"/>
        <v>0.31919999999999998</v>
      </c>
      <c r="F1586" s="10">
        <f t="shared" si="281"/>
        <v>2.3353989277085985E-2</v>
      </c>
      <c r="G1586" s="7">
        <f t="shared" si="282"/>
        <v>30</v>
      </c>
      <c r="H1586" s="11">
        <f t="shared" si="283"/>
        <v>139443</v>
      </c>
      <c r="I1586" s="12">
        <f t="shared" si="284"/>
        <v>3256.5503267647009</v>
      </c>
    </row>
    <row r="1587" spans="1:9" x14ac:dyDescent="0.35">
      <c r="A1587" s="7">
        <v>150510</v>
      </c>
      <c r="B1587" s="18">
        <v>44774</v>
      </c>
      <c r="C1587" s="18">
        <v>44804</v>
      </c>
      <c r="D1587" s="9">
        <v>0.22209999999999999</v>
      </c>
      <c r="E1587" s="10">
        <f t="shared" si="280"/>
        <v>0.33315</v>
      </c>
      <c r="F1587" s="10">
        <f t="shared" si="281"/>
        <v>2.4251443652343774E-2</v>
      </c>
      <c r="G1587" s="7">
        <f t="shared" si="282"/>
        <v>30</v>
      </c>
      <c r="H1587" s="11">
        <f t="shared" si="283"/>
        <v>139443</v>
      </c>
      <c r="I1587" s="12">
        <f t="shared" si="284"/>
        <v>3381.6940572137728</v>
      </c>
    </row>
    <row r="1588" spans="1:9" x14ac:dyDescent="0.35">
      <c r="A1588" s="7">
        <v>150510</v>
      </c>
      <c r="B1588" s="8">
        <v>44805</v>
      </c>
      <c r="C1588" s="18">
        <v>44834</v>
      </c>
      <c r="D1588" s="9">
        <v>0.23499999999999999</v>
      </c>
      <c r="E1588" s="10">
        <f t="shared" si="280"/>
        <v>0.35249999999999998</v>
      </c>
      <c r="F1588" s="10">
        <f t="shared" si="281"/>
        <v>2.548215212897964E-2</v>
      </c>
      <c r="G1588" s="7">
        <f t="shared" si="282"/>
        <v>29</v>
      </c>
      <c r="H1588" s="11">
        <f t="shared" si="283"/>
        <v>139443</v>
      </c>
      <c r="I1588" s="12">
        <f t="shared" si="284"/>
        <v>3434.8641480105975</v>
      </c>
    </row>
    <row r="1589" spans="1:9" x14ac:dyDescent="0.35">
      <c r="A1589" s="7">
        <v>150510</v>
      </c>
      <c r="B1589" s="18">
        <v>44835</v>
      </c>
      <c r="C1589" s="18">
        <v>44865</v>
      </c>
      <c r="D1589" s="9">
        <v>0.24610000000000001</v>
      </c>
      <c r="E1589" s="10">
        <f t="shared" si="280"/>
        <v>0.36915000000000003</v>
      </c>
      <c r="F1589" s="10">
        <f t="shared" si="281"/>
        <v>2.6528282142108894E-2</v>
      </c>
      <c r="G1589" s="7">
        <f t="shared" si="282"/>
        <v>30</v>
      </c>
      <c r="H1589" s="11">
        <f t="shared" si="283"/>
        <v>139443</v>
      </c>
      <c r="I1589" s="12">
        <f t="shared" si="284"/>
        <v>3699.1832467420904</v>
      </c>
    </row>
    <row r="1590" spans="1:9" x14ac:dyDescent="0.35">
      <c r="A1590" s="7">
        <v>150510</v>
      </c>
      <c r="B1590" s="8">
        <v>44866</v>
      </c>
      <c r="C1590" s="18">
        <v>44895</v>
      </c>
      <c r="D1590" s="9">
        <v>0.25779999999999997</v>
      </c>
      <c r="E1590" s="10">
        <f t="shared" si="280"/>
        <v>0.38669999999999993</v>
      </c>
      <c r="F1590" s="10">
        <f t="shared" si="281"/>
        <v>2.7618410366888613E-2</v>
      </c>
      <c r="G1590" s="7">
        <f t="shared" si="282"/>
        <v>29</v>
      </c>
      <c r="H1590" s="11">
        <f t="shared" si="283"/>
        <v>139443</v>
      </c>
      <c r="I1590" s="12">
        <f t="shared" si="284"/>
        <v>3722.8208635637143</v>
      </c>
    </row>
    <row r="1591" spans="1:9" x14ac:dyDescent="0.35">
      <c r="A1591" s="7">
        <v>150510</v>
      </c>
      <c r="B1591" s="18">
        <v>44896</v>
      </c>
      <c r="C1591" s="18">
        <v>44926</v>
      </c>
      <c r="D1591" s="9">
        <v>0.27639999999999998</v>
      </c>
      <c r="E1591" s="10">
        <f t="shared" si="280"/>
        <v>0.41459999999999997</v>
      </c>
      <c r="F1591" s="10">
        <f t="shared" si="281"/>
        <v>2.9325672006971892E-2</v>
      </c>
      <c r="G1591" s="7">
        <f t="shared" si="282"/>
        <v>30</v>
      </c>
      <c r="H1591" s="11">
        <f t="shared" si="283"/>
        <v>139443</v>
      </c>
      <c r="I1591" s="12">
        <f t="shared" si="284"/>
        <v>4089.2596816681821</v>
      </c>
    </row>
    <row r="1592" spans="1:9" x14ac:dyDescent="0.35">
      <c r="A1592" s="7">
        <v>150510</v>
      </c>
      <c r="B1592" s="8">
        <v>44927</v>
      </c>
      <c r="C1592" s="18">
        <v>44957</v>
      </c>
      <c r="D1592" s="9">
        <v>0.28839999999999999</v>
      </c>
      <c r="E1592" s="10">
        <f t="shared" si="280"/>
        <v>0.43259999999999998</v>
      </c>
      <c r="F1592" s="10">
        <f t="shared" si="281"/>
        <v>3.041082430433617E-2</v>
      </c>
      <c r="G1592" s="7">
        <f t="shared" si="282"/>
        <v>30</v>
      </c>
      <c r="H1592" s="11">
        <f t="shared" si="283"/>
        <v>139443</v>
      </c>
      <c r="I1592" s="12">
        <f t="shared" si="284"/>
        <v>4240.5765734695487</v>
      </c>
    </row>
    <row r="1593" spans="1:9" x14ac:dyDescent="0.35">
      <c r="A1593" s="7">
        <v>150510</v>
      </c>
      <c r="B1593" s="18">
        <v>44958</v>
      </c>
      <c r="C1593" s="18">
        <v>44985</v>
      </c>
      <c r="D1593" s="9">
        <v>0.30180000000000001</v>
      </c>
      <c r="E1593" s="10">
        <f t="shared" si="280"/>
        <v>0.45269999999999999</v>
      </c>
      <c r="F1593" s="10">
        <f t="shared" si="281"/>
        <v>3.1607904974429113E-2</v>
      </c>
      <c r="G1593" s="7">
        <f t="shared" si="282"/>
        <v>27</v>
      </c>
      <c r="H1593" s="11">
        <f t="shared" si="283"/>
        <v>139443</v>
      </c>
      <c r="I1593" s="12">
        <f t="shared" si="284"/>
        <v>3966.7509840143866</v>
      </c>
    </row>
    <row r="1594" spans="1:9" x14ac:dyDescent="0.35">
      <c r="A1594" s="7">
        <v>150510</v>
      </c>
      <c r="B1594" s="8">
        <v>44986</v>
      </c>
      <c r="C1594" s="18">
        <v>45016</v>
      </c>
      <c r="D1594" s="9">
        <v>0.30840000000000001</v>
      </c>
      <c r="E1594" s="10">
        <f t="shared" si="280"/>
        <v>0.46260000000000001</v>
      </c>
      <c r="F1594" s="10">
        <f t="shared" si="281"/>
        <v>3.2191941393584944E-2</v>
      </c>
      <c r="G1594" s="7">
        <f t="shared" si="282"/>
        <v>30</v>
      </c>
      <c r="H1594" s="11">
        <f t="shared" si="283"/>
        <v>139443</v>
      </c>
      <c r="I1594" s="12">
        <f t="shared" si="284"/>
        <v>4488.9408837456658</v>
      </c>
    </row>
    <row r="1595" spans="1:9" x14ac:dyDescent="0.35">
      <c r="A1595" s="7">
        <v>150510</v>
      </c>
      <c r="B1595" s="18">
        <v>45017</v>
      </c>
      <c r="C1595" s="18">
        <v>45036</v>
      </c>
      <c r="D1595" s="9">
        <v>0.31390000000000001</v>
      </c>
      <c r="E1595" s="10">
        <f t="shared" si="280"/>
        <v>0.47084999999999999</v>
      </c>
      <c r="F1595" s="10">
        <f t="shared" si="281"/>
        <v>3.2675876808137438E-2</v>
      </c>
      <c r="G1595" s="7">
        <f t="shared" si="282"/>
        <v>19</v>
      </c>
      <c r="H1595" s="11">
        <f t="shared" si="283"/>
        <v>139443</v>
      </c>
      <c r="I1595" s="12">
        <f t="shared" si="284"/>
        <v>2885.7341168461694</v>
      </c>
    </row>
    <row r="1596" spans="1:9" x14ac:dyDescent="0.35">
      <c r="A1596" s="21" t="s">
        <v>13</v>
      </c>
      <c r="B1596" s="21"/>
      <c r="C1596" s="21"/>
      <c r="D1596" s="21"/>
      <c r="E1596" s="21"/>
      <c r="F1596" s="21"/>
      <c r="G1596" s="21"/>
      <c r="H1596" s="21"/>
      <c r="I1596" s="19">
        <f>SUM(I1578:I1595)</f>
        <v>57014.864544152115</v>
      </c>
    </row>
    <row r="1598" spans="1:9" x14ac:dyDescent="0.35">
      <c r="A1598" s="1" t="s">
        <v>2</v>
      </c>
      <c r="B1598" s="2">
        <v>86600</v>
      </c>
      <c r="C1598" s="1"/>
      <c r="D1598" s="1"/>
      <c r="E1598" s="1" t="s">
        <v>3</v>
      </c>
      <c r="F1598" s="1"/>
      <c r="G1598" s="3">
        <v>43938</v>
      </c>
      <c r="H1598" s="1"/>
      <c r="I1598" s="4"/>
    </row>
    <row r="1599" spans="1:9" ht="23" x14ac:dyDescent="0.35">
      <c r="A1599" s="5" t="s">
        <v>4</v>
      </c>
      <c r="B1599" s="5" t="s">
        <v>5</v>
      </c>
      <c r="C1599" s="5" t="s">
        <v>6</v>
      </c>
      <c r="D1599" s="5" t="s">
        <v>7</v>
      </c>
      <c r="E1599" s="5" t="s">
        <v>8</v>
      </c>
      <c r="F1599" s="5" t="s">
        <v>9</v>
      </c>
      <c r="G1599" s="5" t="s">
        <v>10</v>
      </c>
      <c r="H1599" s="5" t="s">
        <v>11</v>
      </c>
      <c r="I1599" s="6" t="s">
        <v>12</v>
      </c>
    </row>
    <row r="1600" spans="1:9" x14ac:dyDescent="0.35">
      <c r="A1600" s="7">
        <v>1037701</v>
      </c>
      <c r="B1600" s="8">
        <v>43938</v>
      </c>
      <c r="C1600" s="18">
        <v>43951</v>
      </c>
      <c r="D1600" s="9">
        <v>0.18690000000000001</v>
      </c>
      <c r="E1600" s="10">
        <f t="shared" ref="E1600:E1636" si="285">IF(B1600="","",D1600*1.5)</f>
        <v>0.28034999999999999</v>
      </c>
      <c r="F1600" s="10">
        <f t="shared" ref="F1600:F1636" si="286">IF(E1600="","", (POWER((1+E1600),(1/12)))-1)</f>
        <v>2.0807985643612081E-2</v>
      </c>
      <c r="G1600" s="7">
        <f t="shared" ref="G1600:G1636" si="287">IF(OR(B1600="",C1600=""),"Sin fechas",C1600-B1600)</f>
        <v>13</v>
      </c>
      <c r="H1600" s="11">
        <f t="shared" ref="H1600:H1618" si="288">$B$1598</f>
        <v>86600</v>
      </c>
      <c r="I1600" s="12">
        <f>IF(G1600="","",(($B$1598*F1600)/30)*G1600)</f>
        <v>780.854341252616</v>
      </c>
    </row>
    <row r="1601" spans="1:9" x14ac:dyDescent="0.35">
      <c r="A1601" s="7">
        <v>1037701</v>
      </c>
      <c r="B1601" s="8">
        <v>43952</v>
      </c>
      <c r="C1601" s="18">
        <v>43982</v>
      </c>
      <c r="D1601" s="9">
        <v>0.18190000000000001</v>
      </c>
      <c r="E1601" s="10">
        <f t="shared" si="285"/>
        <v>0.27285000000000004</v>
      </c>
      <c r="F1601" s="10">
        <f t="shared" si="286"/>
        <v>2.0308337615317473E-2</v>
      </c>
      <c r="G1601" s="7">
        <f t="shared" si="287"/>
        <v>30</v>
      </c>
      <c r="H1601" s="11">
        <f t="shared" si="288"/>
        <v>86600</v>
      </c>
      <c r="I1601" s="12">
        <f t="shared" ref="I1601:I1618" si="289">IF(G1601="","",(($B$1598*F1601)/30)*G1601)</f>
        <v>1758.7020374864933</v>
      </c>
    </row>
    <row r="1602" spans="1:9" x14ac:dyDescent="0.35">
      <c r="A1602" s="7">
        <v>1037701</v>
      </c>
      <c r="B1602" s="18">
        <v>43983</v>
      </c>
      <c r="C1602" s="18">
        <v>44012</v>
      </c>
      <c r="D1602" s="9">
        <v>0.1812</v>
      </c>
      <c r="E1602" s="10">
        <f t="shared" si="285"/>
        <v>0.27179999999999999</v>
      </c>
      <c r="F1602" s="10">
        <f t="shared" si="286"/>
        <v>2.0238171647650516E-2</v>
      </c>
      <c r="G1602" s="7">
        <f t="shared" si="287"/>
        <v>29</v>
      </c>
      <c r="H1602" s="11">
        <f t="shared" si="288"/>
        <v>86600</v>
      </c>
      <c r="I1602" s="12">
        <f t="shared" si="289"/>
        <v>1694.2048091969837</v>
      </c>
    </row>
    <row r="1603" spans="1:9" x14ac:dyDescent="0.35">
      <c r="A1603" s="7">
        <v>1037701</v>
      </c>
      <c r="B1603" s="8">
        <v>44013</v>
      </c>
      <c r="C1603" s="18">
        <v>44043</v>
      </c>
      <c r="D1603" s="9">
        <v>0.1812</v>
      </c>
      <c r="E1603" s="10">
        <f t="shared" si="285"/>
        <v>0.27179999999999999</v>
      </c>
      <c r="F1603" s="10">
        <f t="shared" si="286"/>
        <v>2.0238171647650516E-2</v>
      </c>
      <c r="G1603" s="7">
        <f t="shared" si="287"/>
        <v>30</v>
      </c>
      <c r="H1603" s="11">
        <f t="shared" si="288"/>
        <v>86600</v>
      </c>
      <c r="I1603" s="12">
        <f t="shared" si="289"/>
        <v>1752.6256646865347</v>
      </c>
    </row>
    <row r="1604" spans="1:9" x14ac:dyDescent="0.35">
      <c r="A1604" s="7">
        <v>1037701</v>
      </c>
      <c r="B1604" s="18">
        <v>44044</v>
      </c>
      <c r="C1604" s="18">
        <v>44074</v>
      </c>
      <c r="D1604" s="9">
        <v>0.18290000000000001</v>
      </c>
      <c r="E1604" s="10">
        <f t="shared" si="285"/>
        <v>0.27434999999999998</v>
      </c>
      <c r="F1604" s="10">
        <f t="shared" si="286"/>
        <v>2.040848272831397E-2</v>
      </c>
      <c r="G1604" s="7">
        <f t="shared" si="287"/>
        <v>30</v>
      </c>
      <c r="H1604" s="11">
        <f t="shared" si="288"/>
        <v>86600</v>
      </c>
      <c r="I1604" s="12">
        <f>IF(G1604="","",(($B$1598*F1604)/30)*G1604)</f>
        <v>1767.3746042719899</v>
      </c>
    </row>
    <row r="1605" spans="1:9" x14ac:dyDescent="0.35">
      <c r="A1605" s="7">
        <v>1037701</v>
      </c>
      <c r="B1605" s="8">
        <v>44075</v>
      </c>
      <c r="C1605" s="18">
        <v>44104</v>
      </c>
      <c r="D1605" s="9">
        <v>0.1835</v>
      </c>
      <c r="E1605" s="10">
        <f t="shared" si="285"/>
        <v>0.27524999999999999</v>
      </c>
      <c r="F1605" s="10">
        <f t="shared" si="286"/>
        <v>2.0468517942215714E-2</v>
      </c>
      <c r="G1605" s="7">
        <f t="shared" si="287"/>
        <v>29</v>
      </c>
      <c r="H1605" s="11">
        <f t="shared" si="288"/>
        <v>86600</v>
      </c>
      <c r="I1605" s="12">
        <f t="shared" si="289"/>
        <v>1713.4878653360181</v>
      </c>
    </row>
    <row r="1606" spans="1:9" x14ac:dyDescent="0.35">
      <c r="A1606" s="7">
        <v>1037701</v>
      </c>
      <c r="B1606" s="18">
        <v>44105</v>
      </c>
      <c r="C1606" s="18">
        <v>44135</v>
      </c>
      <c r="D1606" s="9">
        <v>0.18090000000000001</v>
      </c>
      <c r="E1606" s="10">
        <f t="shared" si="285"/>
        <v>0.27134999999999998</v>
      </c>
      <c r="F1606" s="10">
        <f t="shared" si="286"/>
        <v>2.0208084261774895E-2</v>
      </c>
      <c r="G1606" s="7">
        <f t="shared" si="287"/>
        <v>30</v>
      </c>
      <c r="H1606" s="11">
        <f t="shared" si="288"/>
        <v>86600</v>
      </c>
      <c r="I1606" s="12">
        <f t="shared" si="289"/>
        <v>1750.0200970697058</v>
      </c>
    </row>
    <row r="1607" spans="1:9" x14ac:dyDescent="0.35">
      <c r="A1607" s="7">
        <v>1037701</v>
      </c>
      <c r="B1607" s="8">
        <v>44136</v>
      </c>
      <c r="C1607" s="18">
        <v>44165</v>
      </c>
      <c r="D1607" s="9">
        <v>0.1784</v>
      </c>
      <c r="E1607" s="10">
        <f t="shared" si="285"/>
        <v>0.2676</v>
      </c>
      <c r="F1607" s="10">
        <f t="shared" si="286"/>
        <v>1.9956975716262315E-2</v>
      </c>
      <c r="G1607" s="7">
        <f t="shared" si="287"/>
        <v>29</v>
      </c>
      <c r="H1607" s="11">
        <f t="shared" si="288"/>
        <v>86600</v>
      </c>
      <c r="I1607" s="12">
        <f t="shared" si="289"/>
        <v>1670.664960460706</v>
      </c>
    </row>
    <row r="1608" spans="1:9" x14ac:dyDescent="0.35">
      <c r="A1608" s="7">
        <v>1037701</v>
      </c>
      <c r="B1608" s="18">
        <v>44166</v>
      </c>
      <c r="C1608" s="18">
        <v>44196</v>
      </c>
      <c r="D1608" s="9">
        <v>0.17460000000000001</v>
      </c>
      <c r="E1608" s="10">
        <f t="shared" si="285"/>
        <v>0.26190000000000002</v>
      </c>
      <c r="F1608" s="10">
        <f t="shared" si="286"/>
        <v>1.9573983490916769E-2</v>
      </c>
      <c r="G1608" s="7">
        <f t="shared" si="287"/>
        <v>30</v>
      </c>
      <c r="H1608" s="11">
        <f t="shared" si="288"/>
        <v>86600</v>
      </c>
      <c r="I1608" s="12">
        <f t="shared" si="289"/>
        <v>1695.1069703133921</v>
      </c>
    </row>
    <row r="1609" spans="1:9" x14ac:dyDescent="0.35">
      <c r="A1609" s="7">
        <v>1037701</v>
      </c>
      <c r="B1609" s="8">
        <v>44197</v>
      </c>
      <c r="C1609" s="18">
        <v>44227</v>
      </c>
      <c r="D1609" s="9">
        <v>0.17319999999999999</v>
      </c>
      <c r="E1609" s="10">
        <f t="shared" si="285"/>
        <v>0.25979999999999998</v>
      </c>
      <c r="F1609" s="10">
        <f t="shared" si="286"/>
        <v>1.9432481245112987E-2</v>
      </c>
      <c r="G1609" s="7">
        <f t="shared" si="287"/>
        <v>30</v>
      </c>
      <c r="H1609" s="11">
        <f t="shared" si="288"/>
        <v>86600</v>
      </c>
      <c r="I1609" s="12">
        <f t="shared" si="289"/>
        <v>1682.8528758267846</v>
      </c>
    </row>
    <row r="1610" spans="1:9" x14ac:dyDescent="0.35">
      <c r="A1610" s="7">
        <v>1037701</v>
      </c>
      <c r="B1610" s="18">
        <v>44228</v>
      </c>
      <c r="C1610" s="18">
        <v>44255</v>
      </c>
      <c r="D1610" s="9">
        <v>0.1754</v>
      </c>
      <c r="E1610" s="10">
        <f t="shared" si="285"/>
        <v>0.2631</v>
      </c>
      <c r="F1610" s="10">
        <f t="shared" si="286"/>
        <v>1.9654745030757592E-2</v>
      </c>
      <c r="G1610" s="7">
        <f t="shared" si="287"/>
        <v>27</v>
      </c>
      <c r="H1610" s="11">
        <f t="shared" si="288"/>
        <v>86600</v>
      </c>
      <c r="I1610" s="12">
        <f t="shared" si="289"/>
        <v>1531.8908276972468</v>
      </c>
    </row>
    <row r="1611" spans="1:9" x14ac:dyDescent="0.35">
      <c r="A1611" s="7">
        <v>1037701</v>
      </c>
      <c r="B1611" s="8">
        <v>44256</v>
      </c>
      <c r="C1611" s="18">
        <v>44286</v>
      </c>
      <c r="D1611" s="9">
        <v>0.1741</v>
      </c>
      <c r="E1611" s="10">
        <f t="shared" si="285"/>
        <v>0.26114999999999999</v>
      </c>
      <c r="F1611" s="10">
        <f t="shared" si="286"/>
        <v>1.9523471771100809E-2</v>
      </c>
      <c r="G1611" s="7">
        <f t="shared" si="287"/>
        <v>30</v>
      </c>
      <c r="H1611" s="11">
        <f t="shared" si="288"/>
        <v>86600</v>
      </c>
      <c r="I1611" s="12">
        <f t="shared" si="289"/>
        <v>1690.73265537733</v>
      </c>
    </row>
    <row r="1612" spans="1:9" x14ac:dyDescent="0.35">
      <c r="A1612" s="7">
        <v>1037701</v>
      </c>
      <c r="B1612" s="18">
        <v>44287</v>
      </c>
      <c r="C1612" s="18">
        <v>44316</v>
      </c>
      <c r="D1612" s="9">
        <v>0.1731</v>
      </c>
      <c r="E1612" s="10">
        <f t="shared" si="285"/>
        <v>0.25964999999999999</v>
      </c>
      <c r="F1612" s="10">
        <f t="shared" si="286"/>
        <v>1.942236567004052E-2</v>
      </c>
      <c r="G1612" s="7">
        <f t="shared" si="287"/>
        <v>29</v>
      </c>
      <c r="H1612" s="11">
        <f t="shared" si="288"/>
        <v>86600</v>
      </c>
      <c r="I1612" s="12">
        <f t="shared" si="289"/>
        <v>1625.910971457992</v>
      </c>
    </row>
    <row r="1613" spans="1:9" x14ac:dyDescent="0.35">
      <c r="A1613" s="7">
        <v>1037701</v>
      </c>
      <c r="B1613" s="8">
        <v>44317</v>
      </c>
      <c r="C1613" s="18">
        <v>44347</v>
      </c>
      <c r="D1613" s="9">
        <v>0.17219999999999999</v>
      </c>
      <c r="E1613" s="10">
        <f t="shared" si="285"/>
        <v>0.25829999999999997</v>
      </c>
      <c r="F1613" s="10">
        <f t="shared" si="286"/>
        <v>1.9331275772907164E-2</v>
      </c>
      <c r="G1613" s="7">
        <f t="shared" si="287"/>
        <v>30</v>
      </c>
      <c r="H1613" s="11">
        <f t="shared" si="288"/>
        <v>86600</v>
      </c>
      <c r="I1613" s="12">
        <f t="shared" si="289"/>
        <v>1674.0884819337605</v>
      </c>
    </row>
    <row r="1614" spans="1:9" x14ac:dyDescent="0.35">
      <c r="A1614" s="7">
        <v>1037701</v>
      </c>
      <c r="B1614" s="18">
        <v>44348</v>
      </c>
      <c r="C1614" s="18">
        <v>44377</v>
      </c>
      <c r="D1614" s="9">
        <v>0.1721</v>
      </c>
      <c r="E1614" s="10">
        <f t="shared" si="285"/>
        <v>0.25814999999999999</v>
      </c>
      <c r="F1614" s="10">
        <f t="shared" si="286"/>
        <v>1.9321149143988858E-2</v>
      </c>
      <c r="G1614" s="7">
        <f t="shared" si="287"/>
        <v>29</v>
      </c>
      <c r="H1614" s="11">
        <f t="shared" si="288"/>
        <v>86600</v>
      </c>
      <c r="I1614" s="12">
        <f t="shared" si="289"/>
        <v>1617.4377986737873</v>
      </c>
    </row>
    <row r="1615" spans="1:9" x14ac:dyDescent="0.35">
      <c r="A1615" s="7">
        <v>1037701</v>
      </c>
      <c r="B1615" s="8">
        <v>44378</v>
      </c>
      <c r="C1615" s="18">
        <v>44408</v>
      </c>
      <c r="D1615" s="9">
        <v>0.17180000000000001</v>
      </c>
      <c r="E1615" s="10">
        <f t="shared" si="285"/>
        <v>0.25770000000000004</v>
      </c>
      <c r="F1615" s="10">
        <f t="shared" si="286"/>
        <v>1.9290762615578938E-2</v>
      </c>
      <c r="G1615" s="7">
        <f t="shared" si="287"/>
        <v>30</v>
      </c>
      <c r="H1615" s="11">
        <f t="shared" si="288"/>
        <v>86600</v>
      </c>
      <c r="I1615" s="12">
        <f t="shared" si="289"/>
        <v>1670.5800425091361</v>
      </c>
    </row>
    <row r="1616" spans="1:9" x14ac:dyDescent="0.35">
      <c r="A1616" s="7">
        <v>1037701</v>
      </c>
      <c r="B1616" s="18">
        <v>44409</v>
      </c>
      <c r="C1616" s="18">
        <v>44439</v>
      </c>
      <c r="D1616" s="9">
        <v>0.1724</v>
      </c>
      <c r="E1616" s="10">
        <f t="shared" si="285"/>
        <v>0.2586</v>
      </c>
      <c r="F1616" s="10">
        <f t="shared" si="286"/>
        <v>1.9351525711433615E-2</v>
      </c>
      <c r="G1616" s="7">
        <f t="shared" si="287"/>
        <v>30</v>
      </c>
      <c r="H1616" s="11">
        <f t="shared" si="288"/>
        <v>86600</v>
      </c>
      <c r="I1616" s="12">
        <f t="shared" si="289"/>
        <v>1675.8421266101511</v>
      </c>
    </row>
    <row r="1617" spans="1:9" x14ac:dyDescent="0.35">
      <c r="A1617" s="7">
        <v>1037701</v>
      </c>
      <c r="B1617" s="8">
        <v>44440</v>
      </c>
      <c r="C1617" s="18">
        <v>44469</v>
      </c>
      <c r="D1617" s="9">
        <v>0.1719</v>
      </c>
      <c r="E1617" s="10">
        <f t="shared" si="285"/>
        <v>0.25785000000000002</v>
      </c>
      <c r="F1617" s="10">
        <f t="shared" si="286"/>
        <v>1.9300892565577765E-2</v>
      </c>
      <c r="G1617" s="7">
        <f t="shared" si="287"/>
        <v>29</v>
      </c>
      <c r="H1617" s="11">
        <f t="shared" si="288"/>
        <v>86600</v>
      </c>
      <c r="I1617" s="12">
        <f t="shared" si="289"/>
        <v>1615.7420529730666</v>
      </c>
    </row>
    <row r="1618" spans="1:9" x14ac:dyDescent="0.35">
      <c r="A1618" s="7">
        <v>1037701</v>
      </c>
      <c r="B1618" s="18">
        <v>44470</v>
      </c>
      <c r="C1618" s="18">
        <v>44500</v>
      </c>
      <c r="D1618" s="14">
        <v>0.17080000000000001</v>
      </c>
      <c r="E1618" s="10">
        <f t="shared" si="285"/>
        <v>0.25619999999999998</v>
      </c>
      <c r="F1618" s="10">
        <f t="shared" si="286"/>
        <v>1.9189402159464075E-2</v>
      </c>
      <c r="G1618" s="7">
        <f t="shared" si="287"/>
        <v>30</v>
      </c>
      <c r="H1618" s="11">
        <f t="shared" si="288"/>
        <v>86600</v>
      </c>
      <c r="I1618" s="12">
        <f t="shared" si="289"/>
        <v>1661.8022270095889</v>
      </c>
    </row>
    <row r="1619" spans="1:9" x14ac:dyDescent="0.35">
      <c r="A1619" s="7">
        <v>1037701</v>
      </c>
      <c r="B1619" s="8">
        <v>44501</v>
      </c>
      <c r="C1619" s="18">
        <v>44530</v>
      </c>
      <c r="D1619" s="14">
        <v>0.17269999999999999</v>
      </c>
      <c r="E1619" s="10">
        <f t="shared" si="285"/>
        <v>0.25905</v>
      </c>
      <c r="F1619" s="10">
        <f t="shared" si="286"/>
        <v>1.9381892324737526E-2</v>
      </c>
      <c r="G1619" s="7">
        <f t="shared" si="287"/>
        <v>29</v>
      </c>
      <c r="H1619" s="11">
        <f>$B$1598</f>
        <v>86600</v>
      </c>
      <c r="I1619" s="12">
        <f>IF(G1619="","",(($B$1598*F1619)/30)*G1619)</f>
        <v>1622.5228128115275</v>
      </c>
    </row>
    <row r="1620" spans="1:9" x14ac:dyDescent="0.35">
      <c r="A1620" s="7">
        <v>1037701</v>
      </c>
      <c r="B1620" s="18">
        <v>44531</v>
      </c>
      <c r="C1620" s="18">
        <v>44561</v>
      </c>
      <c r="D1620" s="15">
        <v>0.17460000000000001</v>
      </c>
      <c r="E1620" s="10">
        <f t="shared" si="285"/>
        <v>0.26190000000000002</v>
      </c>
      <c r="F1620" s="10">
        <f t="shared" si="286"/>
        <v>1.9573983490916769E-2</v>
      </c>
      <c r="G1620" s="7">
        <f t="shared" si="287"/>
        <v>30</v>
      </c>
      <c r="H1620" s="11">
        <f t="shared" ref="H1620:H1636" si="290">$B$1598</f>
        <v>86600</v>
      </c>
      <c r="I1620" s="12">
        <f t="shared" ref="I1620:I1636" si="291">IF(G1620="","",(($B$1598*F1620)/30)*G1620)</f>
        <v>1695.1069703133921</v>
      </c>
    </row>
    <row r="1621" spans="1:9" x14ac:dyDescent="0.35">
      <c r="A1621" s="7">
        <v>1037701</v>
      </c>
      <c r="B1621" s="8">
        <v>44562</v>
      </c>
      <c r="C1621" s="18">
        <v>44592</v>
      </c>
      <c r="D1621" s="14">
        <v>0.17660000000000001</v>
      </c>
      <c r="E1621" s="10">
        <f t="shared" si="285"/>
        <v>0.26490000000000002</v>
      </c>
      <c r="F1621" s="10">
        <f t="shared" si="286"/>
        <v>1.9775755563363528E-2</v>
      </c>
      <c r="G1621" s="7">
        <f t="shared" si="287"/>
        <v>30</v>
      </c>
      <c r="H1621" s="11">
        <f t="shared" si="290"/>
        <v>86600</v>
      </c>
      <c r="I1621" s="12">
        <f t="shared" si="291"/>
        <v>1712.5804317872817</v>
      </c>
    </row>
    <row r="1622" spans="1:9" x14ac:dyDescent="0.35">
      <c r="A1622" s="7">
        <v>1037701</v>
      </c>
      <c r="B1622" s="18">
        <v>44593</v>
      </c>
      <c r="C1622" s="18">
        <v>44620</v>
      </c>
      <c r="D1622" s="14">
        <v>0.183</v>
      </c>
      <c r="E1622" s="10">
        <f t="shared" si="285"/>
        <v>0.27449999999999997</v>
      </c>
      <c r="F1622" s="10">
        <f t="shared" si="286"/>
        <v>2.0418491295787433E-2</v>
      </c>
      <c r="G1622" s="7">
        <f t="shared" si="287"/>
        <v>27</v>
      </c>
      <c r="H1622" s="11">
        <f t="shared" si="290"/>
        <v>86600</v>
      </c>
      <c r="I1622" s="12">
        <f t="shared" si="291"/>
        <v>1591.4172115936726</v>
      </c>
    </row>
    <row r="1623" spans="1:9" x14ac:dyDescent="0.35">
      <c r="A1623" s="7">
        <v>1037701</v>
      </c>
      <c r="B1623" s="8">
        <v>44621</v>
      </c>
      <c r="C1623" s="18">
        <v>44651</v>
      </c>
      <c r="D1623" s="14">
        <v>0.1847</v>
      </c>
      <c r="E1623" s="10">
        <f t="shared" si="285"/>
        <v>0.27705000000000002</v>
      </c>
      <c r="F1623" s="10">
        <f t="shared" si="286"/>
        <v>2.0588471944052777E-2</v>
      </c>
      <c r="G1623" s="7">
        <f t="shared" si="287"/>
        <v>30</v>
      </c>
      <c r="H1623" s="11">
        <f t="shared" si="290"/>
        <v>86600</v>
      </c>
      <c r="I1623" s="12">
        <f t="shared" si="291"/>
        <v>1782.9616703549705</v>
      </c>
    </row>
    <row r="1624" spans="1:9" x14ac:dyDescent="0.35">
      <c r="A1624" s="7">
        <v>1037701</v>
      </c>
      <c r="B1624" s="18">
        <v>44652</v>
      </c>
      <c r="C1624" s="18">
        <v>44681</v>
      </c>
      <c r="D1624" s="14">
        <v>0.1905</v>
      </c>
      <c r="E1624" s="10">
        <f t="shared" si="285"/>
        <v>0.28575</v>
      </c>
      <c r="F1624" s="10">
        <f t="shared" si="286"/>
        <v>2.1166073665768392E-2</v>
      </c>
      <c r="G1624" s="7">
        <f t="shared" si="287"/>
        <v>29</v>
      </c>
      <c r="H1624" s="11">
        <f t="shared" si="290"/>
        <v>86600</v>
      </c>
      <c r="I1624" s="12">
        <f t="shared" si="291"/>
        <v>1771.8825801403582</v>
      </c>
    </row>
    <row r="1625" spans="1:9" x14ac:dyDescent="0.35">
      <c r="A1625" s="7">
        <v>1037701</v>
      </c>
      <c r="B1625" s="8">
        <v>44682</v>
      </c>
      <c r="C1625" s="18">
        <v>44712</v>
      </c>
      <c r="D1625" s="14">
        <v>0.1971</v>
      </c>
      <c r="E1625" s="10">
        <f t="shared" si="285"/>
        <v>0.29564999999999997</v>
      </c>
      <c r="F1625" s="10">
        <f t="shared" si="286"/>
        <v>2.1819002655476094E-2</v>
      </c>
      <c r="G1625" s="7">
        <f t="shared" si="287"/>
        <v>30</v>
      </c>
      <c r="H1625" s="11">
        <f t="shared" si="290"/>
        <v>86600</v>
      </c>
      <c r="I1625" s="12">
        <f t="shared" si="291"/>
        <v>1889.5256299642297</v>
      </c>
    </row>
    <row r="1626" spans="1:9" x14ac:dyDescent="0.35">
      <c r="A1626" s="7">
        <v>1037701</v>
      </c>
      <c r="B1626" s="18">
        <v>44713</v>
      </c>
      <c r="C1626" s="18">
        <v>44742</v>
      </c>
      <c r="D1626" s="9">
        <v>0.20399999999999999</v>
      </c>
      <c r="E1626" s="10">
        <f t="shared" si="285"/>
        <v>0.30599999999999999</v>
      </c>
      <c r="F1626" s="10">
        <f t="shared" si="286"/>
        <v>2.2496738540053407E-2</v>
      </c>
      <c r="G1626" s="7">
        <f t="shared" si="287"/>
        <v>29</v>
      </c>
      <c r="H1626" s="11">
        <f t="shared" si="290"/>
        <v>86600</v>
      </c>
      <c r="I1626" s="12">
        <f t="shared" si="291"/>
        <v>1883.2769723163376</v>
      </c>
    </row>
    <row r="1627" spans="1:9" x14ac:dyDescent="0.35">
      <c r="A1627" s="7">
        <v>1037701</v>
      </c>
      <c r="B1627" s="8">
        <v>44743</v>
      </c>
      <c r="C1627" s="18">
        <v>44773</v>
      </c>
      <c r="D1627" s="9">
        <v>0.21279999999999999</v>
      </c>
      <c r="E1627" s="10">
        <f t="shared" si="285"/>
        <v>0.31919999999999998</v>
      </c>
      <c r="F1627" s="10">
        <f t="shared" si="286"/>
        <v>2.3353989277085985E-2</v>
      </c>
      <c r="G1627" s="7">
        <f t="shared" si="287"/>
        <v>30</v>
      </c>
      <c r="H1627" s="11">
        <f t="shared" si="290"/>
        <v>86600</v>
      </c>
      <c r="I1627" s="12">
        <f t="shared" si="291"/>
        <v>2022.4554713956466</v>
      </c>
    </row>
    <row r="1628" spans="1:9" x14ac:dyDescent="0.35">
      <c r="A1628" s="7">
        <v>1037701</v>
      </c>
      <c r="B1628" s="18">
        <v>44774</v>
      </c>
      <c r="C1628" s="18">
        <v>44804</v>
      </c>
      <c r="D1628" s="9">
        <v>0.22209999999999999</v>
      </c>
      <c r="E1628" s="10">
        <f t="shared" si="285"/>
        <v>0.33315</v>
      </c>
      <c r="F1628" s="10">
        <f t="shared" si="286"/>
        <v>2.4251443652343774E-2</v>
      </c>
      <c r="G1628" s="7">
        <f t="shared" si="287"/>
        <v>30</v>
      </c>
      <c r="H1628" s="11">
        <f t="shared" si="290"/>
        <v>86600</v>
      </c>
      <c r="I1628" s="12">
        <f t="shared" si="291"/>
        <v>2100.1750202929707</v>
      </c>
    </row>
    <row r="1629" spans="1:9" x14ac:dyDescent="0.35">
      <c r="A1629" s="7">
        <v>1037701</v>
      </c>
      <c r="B1629" s="8">
        <v>44805</v>
      </c>
      <c r="C1629" s="18">
        <v>44834</v>
      </c>
      <c r="D1629" s="9">
        <v>0.23499999999999999</v>
      </c>
      <c r="E1629" s="10">
        <f t="shared" si="285"/>
        <v>0.35249999999999998</v>
      </c>
      <c r="F1629" s="10">
        <f t="shared" si="286"/>
        <v>2.548215212897964E-2</v>
      </c>
      <c r="G1629" s="7">
        <f t="shared" si="287"/>
        <v>29</v>
      </c>
      <c r="H1629" s="11">
        <f t="shared" si="290"/>
        <v>86600</v>
      </c>
      <c r="I1629" s="12">
        <f t="shared" si="291"/>
        <v>2133.195895223982</v>
      </c>
    </row>
    <row r="1630" spans="1:9" x14ac:dyDescent="0.35">
      <c r="A1630" s="7">
        <v>1037701</v>
      </c>
      <c r="B1630" s="18">
        <v>44835</v>
      </c>
      <c r="C1630" s="18">
        <v>44865</v>
      </c>
      <c r="D1630" s="9">
        <v>0.24610000000000001</v>
      </c>
      <c r="E1630" s="10">
        <f t="shared" si="285"/>
        <v>0.36915000000000003</v>
      </c>
      <c r="F1630" s="10">
        <f t="shared" si="286"/>
        <v>2.6528282142108894E-2</v>
      </c>
      <c r="G1630" s="7">
        <f t="shared" si="287"/>
        <v>30</v>
      </c>
      <c r="H1630" s="11">
        <f t="shared" si="290"/>
        <v>86600</v>
      </c>
      <c r="I1630" s="12">
        <f t="shared" si="291"/>
        <v>2297.3492335066303</v>
      </c>
    </row>
    <row r="1631" spans="1:9" x14ac:dyDescent="0.35">
      <c r="A1631" s="7">
        <v>1037701</v>
      </c>
      <c r="B1631" s="8">
        <v>44866</v>
      </c>
      <c r="C1631" s="18">
        <v>44895</v>
      </c>
      <c r="D1631" s="9">
        <v>0.25779999999999997</v>
      </c>
      <c r="E1631" s="10">
        <f t="shared" si="285"/>
        <v>0.38669999999999993</v>
      </c>
      <c r="F1631" s="10">
        <f t="shared" si="286"/>
        <v>2.7618410366888613E-2</v>
      </c>
      <c r="G1631" s="7">
        <f t="shared" si="287"/>
        <v>29</v>
      </c>
      <c r="H1631" s="11">
        <f t="shared" si="290"/>
        <v>86600</v>
      </c>
      <c r="I1631" s="12">
        <f t="shared" si="291"/>
        <v>2312.0291931801353</v>
      </c>
    </row>
    <row r="1632" spans="1:9" x14ac:dyDescent="0.35">
      <c r="A1632" s="7">
        <v>1037701</v>
      </c>
      <c r="B1632" s="18">
        <v>44896</v>
      </c>
      <c r="C1632" s="18">
        <v>44926</v>
      </c>
      <c r="D1632" s="9">
        <v>0.27639999999999998</v>
      </c>
      <c r="E1632" s="10">
        <f t="shared" si="285"/>
        <v>0.41459999999999997</v>
      </c>
      <c r="F1632" s="10">
        <f t="shared" si="286"/>
        <v>2.9325672006971892E-2</v>
      </c>
      <c r="G1632" s="7">
        <f t="shared" si="287"/>
        <v>30</v>
      </c>
      <c r="H1632" s="11">
        <f t="shared" si="290"/>
        <v>86600</v>
      </c>
      <c r="I1632" s="12">
        <f t="shared" si="291"/>
        <v>2539.6031958037661</v>
      </c>
    </row>
    <row r="1633" spans="1:9" x14ac:dyDescent="0.35">
      <c r="A1633" s="7">
        <v>1037701</v>
      </c>
      <c r="B1633" s="8">
        <v>44927</v>
      </c>
      <c r="C1633" s="18">
        <v>44957</v>
      </c>
      <c r="D1633" s="9">
        <v>0.28839999999999999</v>
      </c>
      <c r="E1633" s="10">
        <f t="shared" si="285"/>
        <v>0.43259999999999998</v>
      </c>
      <c r="F1633" s="10">
        <f t="shared" si="286"/>
        <v>3.041082430433617E-2</v>
      </c>
      <c r="G1633" s="7">
        <f t="shared" si="287"/>
        <v>30</v>
      </c>
      <c r="H1633" s="11">
        <f t="shared" si="290"/>
        <v>86600</v>
      </c>
      <c r="I1633" s="12">
        <f t="shared" si="291"/>
        <v>2633.5773847555124</v>
      </c>
    </row>
    <row r="1634" spans="1:9" x14ac:dyDescent="0.35">
      <c r="A1634" s="7">
        <v>1037701</v>
      </c>
      <c r="B1634" s="18">
        <v>44958</v>
      </c>
      <c r="C1634" s="18">
        <v>44985</v>
      </c>
      <c r="D1634" s="9">
        <v>0.30180000000000001</v>
      </c>
      <c r="E1634" s="10">
        <f t="shared" si="285"/>
        <v>0.45269999999999999</v>
      </c>
      <c r="F1634" s="10">
        <f t="shared" si="286"/>
        <v>3.1607904974429113E-2</v>
      </c>
      <c r="G1634" s="7">
        <f t="shared" si="287"/>
        <v>27</v>
      </c>
      <c r="H1634" s="11">
        <f t="shared" si="290"/>
        <v>86600</v>
      </c>
      <c r="I1634" s="12">
        <f t="shared" si="291"/>
        <v>2463.5201137070048</v>
      </c>
    </row>
    <row r="1635" spans="1:9" x14ac:dyDescent="0.35">
      <c r="A1635" s="7">
        <v>1037701</v>
      </c>
      <c r="B1635" s="8">
        <v>44986</v>
      </c>
      <c r="C1635" s="18">
        <v>45016</v>
      </c>
      <c r="D1635" s="9">
        <v>0.30840000000000001</v>
      </c>
      <c r="E1635" s="10">
        <f t="shared" si="285"/>
        <v>0.46260000000000001</v>
      </c>
      <c r="F1635" s="10">
        <f t="shared" si="286"/>
        <v>3.2191941393584944E-2</v>
      </c>
      <c r="G1635" s="7">
        <f t="shared" si="287"/>
        <v>30</v>
      </c>
      <c r="H1635" s="11">
        <f t="shared" si="290"/>
        <v>86600</v>
      </c>
      <c r="I1635" s="12">
        <f t="shared" si="291"/>
        <v>2787.822124684456</v>
      </c>
    </row>
    <row r="1636" spans="1:9" x14ac:dyDescent="0.35">
      <c r="A1636" s="7">
        <v>1037701</v>
      </c>
      <c r="B1636" s="18">
        <v>45017</v>
      </c>
      <c r="C1636" s="18">
        <v>45036</v>
      </c>
      <c r="D1636" s="9">
        <v>0.31390000000000001</v>
      </c>
      <c r="E1636" s="10">
        <f t="shared" si="285"/>
        <v>0.47084999999999999</v>
      </c>
      <c r="F1636" s="10">
        <f t="shared" si="286"/>
        <v>3.2675876808137438E-2</v>
      </c>
      <c r="G1636" s="7">
        <f t="shared" si="287"/>
        <v>19</v>
      </c>
      <c r="H1636" s="11">
        <f t="shared" si="290"/>
        <v>86600</v>
      </c>
      <c r="I1636" s="12">
        <f t="shared" si="291"/>
        <v>1792.1629233369781</v>
      </c>
    </row>
    <row r="1637" spans="1:9" x14ac:dyDescent="0.35">
      <c r="A1637" s="21" t="s">
        <v>13</v>
      </c>
      <c r="B1637" s="21"/>
      <c r="C1637" s="21"/>
      <c r="D1637" s="21"/>
      <c r="E1637" s="21"/>
      <c r="F1637" s="21"/>
      <c r="G1637" s="21"/>
      <c r="H1637" s="21"/>
      <c r="I1637" s="19">
        <f>SUM(I1600:I1636)</f>
        <v>68061.086245312123</v>
      </c>
    </row>
    <row r="1639" spans="1:9" x14ac:dyDescent="0.35">
      <c r="A1639" s="1" t="s">
        <v>2</v>
      </c>
      <c r="B1639" s="2">
        <v>607800</v>
      </c>
      <c r="C1639" s="1"/>
      <c r="D1639" s="1"/>
      <c r="E1639" s="1" t="s">
        <v>3</v>
      </c>
      <c r="F1639" s="1"/>
      <c r="G1639" s="3">
        <v>43960</v>
      </c>
      <c r="H1639" s="1"/>
      <c r="I1639" s="4"/>
    </row>
    <row r="1640" spans="1:9" ht="23" x14ac:dyDescent="0.35">
      <c r="A1640" s="5" t="s">
        <v>4</v>
      </c>
      <c r="B1640" s="5" t="s">
        <v>5</v>
      </c>
      <c r="C1640" s="5" t="s">
        <v>6</v>
      </c>
      <c r="D1640" s="5" t="s">
        <v>7</v>
      </c>
      <c r="E1640" s="5" t="s">
        <v>8</v>
      </c>
      <c r="F1640" s="5" t="s">
        <v>9</v>
      </c>
      <c r="G1640" s="5" t="s">
        <v>10</v>
      </c>
      <c r="H1640" s="5" t="s">
        <v>11</v>
      </c>
      <c r="I1640" s="6" t="s">
        <v>12</v>
      </c>
    </row>
    <row r="1641" spans="1:9" x14ac:dyDescent="0.35">
      <c r="A1641" s="7">
        <v>1042910</v>
      </c>
      <c r="B1641" s="8">
        <v>43960</v>
      </c>
      <c r="C1641" s="18">
        <v>43982</v>
      </c>
      <c r="D1641" s="9">
        <v>0.18190000000000001</v>
      </c>
      <c r="E1641" s="10">
        <f t="shared" ref="E1641:E1676" si="292">IF(B1641="","",D1641*1.5)</f>
        <v>0.27285000000000004</v>
      </c>
      <c r="F1641" s="10">
        <f t="shared" ref="F1641:F1676" si="293">IF(E1641="","", (POWER((1+E1641),(1/12)))-1)</f>
        <v>2.0308337615317473E-2</v>
      </c>
      <c r="G1641" s="7">
        <f t="shared" ref="G1641:G1676" si="294">IF(OR(B1641="",C1641=""),"Sin fechas",C1641-B1641)</f>
        <v>22</v>
      </c>
      <c r="H1641" s="11">
        <f>$B$1639</f>
        <v>607800</v>
      </c>
      <c r="I1641" s="12">
        <f>IF(G1641="","",(($B$1639*F1641)/30)*G1641)</f>
        <v>9051.8322418993048</v>
      </c>
    </row>
    <row r="1642" spans="1:9" x14ac:dyDescent="0.35">
      <c r="A1642" s="7">
        <v>1042910</v>
      </c>
      <c r="B1642" s="18">
        <v>43983</v>
      </c>
      <c r="C1642" s="18">
        <v>44012</v>
      </c>
      <c r="D1642" s="9">
        <v>0.1812</v>
      </c>
      <c r="E1642" s="10">
        <f t="shared" si="292"/>
        <v>0.27179999999999999</v>
      </c>
      <c r="F1642" s="10">
        <f t="shared" si="293"/>
        <v>2.0238171647650516E-2</v>
      </c>
      <c r="G1642" s="7">
        <f t="shared" si="294"/>
        <v>29</v>
      </c>
      <c r="H1642" s="11">
        <f t="shared" ref="H1642:H1676" si="295">$B$1639</f>
        <v>607800</v>
      </c>
      <c r="I1642" s="12">
        <f t="shared" ref="I1642:I1676" si="296">IF(G1642="","",(($B$1639*F1642)/30)*G1642)</f>
        <v>11890.735369860584</v>
      </c>
    </row>
    <row r="1643" spans="1:9" x14ac:dyDescent="0.35">
      <c r="A1643" s="7">
        <v>1042910</v>
      </c>
      <c r="B1643" s="8">
        <v>44013</v>
      </c>
      <c r="C1643" s="18">
        <v>44043</v>
      </c>
      <c r="D1643" s="9">
        <v>0.1812</v>
      </c>
      <c r="E1643" s="10">
        <f t="shared" si="292"/>
        <v>0.27179999999999999</v>
      </c>
      <c r="F1643" s="10">
        <f t="shared" si="293"/>
        <v>2.0238171647650516E-2</v>
      </c>
      <c r="G1643" s="7">
        <f t="shared" si="294"/>
        <v>30</v>
      </c>
      <c r="H1643" s="11">
        <f t="shared" si="295"/>
        <v>607800</v>
      </c>
      <c r="I1643" s="12">
        <f t="shared" si="296"/>
        <v>12300.760727441984</v>
      </c>
    </row>
    <row r="1644" spans="1:9" x14ac:dyDescent="0.35">
      <c r="A1644" s="7">
        <v>1042910</v>
      </c>
      <c r="B1644" s="18">
        <v>44044</v>
      </c>
      <c r="C1644" s="18">
        <v>44074</v>
      </c>
      <c r="D1644" s="9">
        <v>0.18290000000000001</v>
      </c>
      <c r="E1644" s="10">
        <f t="shared" si="292"/>
        <v>0.27434999999999998</v>
      </c>
      <c r="F1644" s="10">
        <f t="shared" si="293"/>
        <v>2.040848272831397E-2</v>
      </c>
      <c r="G1644" s="7">
        <f t="shared" si="294"/>
        <v>30</v>
      </c>
      <c r="H1644" s="11">
        <f t="shared" si="295"/>
        <v>607800</v>
      </c>
      <c r="I1644" s="12">
        <f t="shared" si="296"/>
        <v>12404.275802269231</v>
      </c>
    </row>
    <row r="1645" spans="1:9" x14ac:dyDescent="0.35">
      <c r="A1645" s="7">
        <v>1042910</v>
      </c>
      <c r="B1645" s="8">
        <v>44075</v>
      </c>
      <c r="C1645" s="18">
        <v>44104</v>
      </c>
      <c r="D1645" s="9">
        <v>0.1835</v>
      </c>
      <c r="E1645" s="10">
        <f t="shared" si="292"/>
        <v>0.27524999999999999</v>
      </c>
      <c r="F1645" s="10">
        <f t="shared" si="293"/>
        <v>2.0468517942215714E-2</v>
      </c>
      <c r="G1645" s="7">
        <f t="shared" si="294"/>
        <v>29</v>
      </c>
      <c r="H1645" s="11">
        <f t="shared" si="295"/>
        <v>607800</v>
      </c>
      <c r="I1645" s="12">
        <f t="shared" si="296"/>
        <v>12026.07303176942</v>
      </c>
    </row>
    <row r="1646" spans="1:9" x14ac:dyDescent="0.35">
      <c r="A1646" s="7">
        <v>1042910</v>
      </c>
      <c r="B1646" s="18">
        <v>44105</v>
      </c>
      <c r="C1646" s="18">
        <v>44135</v>
      </c>
      <c r="D1646" s="9">
        <v>0.18090000000000001</v>
      </c>
      <c r="E1646" s="10">
        <f t="shared" si="292"/>
        <v>0.27134999999999998</v>
      </c>
      <c r="F1646" s="10">
        <f t="shared" si="293"/>
        <v>2.0208084261774895E-2</v>
      </c>
      <c r="G1646" s="7">
        <f t="shared" si="294"/>
        <v>30</v>
      </c>
      <c r="H1646" s="11">
        <f t="shared" si="295"/>
        <v>607800</v>
      </c>
      <c r="I1646" s="12">
        <f t="shared" si="296"/>
        <v>12282.47361430678</v>
      </c>
    </row>
    <row r="1647" spans="1:9" x14ac:dyDescent="0.35">
      <c r="A1647" s="7">
        <v>1042910</v>
      </c>
      <c r="B1647" s="8">
        <v>44136</v>
      </c>
      <c r="C1647" s="18">
        <v>44165</v>
      </c>
      <c r="D1647" s="9">
        <v>0.1784</v>
      </c>
      <c r="E1647" s="10">
        <f t="shared" si="292"/>
        <v>0.2676</v>
      </c>
      <c r="F1647" s="10">
        <f t="shared" si="293"/>
        <v>1.9956975716262315E-2</v>
      </c>
      <c r="G1647" s="7">
        <f t="shared" si="294"/>
        <v>29</v>
      </c>
      <c r="H1647" s="11">
        <f t="shared" si="295"/>
        <v>607800</v>
      </c>
      <c r="I1647" s="12">
        <f t="shared" si="296"/>
        <v>11725.521512332762</v>
      </c>
    </row>
    <row r="1648" spans="1:9" x14ac:dyDescent="0.35">
      <c r="A1648" s="7">
        <v>1042910</v>
      </c>
      <c r="B1648" s="18">
        <v>44166</v>
      </c>
      <c r="C1648" s="18">
        <v>44196</v>
      </c>
      <c r="D1648" s="9">
        <v>0.17460000000000001</v>
      </c>
      <c r="E1648" s="10">
        <f t="shared" si="292"/>
        <v>0.26190000000000002</v>
      </c>
      <c r="F1648" s="10">
        <f t="shared" si="293"/>
        <v>1.9573983490916769E-2</v>
      </c>
      <c r="G1648" s="7">
        <f t="shared" si="294"/>
        <v>30</v>
      </c>
      <c r="H1648" s="11">
        <f t="shared" si="295"/>
        <v>607800</v>
      </c>
      <c r="I1648" s="12">
        <f t="shared" si="296"/>
        <v>11897.067165779212</v>
      </c>
    </row>
    <row r="1649" spans="1:9" x14ac:dyDescent="0.35">
      <c r="A1649" s="7">
        <v>1042910</v>
      </c>
      <c r="B1649" s="8">
        <v>44197</v>
      </c>
      <c r="C1649" s="18">
        <v>44227</v>
      </c>
      <c r="D1649" s="9">
        <v>0.17319999999999999</v>
      </c>
      <c r="E1649" s="10">
        <f t="shared" si="292"/>
        <v>0.25979999999999998</v>
      </c>
      <c r="F1649" s="10">
        <f t="shared" si="293"/>
        <v>1.9432481245112987E-2</v>
      </c>
      <c r="G1649" s="7">
        <f t="shared" si="294"/>
        <v>30</v>
      </c>
      <c r="H1649" s="11">
        <f t="shared" si="295"/>
        <v>607800</v>
      </c>
      <c r="I1649" s="12">
        <f t="shared" si="296"/>
        <v>11811.062100779673</v>
      </c>
    </row>
    <row r="1650" spans="1:9" x14ac:dyDescent="0.35">
      <c r="A1650" s="7">
        <v>1042910</v>
      </c>
      <c r="B1650" s="18">
        <v>44228</v>
      </c>
      <c r="C1650" s="18">
        <v>44255</v>
      </c>
      <c r="D1650" s="9">
        <v>0.1754</v>
      </c>
      <c r="E1650" s="10">
        <f t="shared" si="292"/>
        <v>0.2631</v>
      </c>
      <c r="F1650" s="10">
        <f t="shared" si="293"/>
        <v>1.9654745030757592E-2</v>
      </c>
      <c r="G1650" s="7">
        <f t="shared" si="294"/>
        <v>27</v>
      </c>
      <c r="H1650" s="11">
        <f t="shared" si="295"/>
        <v>607800</v>
      </c>
      <c r="I1650" s="12">
        <f t="shared" si="296"/>
        <v>10751.538626725018</v>
      </c>
    </row>
    <row r="1651" spans="1:9" x14ac:dyDescent="0.35">
      <c r="A1651" s="7">
        <v>1042910</v>
      </c>
      <c r="B1651" s="8">
        <v>44256</v>
      </c>
      <c r="C1651" s="18">
        <v>44286</v>
      </c>
      <c r="D1651" s="9">
        <v>0.1741</v>
      </c>
      <c r="E1651" s="10">
        <f t="shared" si="292"/>
        <v>0.26114999999999999</v>
      </c>
      <c r="F1651" s="10">
        <f t="shared" si="293"/>
        <v>1.9523471771100809E-2</v>
      </c>
      <c r="G1651" s="7">
        <f t="shared" si="294"/>
        <v>30</v>
      </c>
      <c r="H1651" s="11">
        <f t="shared" si="295"/>
        <v>607800</v>
      </c>
      <c r="I1651" s="12">
        <f t="shared" si="296"/>
        <v>11866.366142475072</v>
      </c>
    </row>
    <row r="1652" spans="1:9" x14ac:dyDescent="0.35">
      <c r="A1652" s="7">
        <v>1042910</v>
      </c>
      <c r="B1652" s="18">
        <v>44287</v>
      </c>
      <c r="C1652" s="18">
        <v>44316</v>
      </c>
      <c r="D1652" s="9">
        <v>0.1731</v>
      </c>
      <c r="E1652" s="10">
        <f t="shared" si="292"/>
        <v>0.25964999999999999</v>
      </c>
      <c r="F1652" s="10">
        <f t="shared" si="293"/>
        <v>1.942236567004052E-2</v>
      </c>
      <c r="G1652" s="7">
        <f t="shared" si="294"/>
        <v>29</v>
      </c>
      <c r="H1652" s="11">
        <f t="shared" si="295"/>
        <v>607800</v>
      </c>
      <c r="I1652" s="12">
        <f t="shared" si="296"/>
        <v>11411.416725775607</v>
      </c>
    </row>
    <row r="1653" spans="1:9" x14ac:dyDescent="0.35">
      <c r="A1653" s="7">
        <v>1042910</v>
      </c>
      <c r="B1653" s="8">
        <v>44317</v>
      </c>
      <c r="C1653" s="18">
        <v>44347</v>
      </c>
      <c r="D1653" s="9">
        <v>0.17219999999999999</v>
      </c>
      <c r="E1653" s="10">
        <f t="shared" si="292"/>
        <v>0.25829999999999997</v>
      </c>
      <c r="F1653" s="10">
        <f t="shared" si="293"/>
        <v>1.9331275772907164E-2</v>
      </c>
      <c r="G1653" s="7">
        <f t="shared" si="294"/>
        <v>30</v>
      </c>
      <c r="H1653" s="11">
        <f t="shared" si="295"/>
        <v>607800</v>
      </c>
      <c r="I1653" s="12">
        <f t="shared" si="296"/>
        <v>11749.549414772975</v>
      </c>
    </row>
    <row r="1654" spans="1:9" x14ac:dyDescent="0.35">
      <c r="A1654" s="7">
        <v>1042910</v>
      </c>
      <c r="B1654" s="18">
        <v>44348</v>
      </c>
      <c r="C1654" s="18">
        <v>44377</v>
      </c>
      <c r="D1654" s="9">
        <v>0.1721</v>
      </c>
      <c r="E1654" s="10">
        <f t="shared" si="292"/>
        <v>0.25814999999999999</v>
      </c>
      <c r="F1654" s="10">
        <f t="shared" si="293"/>
        <v>1.9321149143988858E-2</v>
      </c>
      <c r="G1654" s="7">
        <f t="shared" si="294"/>
        <v>29</v>
      </c>
      <c r="H1654" s="11">
        <f t="shared" si="295"/>
        <v>607800</v>
      </c>
      <c r="I1654" s="12">
        <f t="shared" si="296"/>
        <v>11351.947968059214</v>
      </c>
    </row>
    <row r="1655" spans="1:9" x14ac:dyDescent="0.35">
      <c r="A1655" s="7">
        <v>1042910</v>
      </c>
      <c r="B1655" s="8">
        <v>44378</v>
      </c>
      <c r="C1655" s="18">
        <v>44408</v>
      </c>
      <c r="D1655" s="9">
        <v>0.17180000000000001</v>
      </c>
      <c r="E1655" s="10">
        <f t="shared" si="292"/>
        <v>0.25770000000000004</v>
      </c>
      <c r="F1655" s="10">
        <f t="shared" si="293"/>
        <v>1.9290762615578938E-2</v>
      </c>
      <c r="G1655" s="7">
        <f t="shared" si="294"/>
        <v>30</v>
      </c>
      <c r="H1655" s="11">
        <f t="shared" si="295"/>
        <v>607800</v>
      </c>
      <c r="I1655" s="12">
        <f t="shared" si="296"/>
        <v>11724.925517748879</v>
      </c>
    </row>
    <row r="1656" spans="1:9" x14ac:dyDescent="0.35">
      <c r="A1656" s="7">
        <v>1042910</v>
      </c>
      <c r="B1656" s="18">
        <v>44409</v>
      </c>
      <c r="C1656" s="18">
        <v>44439</v>
      </c>
      <c r="D1656" s="9">
        <v>0.1724</v>
      </c>
      <c r="E1656" s="10">
        <f t="shared" si="292"/>
        <v>0.2586</v>
      </c>
      <c r="F1656" s="10">
        <f t="shared" si="293"/>
        <v>1.9351525711433615E-2</v>
      </c>
      <c r="G1656" s="7">
        <f t="shared" si="294"/>
        <v>30</v>
      </c>
      <c r="H1656" s="11">
        <f t="shared" si="295"/>
        <v>607800</v>
      </c>
      <c r="I1656" s="12">
        <f t="shared" si="296"/>
        <v>11761.857327409351</v>
      </c>
    </row>
    <row r="1657" spans="1:9" x14ac:dyDescent="0.35">
      <c r="A1657" s="7">
        <v>1042910</v>
      </c>
      <c r="B1657" s="8">
        <v>44440</v>
      </c>
      <c r="C1657" s="18">
        <v>44469</v>
      </c>
      <c r="D1657" s="9">
        <v>0.1719</v>
      </c>
      <c r="E1657" s="10">
        <f t="shared" si="292"/>
        <v>0.25785000000000002</v>
      </c>
      <c r="F1657" s="10">
        <f t="shared" si="293"/>
        <v>1.9300892565577765E-2</v>
      </c>
      <c r="G1657" s="7">
        <f t="shared" si="294"/>
        <v>29</v>
      </c>
      <c r="H1657" s="11">
        <f t="shared" si="295"/>
        <v>607800</v>
      </c>
      <c r="I1657" s="12">
        <f t="shared" si="296"/>
        <v>11340.04641797956</v>
      </c>
    </row>
    <row r="1658" spans="1:9" x14ac:dyDescent="0.35">
      <c r="A1658" s="7">
        <v>1042910</v>
      </c>
      <c r="B1658" s="18">
        <v>44470</v>
      </c>
      <c r="C1658" s="18">
        <v>44500</v>
      </c>
      <c r="D1658" s="14">
        <v>0.17080000000000001</v>
      </c>
      <c r="E1658" s="10">
        <f t="shared" si="292"/>
        <v>0.25619999999999998</v>
      </c>
      <c r="F1658" s="10">
        <f t="shared" si="293"/>
        <v>1.9189402159464075E-2</v>
      </c>
      <c r="G1658" s="7">
        <f t="shared" si="294"/>
        <v>30</v>
      </c>
      <c r="H1658" s="11">
        <f t="shared" si="295"/>
        <v>607800</v>
      </c>
      <c r="I1658" s="12">
        <f t="shared" si="296"/>
        <v>11663.318632522265</v>
      </c>
    </row>
    <row r="1659" spans="1:9" x14ac:dyDescent="0.35">
      <c r="A1659" s="7">
        <v>1042910</v>
      </c>
      <c r="B1659" s="8">
        <v>44501</v>
      </c>
      <c r="C1659" s="18">
        <v>44530</v>
      </c>
      <c r="D1659" s="14">
        <v>0.17269999999999999</v>
      </c>
      <c r="E1659" s="10">
        <f t="shared" si="292"/>
        <v>0.25905</v>
      </c>
      <c r="F1659" s="10">
        <f t="shared" si="293"/>
        <v>1.9381892324737526E-2</v>
      </c>
      <c r="G1659" s="7">
        <f t="shared" si="294"/>
        <v>29</v>
      </c>
      <c r="H1659" s="11">
        <f t="shared" si="295"/>
        <v>607800</v>
      </c>
      <c r="I1659" s="12">
        <f t="shared" si="296"/>
        <v>11387.637016476287</v>
      </c>
    </row>
    <row r="1660" spans="1:9" x14ac:dyDescent="0.35">
      <c r="A1660" s="7">
        <v>1042910</v>
      </c>
      <c r="B1660" s="18">
        <v>44531</v>
      </c>
      <c r="C1660" s="18">
        <v>44561</v>
      </c>
      <c r="D1660" s="15">
        <v>0.17460000000000001</v>
      </c>
      <c r="E1660" s="10">
        <f t="shared" si="292"/>
        <v>0.26190000000000002</v>
      </c>
      <c r="F1660" s="10">
        <f t="shared" si="293"/>
        <v>1.9573983490916769E-2</v>
      </c>
      <c r="G1660" s="7">
        <f t="shared" si="294"/>
        <v>30</v>
      </c>
      <c r="H1660" s="11">
        <f t="shared" si="295"/>
        <v>607800</v>
      </c>
      <c r="I1660" s="12">
        <f t="shared" si="296"/>
        <v>11897.067165779212</v>
      </c>
    </row>
    <row r="1661" spans="1:9" x14ac:dyDescent="0.35">
      <c r="A1661" s="7">
        <v>1042910</v>
      </c>
      <c r="B1661" s="8">
        <v>44562</v>
      </c>
      <c r="C1661" s="18">
        <v>44592</v>
      </c>
      <c r="D1661" s="14">
        <v>0.17660000000000001</v>
      </c>
      <c r="E1661" s="10">
        <f t="shared" si="292"/>
        <v>0.26490000000000002</v>
      </c>
      <c r="F1661" s="10">
        <f t="shared" si="293"/>
        <v>1.9775755563363528E-2</v>
      </c>
      <c r="G1661" s="7">
        <f t="shared" si="294"/>
        <v>30</v>
      </c>
      <c r="H1661" s="11">
        <f t="shared" si="295"/>
        <v>607800</v>
      </c>
      <c r="I1661" s="12">
        <f t="shared" si="296"/>
        <v>12019.704231412352</v>
      </c>
    </row>
    <row r="1662" spans="1:9" x14ac:dyDescent="0.35">
      <c r="A1662" s="7">
        <v>1042910</v>
      </c>
      <c r="B1662" s="18">
        <v>44593</v>
      </c>
      <c r="C1662" s="18">
        <v>44620</v>
      </c>
      <c r="D1662" s="14">
        <v>0.183</v>
      </c>
      <c r="E1662" s="10">
        <f t="shared" si="292"/>
        <v>0.27449999999999997</v>
      </c>
      <c r="F1662" s="10">
        <f t="shared" si="293"/>
        <v>2.0418491295787433E-2</v>
      </c>
      <c r="G1662" s="7">
        <f t="shared" si="294"/>
        <v>27</v>
      </c>
      <c r="H1662" s="11">
        <f t="shared" si="295"/>
        <v>607800</v>
      </c>
      <c r="I1662" s="12">
        <f t="shared" si="296"/>
        <v>11169.323108621644</v>
      </c>
    </row>
    <row r="1663" spans="1:9" x14ac:dyDescent="0.35">
      <c r="A1663" s="7">
        <v>1042910</v>
      </c>
      <c r="B1663" s="8">
        <v>44621</v>
      </c>
      <c r="C1663" s="18">
        <v>44651</v>
      </c>
      <c r="D1663" s="14">
        <v>0.1847</v>
      </c>
      <c r="E1663" s="10">
        <f t="shared" si="292"/>
        <v>0.27705000000000002</v>
      </c>
      <c r="F1663" s="10">
        <f t="shared" si="293"/>
        <v>2.0588471944052777E-2</v>
      </c>
      <c r="G1663" s="7">
        <f t="shared" si="294"/>
        <v>30</v>
      </c>
      <c r="H1663" s="11">
        <f t="shared" si="295"/>
        <v>607800</v>
      </c>
      <c r="I1663" s="12">
        <f t="shared" si="296"/>
        <v>12513.673247595278</v>
      </c>
    </row>
    <row r="1664" spans="1:9" x14ac:dyDescent="0.35">
      <c r="A1664" s="7">
        <v>1042910</v>
      </c>
      <c r="B1664" s="18">
        <v>44652</v>
      </c>
      <c r="C1664" s="18">
        <v>44681</v>
      </c>
      <c r="D1664" s="14">
        <v>0.1905</v>
      </c>
      <c r="E1664" s="10">
        <f t="shared" si="292"/>
        <v>0.28575</v>
      </c>
      <c r="F1664" s="10">
        <f t="shared" si="293"/>
        <v>2.1166073665768392E-2</v>
      </c>
      <c r="G1664" s="7">
        <f t="shared" si="294"/>
        <v>29</v>
      </c>
      <c r="H1664" s="11">
        <f t="shared" si="295"/>
        <v>607800</v>
      </c>
      <c r="I1664" s="12">
        <f t="shared" si="296"/>
        <v>12435.914921585561</v>
      </c>
    </row>
    <row r="1665" spans="1:9" x14ac:dyDescent="0.35">
      <c r="A1665" s="7">
        <v>1042910</v>
      </c>
      <c r="B1665" s="8">
        <v>44682</v>
      </c>
      <c r="C1665" s="18">
        <v>44712</v>
      </c>
      <c r="D1665" s="14">
        <v>0.1971</v>
      </c>
      <c r="E1665" s="10">
        <f t="shared" si="292"/>
        <v>0.29564999999999997</v>
      </c>
      <c r="F1665" s="10">
        <f t="shared" si="293"/>
        <v>2.1819002655476094E-2</v>
      </c>
      <c r="G1665" s="7">
        <f t="shared" si="294"/>
        <v>30</v>
      </c>
      <c r="H1665" s="11">
        <f t="shared" si="295"/>
        <v>607800</v>
      </c>
      <c r="I1665" s="12">
        <f t="shared" si="296"/>
        <v>13261.589813998369</v>
      </c>
    </row>
    <row r="1666" spans="1:9" x14ac:dyDescent="0.35">
      <c r="A1666" s="7">
        <v>1042910</v>
      </c>
      <c r="B1666" s="18">
        <v>44713</v>
      </c>
      <c r="C1666" s="18">
        <v>44742</v>
      </c>
      <c r="D1666" s="9">
        <v>0.20399999999999999</v>
      </c>
      <c r="E1666" s="10">
        <f t="shared" si="292"/>
        <v>0.30599999999999999</v>
      </c>
      <c r="F1666" s="10">
        <f t="shared" si="293"/>
        <v>2.2496738540053407E-2</v>
      </c>
      <c r="G1666" s="7">
        <f t="shared" si="294"/>
        <v>29</v>
      </c>
      <c r="H1666" s="11">
        <f t="shared" si="295"/>
        <v>607800</v>
      </c>
      <c r="I1666" s="12">
        <f t="shared" si="296"/>
        <v>13217.733761822978</v>
      </c>
    </row>
    <row r="1667" spans="1:9" x14ac:dyDescent="0.35">
      <c r="A1667" s="7">
        <v>1042910</v>
      </c>
      <c r="B1667" s="8">
        <v>44743</v>
      </c>
      <c r="C1667" s="18">
        <v>44773</v>
      </c>
      <c r="D1667" s="9">
        <v>0.21279999999999999</v>
      </c>
      <c r="E1667" s="10">
        <f t="shared" si="292"/>
        <v>0.31919999999999998</v>
      </c>
      <c r="F1667" s="10">
        <f t="shared" si="293"/>
        <v>2.3353989277085985E-2</v>
      </c>
      <c r="G1667" s="7">
        <f t="shared" si="294"/>
        <v>30</v>
      </c>
      <c r="H1667" s="11">
        <f t="shared" si="295"/>
        <v>607800</v>
      </c>
      <c r="I1667" s="12">
        <f t="shared" si="296"/>
        <v>14194.554682612861</v>
      </c>
    </row>
    <row r="1668" spans="1:9" x14ac:dyDescent="0.35">
      <c r="A1668" s="7">
        <v>1042910</v>
      </c>
      <c r="B1668" s="18">
        <v>44774</v>
      </c>
      <c r="C1668" s="18">
        <v>44804</v>
      </c>
      <c r="D1668" s="9">
        <v>0.22209999999999999</v>
      </c>
      <c r="E1668" s="10">
        <f t="shared" si="292"/>
        <v>0.33315</v>
      </c>
      <c r="F1668" s="10">
        <f t="shared" si="293"/>
        <v>2.4251443652343774E-2</v>
      </c>
      <c r="G1668" s="7">
        <f t="shared" si="294"/>
        <v>30</v>
      </c>
      <c r="H1668" s="11">
        <f t="shared" si="295"/>
        <v>607800</v>
      </c>
      <c r="I1668" s="12">
        <f t="shared" si="296"/>
        <v>14740.027451894546</v>
      </c>
    </row>
    <row r="1669" spans="1:9" x14ac:dyDescent="0.35">
      <c r="A1669" s="7">
        <v>1042910</v>
      </c>
      <c r="B1669" s="8">
        <v>44805</v>
      </c>
      <c r="C1669" s="18">
        <v>44834</v>
      </c>
      <c r="D1669" s="9">
        <v>0.23499999999999999</v>
      </c>
      <c r="E1669" s="10">
        <f t="shared" si="292"/>
        <v>0.35249999999999998</v>
      </c>
      <c r="F1669" s="10">
        <f t="shared" si="293"/>
        <v>2.548215212897964E-2</v>
      </c>
      <c r="G1669" s="7">
        <f t="shared" si="294"/>
        <v>29</v>
      </c>
      <c r="H1669" s="11">
        <f t="shared" si="295"/>
        <v>607800</v>
      </c>
      <c r="I1669" s="12">
        <f t="shared" si="296"/>
        <v>14971.7836618607</v>
      </c>
    </row>
    <row r="1670" spans="1:9" x14ac:dyDescent="0.35">
      <c r="A1670" s="7">
        <v>1042910</v>
      </c>
      <c r="B1670" s="18">
        <v>44835</v>
      </c>
      <c r="C1670" s="18">
        <v>44865</v>
      </c>
      <c r="D1670" s="9">
        <v>0.24610000000000001</v>
      </c>
      <c r="E1670" s="10">
        <f t="shared" si="292"/>
        <v>0.36915000000000003</v>
      </c>
      <c r="F1670" s="10">
        <f t="shared" si="293"/>
        <v>2.6528282142108894E-2</v>
      </c>
      <c r="G1670" s="7">
        <f t="shared" si="294"/>
        <v>30</v>
      </c>
      <c r="H1670" s="11">
        <f t="shared" si="295"/>
        <v>607800</v>
      </c>
      <c r="I1670" s="12">
        <f t="shared" si="296"/>
        <v>16123.889885973787</v>
      </c>
    </row>
    <row r="1671" spans="1:9" x14ac:dyDescent="0.35">
      <c r="A1671" s="7">
        <v>1042910</v>
      </c>
      <c r="B1671" s="8">
        <v>44866</v>
      </c>
      <c r="C1671" s="18">
        <v>44895</v>
      </c>
      <c r="D1671" s="9">
        <v>0.25779999999999997</v>
      </c>
      <c r="E1671" s="10">
        <f t="shared" si="292"/>
        <v>0.38669999999999993</v>
      </c>
      <c r="F1671" s="10">
        <f t="shared" si="293"/>
        <v>2.7618410366888613E-2</v>
      </c>
      <c r="G1671" s="7">
        <f t="shared" si="294"/>
        <v>29</v>
      </c>
      <c r="H1671" s="11">
        <f t="shared" si="295"/>
        <v>607800</v>
      </c>
      <c r="I1671" s="12">
        <f t="shared" si="296"/>
        <v>16226.920826961734</v>
      </c>
    </row>
    <row r="1672" spans="1:9" x14ac:dyDescent="0.35">
      <c r="A1672" s="7">
        <v>1042910</v>
      </c>
      <c r="B1672" s="18">
        <v>44896</v>
      </c>
      <c r="C1672" s="18">
        <v>44926</v>
      </c>
      <c r="D1672" s="9">
        <v>0.27639999999999998</v>
      </c>
      <c r="E1672" s="10">
        <f t="shared" si="292"/>
        <v>0.41459999999999997</v>
      </c>
      <c r="F1672" s="10">
        <f t="shared" si="293"/>
        <v>2.9325672006971892E-2</v>
      </c>
      <c r="G1672" s="7">
        <f t="shared" si="294"/>
        <v>30</v>
      </c>
      <c r="H1672" s="11">
        <f t="shared" si="295"/>
        <v>607800</v>
      </c>
      <c r="I1672" s="12">
        <f t="shared" si="296"/>
        <v>17824.143445837515</v>
      </c>
    </row>
    <row r="1673" spans="1:9" x14ac:dyDescent="0.35">
      <c r="A1673" s="7">
        <v>1042910</v>
      </c>
      <c r="B1673" s="8">
        <v>44927</v>
      </c>
      <c r="C1673" s="18">
        <v>44957</v>
      </c>
      <c r="D1673" s="9">
        <v>0.28839999999999999</v>
      </c>
      <c r="E1673" s="10">
        <f t="shared" si="292"/>
        <v>0.43259999999999998</v>
      </c>
      <c r="F1673" s="10">
        <f t="shared" si="293"/>
        <v>3.041082430433617E-2</v>
      </c>
      <c r="G1673" s="7">
        <f t="shared" si="294"/>
        <v>30</v>
      </c>
      <c r="H1673" s="11">
        <f t="shared" si="295"/>
        <v>607800</v>
      </c>
      <c r="I1673" s="12">
        <f t="shared" si="296"/>
        <v>18483.699012175526</v>
      </c>
    </row>
    <row r="1674" spans="1:9" x14ac:dyDescent="0.35">
      <c r="A1674" s="7">
        <v>1042910</v>
      </c>
      <c r="B1674" s="18">
        <v>44958</v>
      </c>
      <c r="C1674" s="18">
        <v>44985</v>
      </c>
      <c r="D1674" s="9">
        <v>0.30180000000000001</v>
      </c>
      <c r="E1674" s="10">
        <f t="shared" si="292"/>
        <v>0.45269999999999999</v>
      </c>
      <c r="F1674" s="10">
        <f t="shared" si="293"/>
        <v>3.1607904974429113E-2</v>
      </c>
      <c r="G1674" s="7">
        <f t="shared" si="294"/>
        <v>27</v>
      </c>
      <c r="H1674" s="11">
        <f t="shared" si="295"/>
        <v>607800</v>
      </c>
      <c r="I1674" s="12">
        <f t="shared" si="296"/>
        <v>17290.156179112211</v>
      </c>
    </row>
    <row r="1675" spans="1:9" x14ac:dyDescent="0.35">
      <c r="A1675" s="7">
        <v>1042910</v>
      </c>
      <c r="B1675" s="8">
        <v>44986</v>
      </c>
      <c r="C1675" s="18">
        <v>45016</v>
      </c>
      <c r="D1675" s="9">
        <v>0.30840000000000001</v>
      </c>
      <c r="E1675" s="10">
        <f t="shared" si="292"/>
        <v>0.46260000000000001</v>
      </c>
      <c r="F1675" s="10">
        <f t="shared" si="293"/>
        <v>3.2191941393584944E-2</v>
      </c>
      <c r="G1675" s="7">
        <f t="shared" si="294"/>
        <v>30</v>
      </c>
      <c r="H1675" s="11">
        <f t="shared" si="295"/>
        <v>607800</v>
      </c>
      <c r="I1675" s="12">
        <f t="shared" si="296"/>
        <v>19566.261979020928</v>
      </c>
    </row>
    <row r="1676" spans="1:9" x14ac:dyDescent="0.35">
      <c r="A1676" s="7">
        <v>1042910</v>
      </c>
      <c r="B1676" s="18">
        <v>45017</v>
      </c>
      <c r="C1676" s="18">
        <v>45036</v>
      </c>
      <c r="D1676" s="9">
        <v>0.31390000000000001</v>
      </c>
      <c r="E1676" s="10">
        <f t="shared" si="292"/>
        <v>0.47084999999999999</v>
      </c>
      <c r="F1676" s="10">
        <f t="shared" si="293"/>
        <v>3.2675876808137438E-2</v>
      </c>
      <c r="G1676" s="7">
        <f t="shared" si="294"/>
        <v>19</v>
      </c>
      <c r="H1676" s="11">
        <f t="shared" si="295"/>
        <v>607800</v>
      </c>
      <c r="I1676" s="12">
        <f t="shared" si="296"/>
        <v>12578.252018524425</v>
      </c>
    </row>
    <row r="1677" spans="1:9" x14ac:dyDescent="0.35">
      <c r="A1677" s="21" t="s">
        <v>13</v>
      </c>
      <c r="B1677" s="21"/>
      <c r="C1677" s="21"/>
      <c r="D1677" s="21"/>
      <c r="E1677" s="21"/>
      <c r="F1677" s="21"/>
      <c r="G1677" s="21"/>
      <c r="H1677" s="21"/>
      <c r="I1677" s="19">
        <f>SUM(I1641:I1676)</f>
        <v>468913.10075117287</v>
      </c>
    </row>
    <row r="1679" spans="1:9" x14ac:dyDescent="0.35">
      <c r="A1679" s="1" t="s">
        <v>2</v>
      </c>
      <c r="B1679" s="2">
        <v>152228</v>
      </c>
      <c r="C1679" s="1"/>
      <c r="D1679" s="1"/>
      <c r="E1679" s="1" t="s">
        <v>3</v>
      </c>
      <c r="F1679" s="1"/>
      <c r="G1679" s="3">
        <v>44115</v>
      </c>
      <c r="H1679" s="1"/>
      <c r="I1679" s="4"/>
    </row>
    <row r="1680" spans="1:9" ht="23" x14ac:dyDescent="0.35">
      <c r="A1680" s="5" t="s">
        <v>4</v>
      </c>
      <c r="B1680" s="5" t="s">
        <v>5</v>
      </c>
      <c r="C1680" s="5" t="s">
        <v>6</v>
      </c>
      <c r="D1680" s="5" t="s">
        <v>7</v>
      </c>
      <c r="E1680" s="5" t="s">
        <v>8</v>
      </c>
      <c r="F1680" s="5" t="s">
        <v>9</v>
      </c>
      <c r="G1680" s="5" t="s">
        <v>10</v>
      </c>
      <c r="H1680" s="5" t="s">
        <v>11</v>
      </c>
      <c r="I1680" s="6" t="s">
        <v>12</v>
      </c>
    </row>
    <row r="1681" spans="1:9" x14ac:dyDescent="0.35">
      <c r="A1681" s="7">
        <v>1070007</v>
      </c>
      <c r="B1681" s="18">
        <v>44115</v>
      </c>
      <c r="C1681" s="18">
        <v>44135</v>
      </c>
      <c r="D1681" s="9">
        <v>0.18090000000000001</v>
      </c>
      <c r="E1681" s="10">
        <f t="shared" ref="E1681:E1711" si="297">IF(B1681="","",D1681*1.5)</f>
        <v>0.27134999999999998</v>
      </c>
      <c r="F1681" s="10">
        <f t="shared" ref="F1681:F1711" si="298">IF(E1681="","", (POWER((1+E1681),(1/12)))-1)</f>
        <v>2.0208084261774895E-2</v>
      </c>
      <c r="G1681" s="7">
        <f t="shared" ref="G1681:G1711" si="299">IF(OR(B1681="",C1681=""),"Sin fechas",C1681-B1681)</f>
        <v>20</v>
      </c>
      <c r="H1681" s="11">
        <f>$B$1679</f>
        <v>152228</v>
      </c>
      <c r="I1681" s="12">
        <f>IF(G1681="","",(($B$1679*F1681)/30)*G1681)</f>
        <v>2050.8241673343123</v>
      </c>
    </row>
    <row r="1682" spans="1:9" x14ac:dyDescent="0.35">
      <c r="A1682" s="7">
        <v>1070007</v>
      </c>
      <c r="B1682" s="8">
        <v>44136</v>
      </c>
      <c r="C1682" s="18">
        <v>44165</v>
      </c>
      <c r="D1682" s="9">
        <v>0.1784</v>
      </c>
      <c r="E1682" s="10">
        <f t="shared" si="297"/>
        <v>0.2676</v>
      </c>
      <c r="F1682" s="10">
        <f t="shared" si="298"/>
        <v>1.9956975716262315E-2</v>
      </c>
      <c r="G1682" s="7">
        <f t="shared" si="299"/>
        <v>29</v>
      </c>
      <c r="H1682" s="11">
        <f t="shared" ref="H1682:H1711" si="300">$B$1679</f>
        <v>152228</v>
      </c>
      <c r="I1682" s="12">
        <f t="shared" ref="I1682:I1711" si="301">IF(G1682="","",(($B$1679*F1682)/30)*G1682)</f>
        <v>2936.7434826906738</v>
      </c>
    </row>
    <row r="1683" spans="1:9" x14ac:dyDescent="0.35">
      <c r="A1683" s="7">
        <v>1070007</v>
      </c>
      <c r="B1683" s="18">
        <v>44166</v>
      </c>
      <c r="C1683" s="18">
        <v>44196</v>
      </c>
      <c r="D1683" s="9">
        <v>0.17460000000000001</v>
      </c>
      <c r="E1683" s="10">
        <f t="shared" si="297"/>
        <v>0.26190000000000002</v>
      </c>
      <c r="F1683" s="10">
        <f t="shared" si="298"/>
        <v>1.9573983490916769E-2</v>
      </c>
      <c r="G1683" s="7">
        <f t="shared" si="299"/>
        <v>30</v>
      </c>
      <c r="H1683" s="11">
        <f t="shared" si="300"/>
        <v>152228</v>
      </c>
      <c r="I1683" s="12">
        <f t="shared" si="301"/>
        <v>2979.7083588552778</v>
      </c>
    </row>
    <row r="1684" spans="1:9" x14ac:dyDescent="0.35">
      <c r="A1684" s="7">
        <v>1070007</v>
      </c>
      <c r="B1684" s="8">
        <v>44197</v>
      </c>
      <c r="C1684" s="18">
        <v>44227</v>
      </c>
      <c r="D1684" s="9">
        <v>0.17319999999999999</v>
      </c>
      <c r="E1684" s="10">
        <f t="shared" si="297"/>
        <v>0.25979999999999998</v>
      </c>
      <c r="F1684" s="10">
        <f t="shared" si="298"/>
        <v>1.9432481245112987E-2</v>
      </c>
      <c r="G1684" s="7">
        <f t="shared" si="299"/>
        <v>30</v>
      </c>
      <c r="H1684" s="11">
        <f t="shared" si="300"/>
        <v>152228</v>
      </c>
      <c r="I1684" s="12">
        <f t="shared" si="301"/>
        <v>2958.1677549810597</v>
      </c>
    </row>
    <row r="1685" spans="1:9" x14ac:dyDescent="0.35">
      <c r="A1685" s="7">
        <v>1070007</v>
      </c>
      <c r="B1685" s="18">
        <v>44228</v>
      </c>
      <c r="C1685" s="18">
        <v>44255</v>
      </c>
      <c r="D1685" s="9">
        <v>0.1754</v>
      </c>
      <c r="E1685" s="10">
        <f t="shared" si="297"/>
        <v>0.2631</v>
      </c>
      <c r="F1685" s="10">
        <f t="shared" si="298"/>
        <v>1.9654745030757592E-2</v>
      </c>
      <c r="G1685" s="7">
        <f t="shared" si="299"/>
        <v>27</v>
      </c>
      <c r="H1685" s="11">
        <f t="shared" si="300"/>
        <v>152228</v>
      </c>
      <c r="I1685" s="12">
        <f t="shared" si="301"/>
        <v>2692.8022738879504</v>
      </c>
    </row>
    <row r="1686" spans="1:9" x14ac:dyDescent="0.35">
      <c r="A1686" s="7">
        <v>1070007</v>
      </c>
      <c r="B1686" s="8">
        <v>44256</v>
      </c>
      <c r="C1686" s="18">
        <v>44286</v>
      </c>
      <c r="D1686" s="9">
        <v>0.1741</v>
      </c>
      <c r="E1686" s="10">
        <f t="shared" si="297"/>
        <v>0.26114999999999999</v>
      </c>
      <c r="F1686" s="10">
        <f t="shared" si="298"/>
        <v>1.9523471771100809E-2</v>
      </c>
      <c r="G1686" s="7">
        <f t="shared" si="299"/>
        <v>30</v>
      </c>
      <c r="H1686" s="11">
        <f t="shared" si="300"/>
        <v>152228</v>
      </c>
      <c r="I1686" s="12">
        <f t="shared" si="301"/>
        <v>2972.0190607711338</v>
      </c>
    </row>
    <row r="1687" spans="1:9" x14ac:dyDescent="0.35">
      <c r="A1687" s="7">
        <v>1070007</v>
      </c>
      <c r="B1687" s="18">
        <v>44287</v>
      </c>
      <c r="C1687" s="18">
        <v>44316</v>
      </c>
      <c r="D1687" s="9">
        <v>0.1731</v>
      </c>
      <c r="E1687" s="10">
        <f t="shared" si="297"/>
        <v>0.25964999999999999</v>
      </c>
      <c r="F1687" s="10">
        <f t="shared" si="298"/>
        <v>1.942236567004052E-2</v>
      </c>
      <c r="G1687" s="7">
        <f t="shared" si="299"/>
        <v>29</v>
      </c>
      <c r="H1687" s="11">
        <f t="shared" si="300"/>
        <v>152228</v>
      </c>
      <c r="I1687" s="12">
        <f t="shared" si="301"/>
        <v>2858.0736185116307</v>
      </c>
    </row>
    <row r="1688" spans="1:9" x14ac:dyDescent="0.35">
      <c r="A1688" s="7">
        <v>1070007</v>
      </c>
      <c r="B1688" s="8">
        <v>44317</v>
      </c>
      <c r="C1688" s="18">
        <v>44347</v>
      </c>
      <c r="D1688" s="9">
        <v>0.17219999999999999</v>
      </c>
      <c r="E1688" s="10">
        <f t="shared" si="297"/>
        <v>0.25829999999999997</v>
      </c>
      <c r="F1688" s="10">
        <f t="shared" si="298"/>
        <v>1.9331275772907164E-2</v>
      </c>
      <c r="G1688" s="7">
        <f t="shared" si="299"/>
        <v>30</v>
      </c>
      <c r="H1688" s="11">
        <f t="shared" si="300"/>
        <v>152228</v>
      </c>
      <c r="I1688" s="12">
        <f t="shared" si="301"/>
        <v>2942.7614483581119</v>
      </c>
    </row>
    <row r="1689" spans="1:9" x14ac:dyDescent="0.35">
      <c r="A1689" s="7">
        <v>1070007</v>
      </c>
      <c r="B1689" s="18">
        <v>44348</v>
      </c>
      <c r="C1689" s="18">
        <v>44377</v>
      </c>
      <c r="D1689" s="9">
        <v>0.1721</v>
      </c>
      <c r="E1689" s="10">
        <f t="shared" si="297"/>
        <v>0.25814999999999999</v>
      </c>
      <c r="F1689" s="10">
        <f t="shared" si="298"/>
        <v>1.9321149143988858E-2</v>
      </c>
      <c r="G1689" s="7">
        <f t="shared" si="299"/>
        <v>29</v>
      </c>
      <c r="H1689" s="11">
        <f t="shared" si="300"/>
        <v>152228</v>
      </c>
      <c r="I1689" s="12">
        <f t="shared" si="301"/>
        <v>2843.1792288280976</v>
      </c>
    </row>
    <row r="1690" spans="1:9" x14ac:dyDescent="0.35">
      <c r="A1690" s="7">
        <v>1070007</v>
      </c>
      <c r="B1690" s="8">
        <v>44378</v>
      </c>
      <c r="C1690" s="18">
        <v>44408</v>
      </c>
      <c r="D1690" s="9">
        <v>0.17180000000000001</v>
      </c>
      <c r="E1690" s="10">
        <f t="shared" si="297"/>
        <v>0.25770000000000004</v>
      </c>
      <c r="F1690" s="10">
        <f t="shared" si="298"/>
        <v>1.9290762615578938E-2</v>
      </c>
      <c r="G1690" s="7">
        <f t="shared" si="299"/>
        <v>30</v>
      </c>
      <c r="H1690" s="11">
        <f t="shared" si="300"/>
        <v>152228</v>
      </c>
      <c r="I1690" s="12">
        <f t="shared" si="301"/>
        <v>2936.5942114443505</v>
      </c>
    </row>
    <row r="1691" spans="1:9" x14ac:dyDescent="0.35">
      <c r="A1691" s="7">
        <v>1070007</v>
      </c>
      <c r="B1691" s="18">
        <v>44409</v>
      </c>
      <c r="C1691" s="18">
        <v>44439</v>
      </c>
      <c r="D1691" s="9">
        <v>0.1724</v>
      </c>
      <c r="E1691" s="10">
        <f t="shared" si="297"/>
        <v>0.2586</v>
      </c>
      <c r="F1691" s="10">
        <f t="shared" si="298"/>
        <v>1.9351525711433615E-2</v>
      </c>
      <c r="G1691" s="7">
        <f t="shared" si="299"/>
        <v>30</v>
      </c>
      <c r="H1691" s="11">
        <f t="shared" si="300"/>
        <v>152228</v>
      </c>
      <c r="I1691" s="12">
        <f t="shared" si="301"/>
        <v>2945.8440560001163</v>
      </c>
    </row>
    <row r="1692" spans="1:9" x14ac:dyDescent="0.35">
      <c r="A1692" s="7">
        <v>1070007</v>
      </c>
      <c r="B1692" s="8">
        <v>44440</v>
      </c>
      <c r="C1692" s="18">
        <v>44469</v>
      </c>
      <c r="D1692" s="9">
        <v>0.1719</v>
      </c>
      <c r="E1692" s="10">
        <f t="shared" si="297"/>
        <v>0.25785000000000002</v>
      </c>
      <c r="F1692" s="10">
        <f t="shared" si="298"/>
        <v>1.9300892565577765E-2</v>
      </c>
      <c r="G1692" s="7">
        <f t="shared" si="299"/>
        <v>29</v>
      </c>
      <c r="H1692" s="11">
        <f t="shared" si="300"/>
        <v>152228</v>
      </c>
      <c r="I1692" s="12">
        <f t="shared" si="301"/>
        <v>2840.1983976903462</v>
      </c>
    </row>
    <row r="1693" spans="1:9" x14ac:dyDescent="0.35">
      <c r="A1693" s="7">
        <v>1070007</v>
      </c>
      <c r="B1693" s="18">
        <v>44470</v>
      </c>
      <c r="C1693" s="18">
        <v>44500</v>
      </c>
      <c r="D1693" s="14">
        <v>0.17080000000000001</v>
      </c>
      <c r="E1693" s="10">
        <f t="shared" si="297"/>
        <v>0.25619999999999998</v>
      </c>
      <c r="F1693" s="10">
        <f t="shared" si="298"/>
        <v>1.9189402159464075E-2</v>
      </c>
      <c r="G1693" s="7">
        <f t="shared" si="299"/>
        <v>30</v>
      </c>
      <c r="H1693" s="11">
        <f t="shared" si="300"/>
        <v>152228</v>
      </c>
      <c r="I1693" s="12">
        <f t="shared" si="301"/>
        <v>2921.1643119308974</v>
      </c>
    </row>
    <row r="1694" spans="1:9" x14ac:dyDescent="0.35">
      <c r="A1694" s="7">
        <v>1070007</v>
      </c>
      <c r="B1694" s="8">
        <v>44501</v>
      </c>
      <c r="C1694" s="18">
        <v>44530</v>
      </c>
      <c r="D1694" s="14">
        <v>0.17269999999999999</v>
      </c>
      <c r="E1694" s="10">
        <f t="shared" si="297"/>
        <v>0.25905</v>
      </c>
      <c r="F1694" s="10">
        <f t="shared" si="298"/>
        <v>1.9381892324737526E-2</v>
      </c>
      <c r="G1694" s="7">
        <f t="shared" si="299"/>
        <v>29</v>
      </c>
      <c r="H1694" s="11">
        <f t="shared" si="300"/>
        <v>152228</v>
      </c>
      <c r="I1694" s="12">
        <f t="shared" si="301"/>
        <v>2852.117814649806</v>
      </c>
    </row>
    <row r="1695" spans="1:9" x14ac:dyDescent="0.35">
      <c r="A1695" s="7">
        <v>1070007</v>
      </c>
      <c r="B1695" s="18">
        <v>44531</v>
      </c>
      <c r="C1695" s="18">
        <v>44561</v>
      </c>
      <c r="D1695" s="15">
        <v>0.17460000000000001</v>
      </c>
      <c r="E1695" s="10">
        <f t="shared" si="297"/>
        <v>0.26190000000000002</v>
      </c>
      <c r="F1695" s="10">
        <f t="shared" si="298"/>
        <v>1.9573983490916769E-2</v>
      </c>
      <c r="G1695" s="7">
        <f t="shared" si="299"/>
        <v>30</v>
      </c>
      <c r="H1695" s="11">
        <f t="shared" si="300"/>
        <v>152228</v>
      </c>
      <c r="I1695" s="12">
        <f t="shared" si="301"/>
        <v>2979.7083588552778</v>
      </c>
    </row>
    <row r="1696" spans="1:9" x14ac:dyDescent="0.35">
      <c r="A1696" s="7">
        <v>1070007</v>
      </c>
      <c r="B1696" s="8">
        <v>44562</v>
      </c>
      <c r="C1696" s="18">
        <v>44592</v>
      </c>
      <c r="D1696" s="14">
        <v>0.17660000000000001</v>
      </c>
      <c r="E1696" s="10">
        <f t="shared" si="297"/>
        <v>0.26490000000000002</v>
      </c>
      <c r="F1696" s="10">
        <f t="shared" si="298"/>
        <v>1.9775755563363528E-2</v>
      </c>
      <c r="G1696" s="7">
        <f t="shared" si="299"/>
        <v>30</v>
      </c>
      <c r="H1696" s="11">
        <f t="shared" si="300"/>
        <v>152228</v>
      </c>
      <c r="I1696" s="12">
        <f t="shared" si="301"/>
        <v>3010.4237178997032</v>
      </c>
    </row>
    <row r="1697" spans="1:9" x14ac:dyDescent="0.35">
      <c r="A1697" s="7">
        <v>1070007</v>
      </c>
      <c r="B1697" s="18">
        <v>44593</v>
      </c>
      <c r="C1697" s="18">
        <v>44620</v>
      </c>
      <c r="D1697" s="14">
        <v>0.183</v>
      </c>
      <c r="E1697" s="10">
        <f t="shared" si="297"/>
        <v>0.27449999999999997</v>
      </c>
      <c r="F1697" s="10">
        <f t="shared" si="298"/>
        <v>2.0418491295787433E-2</v>
      </c>
      <c r="G1697" s="7">
        <f t="shared" si="299"/>
        <v>27</v>
      </c>
      <c r="H1697" s="11">
        <f t="shared" si="300"/>
        <v>152228</v>
      </c>
      <c r="I1697" s="12">
        <f t="shared" si="301"/>
        <v>2797.4394836776164</v>
      </c>
    </row>
    <row r="1698" spans="1:9" x14ac:dyDescent="0.35">
      <c r="A1698" s="7">
        <v>1070007</v>
      </c>
      <c r="B1698" s="8">
        <v>44621</v>
      </c>
      <c r="C1698" s="18">
        <v>44651</v>
      </c>
      <c r="D1698" s="14">
        <v>0.1847</v>
      </c>
      <c r="E1698" s="10">
        <f t="shared" si="297"/>
        <v>0.27705000000000002</v>
      </c>
      <c r="F1698" s="10">
        <f t="shared" si="298"/>
        <v>2.0588471944052777E-2</v>
      </c>
      <c r="G1698" s="7">
        <f t="shared" si="299"/>
        <v>30</v>
      </c>
      <c r="H1698" s="11">
        <f t="shared" si="300"/>
        <v>152228</v>
      </c>
      <c r="I1698" s="12">
        <f t="shared" si="301"/>
        <v>3134.1419070992661</v>
      </c>
    </row>
    <row r="1699" spans="1:9" x14ac:dyDescent="0.35">
      <c r="A1699" s="7">
        <v>1070007</v>
      </c>
      <c r="B1699" s="18">
        <v>44652</v>
      </c>
      <c r="C1699" s="18">
        <v>44681</v>
      </c>
      <c r="D1699" s="14">
        <v>0.1905</v>
      </c>
      <c r="E1699" s="10">
        <f t="shared" si="297"/>
        <v>0.28575</v>
      </c>
      <c r="F1699" s="10">
        <f t="shared" si="298"/>
        <v>2.1166073665768392E-2</v>
      </c>
      <c r="G1699" s="7">
        <f t="shared" si="299"/>
        <v>29</v>
      </c>
      <c r="H1699" s="11">
        <f t="shared" si="300"/>
        <v>152228</v>
      </c>
      <c r="I1699" s="12">
        <f t="shared" si="301"/>
        <v>3114.6667599261709</v>
      </c>
    </row>
    <row r="1700" spans="1:9" x14ac:dyDescent="0.35">
      <c r="A1700" s="7">
        <v>1070007</v>
      </c>
      <c r="B1700" s="8">
        <v>44682</v>
      </c>
      <c r="C1700" s="18">
        <v>44712</v>
      </c>
      <c r="D1700" s="14">
        <v>0.1971</v>
      </c>
      <c r="E1700" s="10">
        <f t="shared" si="297"/>
        <v>0.29564999999999997</v>
      </c>
      <c r="F1700" s="10">
        <f t="shared" si="298"/>
        <v>2.1819002655476094E-2</v>
      </c>
      <c r="G1700" s="7">
        <f t="shared" si="299"/>
        <v>30</v>
      </c>
      <c r="H1700" s="11">
        <f t="shared" si="300"/>
        <v>152228</v>
      </c>
      <c r="I1700" s="12">
        <f t="shared" si="301"/>
        <v>3321.463136237815</v>
      </c>
    </row>
    <row r="1701" spans="1:9" x14ac:dyDescent="0.35">
      <c r="A1701" s="7">
        <v>1070007</v>
      </c>
      <c r="B1701" s="18">
        <v>44713</v>
      </c>
      <c r="C1701" s="18">
        <v>44742</v>
      </c>
      <c r="D1701" s="9">
        <v>0.20399999999999999</v>
      </c>
      <c r="E1701" s="10">
        <f t="shared" si="297"/>
        <v>0.30599999999999999</v>
      </c>
      <c r="F1701" s="10">
        <f t="shared" si="298"/>
        <v>2.2496738540053407E-2</v>
      </c>
      <c r="G1701" s="7">
        <f t="shared" si="299"/>
        <v>29</v>
      </c>
      <c r="H1701" s="11">
        <f t="shared" si="300"/>
        <v>152228</v>
      </c>
      <c r="I1701" s="12">
        <f t="shared" si="301"/>
        <v>3310.4790639927419</v>
      </c>
    </row>
    <row r="1702" spans="1:9" x14ac:dyDescent="0.35">
      <c r="A1702" s="7">
        <v>1070007</v>
      </c>
      <c r="B1702" s="8">
        <v>44743</v>
      </c>
      <c r="C1702" s="18">
        <v>44773</v>
      </c>
      <c r="D1702" s="9">
        <v>0.21279999999999999</v>
      </c>
      <c r="E1702" s="10">
        <f t="shared" si="297"/>
        <v>0.31919999999999998</v>
      </c>
      <c r="F1702" s="10">
        <f t="shared" si="298"/>
        <v>2.3353989277085985E-2</v>
      </c>
      <c r="G1702" s="7">
        <f t="shared" si="299"/>
        <v>30</v>
      </c>
      <c r="H1702" s="11">
        <f t="shared" si="300"/>
        <v>152228</v>
      </c>
      <c r="I1702" s="12">
        <f t="shared" si="301"/>
        <v>3555.1310796722455</v>
      </c>
    </row>
    <row r="1703" spans="1:9" x14ac:dyDescent="0.35">
      <c r="A1703" s="7">
        <v>1070007</v>
      </c>
      <c r="B1703" s="18">
        <v>44774</v>
      </c>
      <c r="C1703" s="18">
        <v>44804</v>
      </c>
      <c r="D1703" s="9">
        <v>0.22209999999999999</v>
      </c>
      <c r="E1703" s="10">
        <f t="shared" si="297"/>
        <v>0.33315</v>
      </c>
      <c r="F1703" s="10">
        <f t="shared" si="298"/>
        <v>2.4251443652343774E-2</v>
      </c>
      <c r="G1703" s="7">
        <f t="shared" si="299"/>
        <v>30</v>
      </c>
      <c r="H1703" s="11">
        <f t="shared" si="300"/>
        <v>152228</v>
      </c>
      <c r="I1703" s="12">
        <f t="shared" si="301"/>
        <v>3691.748764308988</v>
      </c>
    </row>
    <row r="1704" spans="1:9" x14ac:dyDescent="0.35">
      <c r="A1704" s="7">
        <v>1070007</v>
      </c>
      <c r="B1704" s="8">
        <v>44805</v>
      </c>
      <c r="C1704" s="18">
        <v>44834</v>
      </c>
      <c r="D1704" s="9">
        <v>0.23499999999999999</v>
      </c>
      <c r="E1704" s="10">
        <f t="shared" si="297"/>
        <v>0.35249999999999998</v>
      </c>
      <c r="F1704" s="10">
        <f t="shared" si="298"/>
        <v>2.548215212897964E-2</v>
      </c>
      <c r="G1704" s="7">
        <f t="shared" si="299"/>
        <v>29</v>
      </c>
      <c r="H1704" s="11">
        <f t="shared" si="300"/>
        <v>152228</v>
      </c>
      <c r="I1704" s="12">
        <f t="shared" si="301"/>
        <v>3749.7938191473022</v>
      </c>
    </row>
    <row r="1705" spans="1:9" x14ac:dyDescent="0.35">
      <c r="A1705" s="7">
        <v>1070007</v>
      </c>
      <c r="B1705" s="18">
        <v>44835</v>
      </c>
      <c r="C1705" s="18">
        <v>44865</v>
      </c>
      <c r="D1705" s="9">
        <v>0.24610000000000001</v>
      </c>
      <c r="E1705" s="10">
        <f t="shared" si="297"/>
        <v>0.36915000000000003</v>
      </c>
      <c r="F1705" s="10">
        <f t="shared" si="298"/>
        <v>2.6528282142108894E-2</v>
      </c>
      <c r="G1705" s="7">
        <f t="shared" si="299"/>
        <v>30</v>
      </c>
      <c r="H1705" s="11">
        <f t="shared" si="300"/>
        <v>152228</v>
      </c>
      <c r="I1705" s="12">
        <f t="shared" si="301"/>
        <v>4038.3473339289526</v>
      </c>
    </row>
    <row r="1706" spans="1:9" x14ac:dyDescent="0.35">
      <c r="A1706" s="7">
        <v>1070007</v>
      </c>
      <c r="B1706" s="8">
        <v>44866</v>
      </c>
      <c r="C1706" s="18">
        <v>44895</v>
      </c>
      <c r="D1706" s="9">
        <v>0.25779999999999997</v>
      </c>
      <c r="E1706" s="10">
        <f t="shared" si="297"/>
        <v>0.38669999999999993</v>
      </c>
      <c r="F1706" s="10">
        <f t="shared" si="298"/>
        <v>2.7618410366888613E-2</v>
      </c>
      <c r="G1706" s="7">
        <f t="shared" si="299"/>
        <v>29</v>
      </c>
      <c r="H1706" s="11">
        <f t="shared" si="300"/>
        <v>152228</v>
      </c>
      <c r="I1706" s="12">
        <f t="shared" si="301"/>
        <v>4064.1521942196955</v>
      </c>
    </row>
    <row r="1707" spans="1:9" x14ac:dyDescent="0.35">
      <c r="A1707" s="7">
        <v>1070007</v>
      </c>
      <c r="B1707" s="18">
        <v>44896</v>
      </c>
      <c r="C1707" s="18">
        <v>44926</v>
      </c>
      <c r="D1707" s="9">
        <v>0.27639999999999998</v>
      </c>
      <c r="E1707" s="10">
        <f t="shared" si="297"/>
        <v>0.41459999999999997</v>
      </c>
      <c r="F1707" s="10">
        <f t="shared" si="298"/>
        <v>2.9325672006971892E-2</v>
      </c>
      <c r="G1707" s="7">
        <f t="shared" si="299"/>
        <v>30</v>
      </c>
      <c r="H1707" s="11">
        <f t="shared" si="300"/>
        <v>152228</v>
      </c>
      <c r="I1707" s="12">
        <f t="shared" si="301"/>
        <v>4464.188398277317</v>
      </c>
    </row>
    <row r="1708" spans="1:9" x14ac:dyDescent="0.35">
      <c r="A1708" s="7">
        <v>1070007</v>
      </c>
      <c r="B1708" s="8">
        <v>44927</v>
      </c>
      <c r="C1708" s="18">
        <v>44957</v>
      </c>
      <c r="D1708" s="9">
        <v>0.28839999999999999</v>
      </c>
      <c r="E1708" s="10">
        <f t="shared" si="297"/>
        <v>0.43259999999999998</v>
      </c>
      <c r="F1708" s="10">
        <f t="shared" si="298"/>
        <v>3.041082430433617E-2</v>
      </c>
      <c r="G1708" s="7">
        <f t="shared" si="299"/>
        <v>30</v>
      </c>
      <c r="H1708" s="11">
        <f t="shared" si="300"/>
        <v>152228</v>
      </c>
      <c r="I1708" s="12">
        <f t="shared" si="301"/>
        <v>4629.378962200487</v>
      </c>
    </row>
    <row r="1709" spans="1:9" x14ac:dyDescent="0.35">
      <c r="A1709" s="7">
        <v>1070007</v>
      </c>
      <c r="B1709" s="18">
        <v>44958</v>
      </c>
      <c r="C1709" s="18">
        <v>44985</v>
      </c>
      <c r="D1709" s="9">
        <v>0.30180000000000001</v>
      </c>
      <c r="E1709" s="10">
        <f t="shared" si="297"/>
        <v>0.45269999999999999</v>
      </c>
      <c r="F1709" s="10">
        <f t="shared" si="298"/>
        <v>3.1607904974429113E-2</v>
      </c>
      <c r="G1709" s="7">
        <f t="shared" si="299"/>
        <v>27</v>
      </c>
      <c r="H1709" s="11">
        <f t="shared" si="300"/>
        <v>152228</v>
      </c>
      <c r="I1709" s="12">
        <f t="shared" si="301"/>
        <v>4330.4473426026552</v>
      </c>
    </row>
    <row r="1710" spans="1:9" x14ac:dyDescent="0.35">
      <c r="A1710" s="7">
        <v>1070007</v>
      </c>
      <c r="B1710" s="8">
        <v>44986</v>
      </c>
      <c r="C1710" s="18">
        <v>45016</v>
      </c>
      <c r="D1710" s="9">
        <v>0.30840000000000001</v>
      </c>
      <c r="E1710" s="10">
        <f t="shared" si="297"/>
        <v>0.46260000000000001</v>
      </c>
      <c r="F1710" s="10">
        <f t="shared" si="298"/>
        <v>3.2191941393584944E-2</v>
      </c>
      <c r="G1710" s="7">
        <f t="shared" si="299"/>
        <v>30</v>
      </c>
      <c r="H1710" s="11">
        <f t="shared" si="300"/>
        <v>152228</v>
      </c>
      <c r="I1710" s="12">
        <f t="shared" si="301"/>
        <v>4900.5148544626491</v>
      </c>
    </row>
    <row r="1711" spans="1:9" x14ac:dyDescent="0.35">
      <c r="A1711" s="7">
        <v>1070007</v>
      </c>
      <c r="B1711" s="18">
        <v>45017</v>
      </c>
      <c r="C1711" s="18">
        <v>45036</v>
      </c>
      <c r="D1711" s="9">
        <v>0.31390000000000001</v>
      </c>
      <c r="E1711" s="10">
        <f t="shared" si="297"/>
        <v>0.47084999999999999</v>
      </c>
      <c r="F1711" s="10">
        <f t="shared" si="298"/>
        <v>3.2675876808137438E-2</v>
      </c>
      <c r="G1711" s="7">
        <f t="shared" si="299"/>
        <v>19</v>
      </c>
      <c r="H1711" s="11">
        <f t="shared" si="300"/>
        <v>152228</v>
      </c>
      <c r="I1711" s="12">
        <f t="shared" si="301"/>
        <v>3150.3161373411258</v>
      </c>
    </row>
    <row r="1712" spans="1:9" x14ac:dyDescent="0.35">
      <c r="A1712" s="21" t="s">
        <v>13</v>
      </c>
      <c r="B1712" s="21"/>
      <c r="C1712" s="21"/>
      <c r="D1712" s="21"/>
      <c r="E1712" s="21"/>
      <c r="F1712" s="21"/>
      <c r="G1712" s="21"/>
      <c r="H1712" s="21"/>
      <c r="I1712" s="19">
        <f>SUM(I1681:I1711)</f>
        <v>101972.53949978377</v>
      </c>
    </row>
    <row r="1714" spans="1:9" x14ac:dyDescent="0.35">
      <c r="A1714" s="1" t="s">
        <v>2</v>
      </c>
      <c r="B1714" s="2">
        <v>56800</v>
      </c>
      <c r="C1714" s="1"/>
      <c r="D1714" s="1"/>
      <c r="E1714" s="1" t="s">
        <v>3</v>
      </c>
      <c r="F1714" s="1"/>
      <c r="G1714" s="3">
        <v>44145</v>
      </c>
      <c r="H1714" s="1"/>
      <c r="I1714" s="4"/>
    </row>
    <row r="1715" spans="1:9" ht="23" x14ac:dyDescent="0.35">
      <c r="A1715" s="5" t="s">
        <v>4</v>
      </c>
      <c r="B1715" s="5" t="s">
        <v>5</v>
      </c>
      <c r="C1715" s="5" t="s">
        <v>6</v>
      </c>
      <c r="D1715" s="5" t="s">
        <v>7</v>
      </c>
      <c r="E1715" s="5" t="s">
        <v>8</v>
      </c>
      <c r="F1715" s="5" t="s">
        <v>9</v>
      </c>
      <c r="G1715" s="5" t="s">
        <v>10</v>
      </c>
      <c r="H1715" s="5" t="s">
        <v>11</v>
      </c>
      <c r="I1715" s="6" t="s">
        <v>12</v>
      </c>
    </row>
    <row r="1716" spans="1:9" x14ac:dyDescent="0.35">
      <c r="A1716" s="7">
        <v>1076708</v>
      </c>
      <c r="B1716" s="8">
        <v>44145</v>
      </c>
      <c r="C1716" s="18">
        <v>44165</v>
      </c>
      <c r="D1716" s="9">
        <v>0.1784</v>
      </c>
      <c r="E1716" s="10">
        <f t="shared" ref="E1716:E1745" si="302">IF(B1716="","",D1716*1.5)</f>
        <v>0.2676</v>
      </c>
      <c r="F1716" s="10">
        <f t="shared" ref="F1716:F1745" si="303">IF(E1716="","", (POWER((1+E1716),(1/12)))-1)</f>
        <v>1.9956975716262315E-2</v>
      </c>
      <c r="G1716" s="7">
        <f t="shared" ref="G1716:G1745" si="304">IF(OR(B1716="",C1716=""),"Sin fechas",C1716-B1716)</f>
        <v>20</v>
      </c>
      <c r="H1716" s="11">
        <f>$B$1714</f>
        <v>56800</v>
      </c>
      <c r="I1716" s="12">
        <f>IF(G1716="","",(($B$1714*F1716)/30)*G1716)</f>
        <v>755.70414712246634</v>
      </c>
    </row>
    <row r="1717" spans="1:9" x14ac:dyDescent="0.35">
      <c r="A1717" s="7">
        <v>1076708</v>
      </c>
      <c r="B1717" s="18">
        <v>44166</v>
      </c>
      <c r="C1717" s="18">
        <v>44196</v>
      </c>
      <c r="D1717" s="9">
        <v>0.17460000000000001</v>
      </c>
      <c r="E1717" s="10">
        <f t="shared" si="302"/>
        <v>0.26190000000000002</v>
      </c>
      <c r="F1717" s="10">
        <f t="shared" si="303"/>
        <v>1.9573983490916769E-2</v>
      </c>
      <c r="G1717" s="7">
        <f t="shared" si="304"/>
        <v>30</v>
      </c>
      <c r="H1717" s="11">
        <f t="shared" ref="H1717:H1745" si="305">$B$1714</f>
        <v>56800</v>
      </c>
      <c r="I1717" s="12">
        <f t="shared" ref="I1717:I1745" si="306">IF(G1717="","",(($B$1714*F1717)/30)*G1717)</f>
        <v>1111.8022622840724</v>
      </c>
    </row>
    <row r="1718" spans="1:9" x14ac:dyDescent="0.35">
      <c r="A1718" s="7">
        <v>1076708</v>
      </c>
      <c r="B1718" s="8">
        <v>44197</v>
      </c>
      <c r="C1718" s="18">
        <v>44227</v>
      </c>
      <c r="D1718" s="9">
        <v>0.17319999999999999</v>
      </c>
      <c r="E1718" s="10">
        <f t="shared" si="302"/>
        <v>0.25979999999999998</v>
      </c>
      <c r="F1718" s="10">
        <f t="shared" si="303"/>
        <v>1.9432481245112987E-2</v>
      </c>
      <c r="G1718" s="7">
        <f t="shared" si="304"/>
        <v>30</v>
      </c>
      <c r="H1718" s="11">
        <f t="shared" si="305"/>
        <v>56800</v>
      </c>
      <c r="I1718" s="12">
        <f t="shared" si="306"/>
        <v>1103.7649347224176</v>
      </c>
    </row>
    <row r="1719" spans="1:9" x14ac:dyDescent="0.35">
      <c r="A1719" s="7">
        <v>1076708</v>
      </c>
      <c r="B1719" s="18">
        <v>44228</v>
      </c>
      <c r="C1719" s="18">
        <v>44255</v>
      </c>
      <c r="D1719" s="9">
        <v>0.1754</v>
      </c>
      <c r="E1719" s="10">
        <f t="shared" si="302"/>
        <v>0.2631</v>
      </c>
      <c r="F1719" s="10">
        <f t="shared" si="303"/>
        <v>1.9654745030757592E-2</v>
      </c>
      <c r="G1719" s="7">
        <f t="shared" si="304"/>
        <v>27</v>
      </c>
      <c r="H1719" s="11">
        <f t="shared" si="305"/>
        <v>56800</v>
      </c>
      <c r="I1719" s="12">
        <f t="shared" si="306"/>
        <v>1004.7505659723282</v>
      </c>
    </row>
    <row r="1720" spans="1:9" x14ac:dyDescent="0.35">
      <c r="A1720" s="7">
        <v>1076708</v>
      </c>
      <c r="B1720" s="8">
        <v>44256</v>
      </c>
      <c r="C1720" s="18">
        <v>44286</v>
      </c>
      <c r="D1720" s="9">
        <v>0.1741</v>
      </c>
      <c r="E1720" s="10">
        <f t="shared" si="302"/>
        <v>0.26114999999999999</v>
      </c>
      <c r="F1720" s="10">
        <f t="shared" si="303"/>
        <v>1.9523471771100809E-2</v>
      </c>
      <c r="G1720" s="7">
        <f t="shared" si="304"/>
        <v>30</v>
      </c>
      <c r="H1720" s="11">
        <f t="shared" si="305"/>
        <v>56800</v>
      </c>
      <c r="I1720" s="12">
        <f t="shared" si="306"/>
        <v>1108.9331965985259</v>
      </c>
    </row>
    <row r="1721" spans="1:9" x14ac:dyDescent="0.35">
      <c r="A1721" s="7">
        <v>1076708</v>
      </c>
      <c r="B1721" s="18">
        <v>44287</v>
      </c>
      <c r="C1721" s="18">
        <v>44316</v>
      </c>
      <c r="D1721" s="9">
        <v>0.1731</v>
      </c>
      <c r="E1721" s="10">
        <f t="shared" si="302"/>
        <v>0.25964999999999999</v>
      </c>
      <c r="F1721" s="10">
        <f t="shared" si="303"/>
        <v>1.942236567004052E-2</v>
      </c>
      <c r="G1721" s="7">
        <f t="shared" si="304"/>
        <v>29</v>
      </c>
      <c r="H1721" s="11">
        <f t="shared" si="305"/>
        <v>56800</v>
      </c>
      <c r="I1721" s="12">
        <f t="shared" si="306"/>
        <v>1066.4173577230249</v>
      </c>
    </row>
    <row r="1722" spans="1:9" x14ac:dyDescent="0.35">
      <c r="A1722" s="7">
        <v>1076708</v>
      </c>
      <c r="B1722" s="8">
        <v>44317</v>
      </c>
      <c r="C1722" s="18">
        <v>44347</v>
      </c>
      <c r="D1722" s="9">
        <v>0.17219999999999999</v>
      </c>
      <c r="E1722" s="10">
        <f t="shared" si="302"/>
        <v>0.25829999999999997</v>
      </c>
      <c r="F1722" s="10">
        <f t="shared" si="303"/>
        <v>1.9331275772907164E-2</v>
      </c>
      <c r="G1722" s="7">
        <f t="shared" si="304"/>
        <v>30</v>
      </c>
      <c r="H1722" s="11">
        <f t="shared" si="305"/>
        <v>56800</v>
      </c>
      <c r="I1722" s="12">
        <f t="shared" si="306"/>
        <v>1098.0164639011268</v>
      </c>
    </row>
    <row r="1723" spans="1:9" x14ac:dyDescent="0.35">
      <c r="A1723" s="7">
        <v>1076708</v>
      </c>
      <c r="B1723" s="18">
        <v>44348</v>
      </c>
      <c r="C1723" s="18">
        <v>44377</v>
      </c>
      <c r="D1723" s="9">
        <v>0.1721</v>
      </c>
      <c r="E1723" s="10">
        <f t="shared" si="302"/>
        <v>0.25814999999999999</v>
      </c>
      <c r="F1723" s="10">
        <f t="shared" si="303"/>
        <v>1.9321149143988858E-2</v>
      </c>
      <c r="G1723" s="7">
        <f t="shared" si="304"/>
        <v>29</v>
      </c>
      <c r="H1723" s="11">
        <f t="shared" si="305"/>
        <v>56800</v>
      </c>
      <c r="I1723" s="12">
        <f t="shared" si="306"/>
        <v>1060.8598956659482</v>
      </c>
    </row>
    <row r="1724" spans="1:9" x14ac:dyDescent="0.35">
      <c r="A1724" s="7">
        <v>1076708</v>
      </c>
      <c r="B1724" s="8">
        <v>44378</v>
      </c>
      <c r="C1724" s="18">
        <v>44408</v>
      </c>
      <c r="D1724" s="9">
        <v>0.17180000000000001</v>
      </c>
      <c r="E1724" s="10">
        <f t="shared" si="302"/>
        <v>0.25770000000000004</v>
      </c>
      <c r="F1724" s="10">
        <f t="shared" si="303"/>
        <v>1.9290762615578938E-2</v>
      </c>
      <c r="G1724" s="7">
        <f t="shared" si="304"/>
        <v>30</v>
      </c>
      <c r="H1724" s="11">
        <f t="shared" si="305"/>
        <v>56800</v>
      </c>
      <c r="I1724" s="12">
        <f t="shared" si="306"/>
        <v>1095.7153165648838</v>
      </c>
    </row>
    <row r="1725" spans="1:9" x14ac:dyDescent="0.35">
      <c r="A1725" s="7">
        <v>1076708</v>
      </c>
      <c r="B1725" s="18">
        <v>44409</v>
      </c>
      <c r="C1725" s="18">
        <v>44439</v>
      </c>
      <c r="D1725" s="9">
        <v>0.1724</v>
      </c>
      <c r="E1725" s="10">
        <f t="shared" si="302"/>
        <v>0.2586</v>
      </c>
      <c r="F1725" s="10">
        <f t="shared" si="303"/>
        <v>1.9351525711433615E-2</v>
      </c>
      <c r="G1725" s="7">
        <f t="shared" si="304"/>
        <v>30</v>
      </c>
      <c r="H1725" s="11">
        <f t="shared" si="305"/>
        <v>56800</v>
      </c>
      <c r="I1725" s="12">
        <f t="shared" si="306"/>
        <v>1099.1666604094294</v>
      </c>
    </row>
    <row r="1726" spans="1:9" x14ac:dyDescent="0.35">
      <c r="A1726" s="7">
        <v>1076708</v>
      </c>
      <c r="B1726" s="8">
        <v>44440</v>
      </c>
      <c r="C1726" s="18">
        <v>44469</v>
      </c>
      <c r="D1726" s="9">
        <v>0.1719</v>
      </c>
      <c r="E1726" s="10">
        <f t="shared" si="302"/>
        <v>0.25785000000000002</v>
      </c>
      <c r="F1726" s="10">
        <f t="shared" si="303"/>
        <v>1.9300892565577765E-2</v>
      </c>
      <c r="G1726" s="7">
        <f t="shared" si="304"/>
        <v>29</v>
      </c>
      <c r="H1726" s="11">
        <f t="shared" si="305"/>
        <v>56800</v>
      </c>
      <c r="I1726" s="12">
        <f t="shared" si="306"/>
        <v>1059.7476744673233</v>
      </c>
    </row>
    <row r="1727" spans="1:9" x14ac:dyDescent="0.35">
      <c r="A1727" s="7">
        <v>1076708</v>
      </c>
      <c r="B1727" s="18">
        <v>44470</v>
      </c>
      <c r="C1727" s="18">
        <v>44500</v>
      </c>
      <c r="D1727" s="14">
        <v>0.17080000000000001</v>
      </c>
      <c r="E1727" s="10">
        <f t="shared" si="302"/>
        <v>0.25619999999999998</v>
      </c>
      <c r="F1727" s="10">
        <f t="shared" si="303"/>
        <v>1.9189402159464075E-2</v>
      </c>
      <c r="G1727" s="7">
        <f t="shared" si="304"/>
        <v>30</v>
      </c>
      <c r="H1727" s="11">
        <f t="shared" si="305"/>
        <v>56800</v>
      </c>
      <c r="I1727" s="12">
        <f t="shared" si="306"/>
        <v>1089.9580426575594</v>
      </c>
    </row>
    <row r="1728" spans="1:9" x14ac:dyDescent="0.35">
      <c r="A1728" s="7">
        <v>1076708</v>
      </c>
      <c r="B1728" s="8">
        <v>44501</v>
      </c>
      <c r="C1728" s="18">
        <v>44530</v>
      </c>
      <c r="D1728" s="14">
        <v>0.17269999999999999</v>
      </c>
      <c r="E1728" s="10">
        <f t="shared" si="302"/>
        <v>0.25905</v>
      </c>
      <c r="F1728" s="10">
        <f t="shared" si="303"/>
        <v>1.9381892324737526E-2</v>
      </c>
      <c r="G1728" s="7">
        <f t="shared" si="304"/>
        <v>29</v>
      </c>
      <c r="H1728" s="11">
        <f t="shared" si="305"/>
        <v>56800</v>
      </c>
      <c r="I1728" s="12">
        <f t="shared" si="306"/>
        <v>1064.1951012435886</v>
      </c>
    </row>
    <row r="1729" spans="1:9" x14ac:dyDescent="0.35">
      <c r="A1729" s="7">
        <v>1076708</v>
      </c>
      <c r="B1729" s="18">
        <v>44531</v>
      </c>
      <c r="C1729" s="18">
        <v>44561</v>
      </c>
      <c r="D1729" s="15">
        <v>0.17460000000000001</v>
      </c>
      <c r="E1729" s="10">
        <f t="shared" si="302"/>
        <v>0.26190000000000002</v>
      </c>
      <c r="F1729" s="10">
        <f t="shared" si="303"/>
        <v>1.9573983490916769E-2</v>
      </c>
      <c r="G1729" s="7">
        <f t="shared" si="304"/>
        <v>30</v>
      </c>
      <c r="H1729" s="11">
        <f t="shared" si="305"/>
        <v>56800</v>
      </c>
      <c r="I1729" s="12">
        <f t="shared" si="306"/>
        <v>1111.8022622840724</v>
      </c>
    </row>
    <row r="1730" spans="1:9" x14ac:dyDescent="0.35">
      <c r="A1730" s="7">
        <v>1076708</v>
      </c>
      <c r="B1730" s="8">
        <v>44562</v>
      </c>
      <c r="C1730" s="18">
        <v>44592</v>
      </c>
      <c r="D1730" s="14">
        <v>0.17660000000000001</v>
      </c>
      <c r="E1730" s="10">
        <f t="shared" si="302"/>
        <v>0.26490000000000002</v>
      </c>
      <c r="F1730" s="10">
        <f t="shared" si="303"/>
        <v>1.9775755563363528E-2</v>
      </c>
      <c r="G1730" s="7">
        <f t="shared" si="304"/>
        <v>30</v>
      </c>
      <c r="H1730" s="11">
        <f t="shared" si="305"/>
        <v>56800</v>
      </c>
      <c r="I1730" s="12">
        <f t="shared" si="306"/>
        <v>1123.2629159990483</v>
      </c>
    </row>
    <row r="1731" spans="1:9" x14ac:dyDescent="0.35">
      <c r="A1731" s="7">
        <v>1076708</v>
      </c>
      <c r="B1731" s="18">
        <v>44593</v>
      </c>
      <c r="C1731" s="18">
        <v>44620</v>
      </c>
      <c r="D1731" s="14">
        <v>0.183</v>
      </c>
      <c r="E1731" s="10">
        <f t="shared" si="302"/>
        <v>0.27449999999999997</v>
      </c>
      <c r="F1731" s="10">
        <f t="shared" si="303"/>
        <v>2.0418491295787433E-2</v>
      </c>
      <c r="G1731" s="7">
        <f t="shared" si="304"/>
        <v>27</v>
      </c>
      <c r="H1731" s="11">
        <f t="shared" si="305"/>
        <v>56800</v>
      </c>
      <c r="I1731" s="12">
        <f t="shared" si="306"/>
        <v>1043.7932750406537</v>
      </c>
    </row>
    <row r="1732" spans="1:9" x14ac:dyDescent="0.35">
      <c r="A1732" s="7">
        <v>1076708</v>
      </c>
      <c r="B1732" s="8">
        <v>44621</v>
      </c>
      <c r="C1732" s="18">
        <v>44651</v>
      </c>
      <c r="D1732" s="14">
        <v>0.1847</v>
      </c>
      <c r="E1732" s="10">
        <f t="shared" si="302"/>
        <v>0.27705000000000002</v>
      </c>
      <c r="F1732" s="10">
        <f t="shared" si="303"/>
        <v>2.0588471944052777E-2</v>
      </c>
      <c r="G1732" s="7">
        <f t="shared" si="304"/>
        <v>30</v>
      </c>
      <c r="H1732" s="11">
        <f t="shared" si="305"/>
        <v>56800</v>
      </c>
      <c r="I1732" s="12">
        <f t="shared" si="306"/>
        <v>1169.4252064221978</v>
      </c>
    </row>
    <row r="1733" spans="1:9" x14ac:dyDescent="0.35">
      <c r="A1733" s="7">
        <v>1076708</v>
      </c>
      <c r="B1733" s="18">
        <v>44652</v>
      </c>
      <c r="C1733" s="18">
        <v>44681</v>
      </c>
      <c r="D1733" s="14">
        <v>0.1905</v>
      </c>
      <c r="E1733" s="10">
        <f t="shared" si="302"/>
        <v>0.28575</v>
      </c>
      <c r="F1733" s="10">
        <f t="shared" si="303"/>
        <v>2.1166073665768392E-2</v>
      </c>
      <c r="G1733" s="7">
        <f t="shared" si="304"/>
        <v>29</v>
      </c>
      <c r="H1733" s="11">
        <f t="shared" si="305"/>
        <v>56800</v>
      </c>
      <c r="I1733" s="12">
        <f t="shared" si="306"/>
        <v>1162.1585514084563</v>
      </c>
    </row>
    <row r="1734" spans="1:9" x14ac:dyDescent="0.35">
      <c r="A1734" s="7">
        <v>1076708</v>
      </c>
      <c r="B1734" s="8">
        <v>44682</v>
      </c>
      <c r="C1734" s="18">
        <v>44712</v>
      </c>
      <c r="D1734" s="14">
        <v>0.1971</v>
      </c>
      <c r="E1734" s="10">
        <f t="shared" si="302"/>
        <v>0.29564999999999997</v>
      </c>
      <c r="F1734" s="10">
        <f t="shared" si="303"/>
        <v>2.1819002655476094E-2</v>
      </c>
      <c r="G1734" s="7">
        <f t="shared" si="304"/>
        <v>30</v>
      </c>
      <c r="H1734" s="11">
        <f t="shared" si="305"/>
        <v>56800</v>
      </c>
      <c r="I1734" s="12">
        <f t="shared" si="306"/>
        <v>1239.3193508310421</v>
      </c>
    </row>
    <row r="1735" spans="1:9" x14ac:dyDescent="0.35">
      <c r="A1735" s="7">
        <v>1076708</v>
      </c>
      <c r="B1735" s="18">
        <v>44713</v>
      </c>
      <c r="C1735" s="18">
        <v>44742</v>
      </c>
      <c r="D1735" s="9">
        <v>0.20399999999999999</v>
      </c>
      <c r="E1735" s="10">
        <f t="shared" si="302"/>
        <v>0.30599999999999999</v>
      </c>
      <c r="F1735" s="10">
        <f t="shared" si="303"/>
        <v>2.2496738540053407E-2</v>
      </c>
      <c r="G1735" s="7">
        <f t="shared" si="304"/>
        <v>29</v>
      </c>
      <c r="H1735" s="11">
        <f t="shared" si="305"/>
        <v>56800</v>
      </c>
      <c r="I1735" s="12">
        <f t="shared" si="306"/>
        <v>1235.2209241058658</v>
      </c>
    </row>
    <row r="1736" spans="1:9" x14ac:dyDescent="0.35">
      <c r="A1736" s="7">
        <v>1076708</v>
      </c>
      <c r="B1736" s="8">
        <v>44743</v>
      </c>
      <c r="C1736" s="18">
        <v>44773</v>
      </c>
      <c r="D1736" s="9">
        <v>0.21279999999999999</v>
      </c>
      <c r="E1736" s="10">
        <f t="shared" si="302"/>
        <v>0.31919999999999998</v>
      </c>
      <c r="F1736" s="10">
        <f t="shared" si="303"/>
        <v>2.3353989277085985E-2</v>
      </c>
      <c r="G1736" s="7">
        <f t="shared" si="304"/>
        <v>30</v>
      </c>
      <c r="H1736" s="11">
        <f t="shared" si="305"/>
        <v>56800</v>
      </c>
      <c r="I1736" s="12">
        <f t="shared" si="306"/>
        <v>1326.5065909384839</v>
      </c>
    </row>
    <row r="1737" spans="1:9" x14ac:dyDescent="0.35">
      <c r="A1737" s="7">
        <v>1076708</v>
      </c>
      <c r="B1737" s="18">
        <v>44774</v>
      </c>
      <c r="C1737" s="18">
        <v>44804</v>
      </c>
      <c r="D1737" s="9">
        <v>0.22209999999999999</v>
      </c>
      <c r="E1737" s="10">
        <f t="shared" si="302"/>
        <v>0.33315</v>
      </c>
      <c r="F1737" s="10">
        <f t="shared" si="303"/>
        <v>2.4251443652343774E-2</v>
      </c>
      <c r="G1737" s="7">
        <f t="shared" si="304"/>
        <v>30</v>
      </c>
      <c r="H1737" s="11">
        <f t="shared" si="305"/>
        <v>56800</v>
      </c>
      <c r="I1737" s="12">
        <f t="shared" si="306"/>
        <v>1377.4819994531263</v>
      </c>
    </row>
    <row r="1738" spans="1:9" x14ac:dyDescent="0.35">
      <c r="A1738" s="7">
        <v>1076708</v>
      </c>
      <c r="B1738" s="8">
        <v>44805</v>
      </c>
      <c r="C1738" s="18">
        <v>44834</v>
      </c>
      <c r="D1738" s="9">
        <v>0.23499999999999999</v>
      </c>
      <c r="E1738" s="10">
        <f t="shared" si="302"/>
        <v>0.35249999999999998</v>
      </c>
      <c r="F1738" s="10">
        <f t="shared" si="303"/>
        <v>2.548215212897964E-2</v>
      </c>
      <c r="G1738" s="7">
        <f t="shared" si="304"/>
        <v>29</v>
      </c>
      <c r="H1738" s="11">
        <f t="shared" si="305"/>
        <v>56800</v>
      </c>
      <c r="I1738" s="12">
        <f t="shared" si="306"/>
        <v>1399.1400328951756</v>
      </c>
    </row>
    <row r="1739" spans="1:9" x14ac:dyDescent="0.35">
      <c r="A1739" s="7">
        <v>1076708</v>
      </c>
      <c r="B1739" s="18">
        <v>44835</v>
      </c>
      <c r="C1739" s="18">
        <v>44865</v>
      </c>
      <c r="D1739" s="9">
        <v>0.24610000000000001</v>
      </c>
      <c r="E1739" s="10">
        <f t="shared" si="302"/>
        <v>0.36915000000000003</v>
      </c>
      <c r="F1739" s="10">
        <f t="shared" si="303"/>
        <v>2.6528282142108894E-2</v>
      </c>
      <c r="G1739" s="7">
        <f t="shared" si="304"/>
        <v>30</v>
      </c>
      <c r="H1739" s="11">
        <f t="shared" si="305"/>
        <v>56800</v>
      </c>
      <c r="I1739" s="12">
        <f t="shared" si="306"/>
        <v>1506.8064256717853</v>
      </c>
    </row>
    <row r="1740" spans="1:9" x14ac:dyDescent="0.35">
      <c r="A1740" s="7">
        <v>1076708</v>
      </c>
      <c r="B1740" s="8">
        <v>44866</v>
      </c>
      <c r="C1740" s="18">
        <v>44895</v>
      </c>
      <c r="D1740" s="9">
        <v>0.25779999999999997</v>
      </c>
      <c r="E1740" s="10">
        <f t="shared" si="302"/>
        <v>0.38669999999999993</v>
      </c>
      <c r="F1740" s="10">
        <f t="shared" si="303"/>
        <v>2.7618410366888613E-2</v>
      </c>
      <c r="G1740" s="7">
        <f t="shared" si="304"/>
        <v>29</v>
      </c>
      <c r="H1740" s="11">
        <f t="shared" si="305"/>
        <v>56800</v>
      </c>
      <c r="I1740" s="12">
        <f t="shared" si="306"/>
        <v>1516.4348518779641</v>
      </c>
    </row>
    <row r="1741" spans="1:9" x14ac:dyDescent="0.35">
      <c r="A1741" s="7">
        <v>1076708</v>
      </c>
      <c r="B1741" s="18">
        <v>44896</v>
      </c>
      <c r="C1741" s="18">
        <v>44926</v>
      </c>
      <c r="D1741" s="9">
        <v>0.27639999999999998</v>
      </c>
      <c r="E1741" s="10">
        <f t="shared" si="302"/>
        <v>0.41459999999999997</v>
      </c>
      <c r="F1741" s="10">
        <f t="shared" si="303"/>
        <v>2.9325672006971892E-2</v>
      </c>
      <c r="G1741" s="7">
        <f t="shared" si="304"/>
        <v>30</v>
      </c>
      <c r="H1741" s="11">
        <f t="shared" si="305"/>
        <v>56800</v>
      </c>
      <c r="I1741" s="12">
        <f t="shared" si="306"/>
        <v>1665.6981699960036</v>
      </c>
    </row>
    <row r="1742" spans="1:9" x14ac:dyDescent="0.35">
      <c r="A1742" s="7">
        <v>1076708</v>
      </c>
      <c r="B1742" s="8">
        <v>44927</v>
      </c>
      <c r="C1742" s="18">
        <v>44957</v>
      </c>
      <c r="D1742" s="9">
        <v>0.28839999999999999</v>
      </c>
      <c r="E1742" s="10">
        <f t="shared" si="302"/>
        <v>0.43259999999999998</v>
      </c>
      <c r="F1742" s="10">
        <f t="shared" si="303"/>
        <v>3.041082430433617E-2</v>
      </c>
      <c r="G1742" s="7">
        <f t="shared" si="304"/>
        <v>30</v>
      </c>
      <c r="H1742" s="11">
        <f t="shared" si="305"/>
        <v>56800</v>
      </c>
      <c r="I1742" s="12">
        <f t="shared" si="306"/>
        <v>1727.3348204862946</v>
      </c>
    </row>
    <row r="1743" spans="1:9" x14ac:dyDescent="0.35">
      <c r="A1743" s="7">
        <v>1076708</v>
      </c>
      <c r="B1743" s="18">
        <v>44958</v>
      </c>
      <c r="C1743" s="18">
        <v>44985</v>
      </c>
      <c r="D1743" s="9">
        <v>0.30180000000000001</v>
      </c>
      <c r="E1743" s="10">
        <f t="shared" si="302"/>
        <v>0.45269999999999999</v>
      </c>
      <c r="F1743" s="10">
        <f t="shared" si="303"/>
        <v>3.1607904974429113E-2</v>
      </c>
      <c r="G1743" s="7">
        <f t="shared" si="304"/>
        <v>27</v>
      </c>
      <c r="H1743" s="11">
        <f t="shared" si="305"/>
        <v>56800</v>
      </c>
      <c r="I1743" s="12">
        <f t="shared" si="306"/>
        <v>1615.7961022928162</v>
      </c>
    </row>
    <row r="1744" spans="1:9" x14ac:dyDescent="0.35">
      <c r="A1744" s="7">
        <v>1076708</v>
      </c>
      <c r="B1744" s="8">
        <v>44986</v>
      </c>
      <c r="C1744" s="18">
        <v>45016</v>
      </c>
      <c r="D1744" s="9">
        <v>0.30840000000000001</v>
      </c>
      <c r="E1744" s="10">
        <f t="shared" si="302"/>
        <v>0.46260000000000001</v>
      </c>
      <c r="F1744" s="10">
        <f t="shared" si="303"/>
        <v>3.2191941393584944E-2</v>
      </c>
      <c r="G1744" s="7">
        <f t="shared" si="304"/>
        <v>30</v>
      </c>
      <c r="H1744" s="11">
        <f t="shared" si="305"/>
        <v>56800</v>
      </c>
      <c r="I1744" s="12">
        <f t="shared" si="306"/>
        <v>1828.5022711556248</v>
      </c>
    </row>
    <row r="1745" spans="1:9" x14ac:dyDescent="0.35">
      <c r="A1745" s="7">
        <v>1076708</v>
      </c>
      <c r="B1745" s="18">
        <v>45017</v>
      </c>
      <c r="C1745" s="18">
        <v>45036</v>
      </c>
      <c r="D1745" s="9">
        <v>0.31390000000000001</v>
      </c>
      <c r="E1745" s="10">
        <f t="shared" si="302"/>
        <v>0.47084999999999999</v>
      </c>
      <c r="F1745" s="10">
        <f t="shared" si="303"/>
        <v>3.2675876808137438E-2</v>
      </c>
      <c r="G1745" s="7">
        <f t="shared" si="304"/>
        <v>19</v>
      </c>
      <c r="H1745" s="11">
        <f t="shared" si="305"/>
        <v>56800</v>
      </c>
      <c r="I1745" s="12">
        <f t="shared" si="306"/>
        <v>1175.4602083780642</v>
      </c>
    </row>
    <row r="1746" spans="1:9" x14ac:dyDescent="0.35">
      <c r="A1746" s="21" t="s">
        <v>13</v>
      </c>
      <c r="B1746" s="21"/>
      <c r="C1746" s="21"/>
      <c r="D1746" s="21"/>
      <c r="E1746" s="21"/>
      <c r="F1746" s="21"/>
      <c r="G1746" s="21"/>
      <c r="H1746" s="21"/>
      <c r="I1746" s="19">
        <f>SUM(I1716:I1745)</f>
        <v>36943.175578569368</v>
      </c>
    </row>
    <row r="1749" spans="1:9" x14ac:dyDescent="0.35">
      <c r="B1749" s="22" t="s">
        <v>16</v>
      </c>
      <c r="C1749" s="22"/>
      <c r="D1749" s="23">
        <f>SUM(I31,I64,I97,I130,I163,I196,I229,I262,I295,I328,I360,I392,I424,I456,I488,I520,I552,I583,I614,I645,I676,I707,I738,I768,I798,I828,I858,I888,I917,I946,I975,I1004,I1033,I1061,I1089,I1117,I1141,I1164,I1187,I1210,I1233,I1256,I1279,I1302,I1325,I1348,I1371,I1394,I1417,I1440,I1463,I1486,I1508,I1530,I1552,I1574,I1596,I1637,I1677,I1712,I1746)</f>
        <v>16723473.904670211</v>
      </c>
      <c r="E1749" s="22"/>
    </row>
  </sheetData>
  <mergeCells count="67">
    <mergeCell ref="A64:H64"/>
    <mergeCell ref="A1:I1"/>
    <mergeCell ref="A2:I2"/>
    <mergeCell ref="A3:I3"/>
    <mergeCell ref="A4:I4"/>
    <mergeCell ref="A31:H31"/>
    <mergeCell ref="A456:H456"/>
    <mergeCell ref="A97:H97"/>
    <mergeCell ref="A130:H130"/>
    <mergeCell ref="A163:H163"/>
    <mergeCell ref="A196:H196"/>
    <mergeCell ref="A229:H229"/>
    <mergeCell ref="A262:H262"/>
    <mergeCell ref="A295:H295"/>
    <mergeCell ref="A328:H328"/>
    <mergeCell ref="A360:H360"/>
    <mergeCell ref="A392:H392"/>
    <mergeCell ref="A424:H424"/>
    <mergeCell ref="A828:H828"/>
    <mergeCell ref="A488:H488"/>
    <mergeCell ref="A520:H520"/>
    <mergeCell ref="A552:H552"/>
    <mergeCell ref="A583:H583"/>
    <mergeCell ref="A614:H614"/>
    <mergeCell ref="A645:H645"/>
    <mergeCell ref="A676:H676"/>
    <mergeCell ref="A707:H707"/>
    <mergeCell ref="A738:H738"/>
    <mergeCell ref="A768:H768"/>
    <mergeCell ref="A798:H798"/>
    <mergeCell ref="A1164:H1164"/>
    <mergeCell ref="A858:H858"/>
    <mergeCell ref="A888:H888"/>
    <mergeCell ref="A917:H917"/>
    <mergeCell ref="A946:H946"/>
    <mergeCell ref="A975:H975"/>
    <mergeCell ref="A1004:H1004"/>
    <mergeCell ref="A1033:H1033"/>
    <mergeCell ref="A1061:H1061"/>
    <mergeCell ref="A1089:H1089"/>
    <mergeCell ref="A1117:H1117"/>
    <mergeCell ref="A1141:H1141"/>
    <mergeCell ref="A1440:H1440"/>
    <mergeCell ref="A1187:H1187"/>
    <mergeCell ref="A1210:H1210"/>
    <mergeCell ref="A1233:H1233"/>
    <mergeCell ref="A1256:H1256"/>
    <mergeCell ref="A1279:H1279"/>
    <mergeCell ref="A1302:H1302"/>
    <mergeCell ref="A1325:H1325"/>
    <mergeCell ref="A1348:H1348"/>
    <mergeCell ref="A1371:H1371"/>
    <mergeCell ref="A1394:H1394"/>
    <mergeCell ref="A1417:H1417"/>
    <mergeCell ref="B1749:C1749"/>
    <mergeCell ref="D1749:E1749"/>
    <mergeCell ref="A1463:H1463"/>
    <mergeCell ref="A1486:H1486"/>
    <mergeCell ref="A1508:H1508"/>
    <mergeCell ref="A1530:H1530"/>
    <mergeCell ref="A1552:H1552"/>
    <mergeCell ref="A1574:H1574"/>
    <mergeCell ref="A1596:H1596"/>
    <mergeCell ref="A1637:H1637"/>
    <mergeCell ref="A1677:H1677"/>
    <mergeCell ref="A1712:H1712"/>
    <mergeCell ref="A1746:H17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 PAGAS</vt:lpstr>
      <vt:lpstr>PAGAS 25-11-2022</vt:lpstr>
      <vt:lpstr>PAGAS 20-04-2023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Zambrano</dc:creator>
  <cp:lastModifiedBy>Angie Nathalia Zambrano Almonacid</cp:lastModifiedBy>
  <dcterms:created xsi:type="dcterms:W3CDTF">2015-06-05T18:19:34Z</dcterms:created>
  <dcterms:modified xsi:type="dcterms:W3CDTF">2023-10-24T14:21:02Z</dcterms:modified>
</cp:coreProperties>
</file>