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https://allianzms-my.sharepoint.com/personal/yuli_cupasachoa_allianz_co/Documents/OUTSORCINGS/RESTO DEL PAIS/DR GUSTAVO HERRERA/Pedro Abel Cárdenas Amador/"/>
    </mc:Choice>
  </mc:AlternateContent>
  <xr:revisionPtr revIDLastSave="0" documentId="8_{183ED49A-85A5-44AE-AE54-FF452F42AF1F}" xr6:coauthVersionLast="47" xr6:coauthVersionMax="47" xr10:uidLastSave="{00000000-0000-0000-0000-000000000000}"/>
  <bookViews>
    <workbookView xWindow="-120" yWindow="-120" windowWidth="19440" windowHeight="14880"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<sst xmlns="http://schemas.openxmlformats.org/spreadsheetml/2006/main" count="238" uniqueCount="178">
  <si>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</si>
  <si>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</si>
  <si>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</si>
  <si>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</si>
  <si>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</si>
  <si>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</si>
  <si>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</si>
  <si>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</si>
  <si>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</si>
  <si>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</si>
  <si>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</si>
  <si>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</si>
  <si>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</si>
  <si>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</si>
  <si>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</si>
  <si>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</si>
  <si>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</si>
  <si>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</si>
  <si>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</si>
  <si>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</si>
  <si>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</si>
  <si>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</si>
  <si>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</si>
  <si>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</si>
  <si>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</si>
  <si>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</si>
  <si>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</si>
  <si>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</si>
  <si>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</si>
  <si>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</si>
  <si>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</si>
  <si>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</si>
  <si>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</si>
  <si>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</si>
  <si>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</si>
  <si>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</si>
  <si>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</si>
  <si>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</si>
  <si>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</si>
  <si>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</si>
  <si>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</si>
  <si>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</si>
  <si>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</si>
  <si>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</si>
  <si>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</si>
  <si>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</si>
  <si>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</si>
  <si>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</si>
  <si>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</si>
  <si>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</si>
  <si>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</si>
  <si>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</si>
  <si>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</si>
  <si>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</si>
  <si>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</si>
  <si>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</si>
  <si>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</si>
  <si>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</si>
  <si>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</si>
  <si>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</si>
  <si>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</si>
  <si>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</si>
  <si>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</si>
  <si>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</si>
  <si>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</si>
  <si>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</si>
  <si>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</si>
  <si>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</si>
  <si>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</si>
  <si>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</si>
  <si>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</si>
  <si>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</si>
  <si>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</si>
  <si>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</si>
  <si>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</si>
  <si>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</si>
  <si>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</si>
  <si>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</si>
  <si>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</si>
  <si>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</si>
  <si>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</si>
  <si>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</si>
  <si>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</si>
  <si>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</si>
  <si>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</si>
  <si>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</si>
  <si>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</si>
  <si>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</si>
  <si>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</si>
  <si>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</si>
  <si>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</si>
  <si>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</si>
  <si>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</si>
  <si>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</si>
  <si>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</si>
  <si>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</si>
  <si>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</si>
  <si>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</si>
  <si>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</si>
  <si>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</si>
  <si>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</si>
  <si>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</si>
  <si>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</si>
  <si>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</si>
  <si>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</si>
  <si>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</si>
  <si>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</si>
  <si>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</si>
  <si>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</si>
  <si>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</si>
  <si>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</si>
  <si>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</si>
  <si>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</si>
  <si>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</si>
  <si>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</si>
  <si>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</si>
  <si>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</si>
  <si>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</si>
  <si>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</si>
  <si>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</si>
  <si>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</si>
  <si>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</si>
  <si>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</si>
  <si>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</si>
  <si>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</si>
  <si>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</si>
  <si>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</si>
  <si>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</si>
  <si>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</si>
  <si>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</si>
  <si>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</si>
  <si>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</si>
  <si>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</si>
  <si>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</si>
  <si>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</si>
  <si>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</si>
  <si>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</si>
  <si>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</si>
  <si>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</si>
  <si>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</si>
  <si>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</si>
  <si>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</si>
  <si>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</si>
  <si>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</si>
  <si>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</si>
  <si>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</si>
  <si>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</si>
  <si>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</si>
  <si>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</si>
  <si>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</si>
  <si>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</si>
  <si>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</si>
  <si>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</si>
  <si>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</si>
  <si>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</si>
  <si>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</si>
  <si>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</si>
  <si>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NACIÓN – MINISTERIO DEL INTERIOR – UNIDAD NACIONAL DE PROTECCIÓN, LA UNIÓN TEMPORAL ESQUEMAS DE PROTECCIÓN 2020 COMPUESTA POR LAS EMPRESAS PROSEGUR VIGILANCIA Y SEGURIDAD PRIVADA LTDA., GRANADINA VIGILANCIA LTDA. Y SU OPORTUNO SERVICIO LTDA.; LA UNIÓN TEMPORAL NEORENT, COMPUESTA POR NEORENTING SAS Y ADMINISTRACIÓN OPERATIVA AUTOMOTRIZ SAS; Y EL BANCO DE BOGOTÁ</t>
  </si>
  <si>
    <t>PEDRO ABEL CÁRDENAS AMADOR (PADRE); MARÍA ISABEL MALDONADO PARRA (MADRASTRA); JULIO CESAR HIGUERA SILVA (HERMANO); JAIRO HIGUERA SILVA (HERMANO); EDGAR JAVIER HIGUERA SILVA (HERMANO); SANDRA CÁRDENAS SILVA (HERMANA) ALEXANDER CÁRDENAS SILVA (HERMANO); EVERSON FELIPE HIGUERA SUAREZ (SOBRINO); GERSON ANDRÉS HIGUERA SUAREZ (SOBRINO); EDWAR SAIR BERNAL CARDENAS (SOBRINO); YERALDIN ALEXANDRA BERNAL CARDENAS (SOBRINA); KAREN LISETH CÁRDENAS BARRERA (SOBRINO); LIAN ALEXANDER CÁRDENAS BARRERA (SOBRINO)</t>
  </si>
  <si>
    <t>OMAR JULIÁN CÁRDENAS SILVA</t>
  </si>
  <si>
    <t>SOLTERO</t>
  </si>
  <si>
    <t>ESCOLTA</t>
  </si>
  <si>
    <t>3 DE FEBRERO DE 2020</t>
  </si>
  <si>
    <t>19 DE AGOSTO DE 2021</t>
  </si>
  <si>
    <t>6 DE OCTUBRE DE 2021</t>
  </si>
  <si>
    <t>El señor OMAR JULIÁN CÁRDENAS SILVA se desempeñaba como escolta al servicio de la UNIÓN TEMPORAL ESQUEMA DE PROTECCIÓN 2020 desde el 19 de octubre de 2020; En el marco de dicha relación de carácter laboral, se le ordenó brindar sus servicios como escolta a la UNIDAD NACIONAL DE PROTECCIÓN - UNP, siendo asignado al esquema de protección del señor ANDERSON RODRÍGUEZ RODRÍGUEZ en el municipio de Arauca.
El esquema de seguridad de RODRÍGUEZ RODRÍGUEZ incluía el vehículo automotor de placas FOZ 760 el cual había sido arrendado a  la UNP por parte de la UNIÓN TEMPORAL NEORENT y, a su vez dicho vehículo era objeto de un contrato de leasing entre el BANCO DE BOGOTÁ S.A. y ADMINISTRACIÓN OPERATIVA AUTOMOTRIZ S.A.S., uno de los integrantes de la UNIÓN TEMPORAL NEORENT.
El 3 de febrero de 2020, sobre las 10:50 pm sobre la vía Arauquita-Saravena, el vehículo FOZ 760 en el que se encontraba el señor OMAR JULIÁN CÁRDENAS SILVA en su calidad de escolta, colisiona contra un árbol generando su deceso y el de otras dos personas; El extremo activo del litigio manifiesta que el accidente se debió a las malas condiciones del vehículo que ya habían sido advertidas previamente por su conductor.</t>
  </si>
  <si>
    <t>BANCO DE BOGOTÁ S.A.</t>
  </si>
  <si>
    <t xml:space="preserve">860.002.964-4 </t>
  </si>
  <si>
    <t>FOZ 760</t>
  </si>
  <si>
    <t>31 DE ENERO DE 1992</t>
  </si>
  <si>
    <t>28 AÑOS</t>
  </si>
  <si>
    <t>3 MUERTOS Y 2 LESIONADOS</t>
  </si>
  <si>
    <t>SARAVENA</t>
  </si>
  <si>
    <t>JUZGADO 7 ADMINISTRATIVO DE ARAUCA</t>
  </si>
  <si>
    <t>810013333002-20210012700</t>
  </si>
  <si>
    <t xml:space="preserve">089532655   APJ32492 </t>
  </si>
  <si>
    <t>22523021/348</t>
  </si>
  <si>
    <t>01/09/2019 hasta las 24:00 horas del
31/08/2020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</si>
</sst>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 #,##0;[Red]\-&quot;$&quot;\ #,##0"/>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06">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15" fontId="0" fillId="7" borderId="1" xfId="0" applyNumberFormat="1" applyFill="1" applyBorder="1" applyAlignment="1">
      <alignment vertical="top" wrapText="1"/>
    </xf>
    <xf numFmtId="0" fontId="7" fillId="0" borderId="1" xfId="3" applyBorder="1" applyAlignment="1">
      <alignment vertical="top" wrapText="1"/>
    </xf>
    <xf numFmtId="0" fontId="0" fillId="0" borderId="1" xfId="0" applyBorder="1" applyAlignment="1">
      <alignment vertical="top"/>
    </xf>
    <xf numFmtId="14" fontId="0" fillId="0" borderId="1" xfId="0" applyNumberFormat="1" applyBorder="1" applyAlignment="1">
      <alignment vertical="top"/>
    </xf>
    <xf numFmtId="14" fontId="0" fillId="7" borderId="2" xfId="0" applyNumberFormat="1" applyFill="1" applyBorder="1" applyAlignment="1">
      <alignment vertical="top"/>
    </xf>
    <xf numFmtId="0" fontId="0" fillId="7" borderId="3" xfId="0" applyFill="1" applyBorder="1" applyAlignment="1">
      <alignment vertical="top"/>
    </xf>
    <xf numFmtId="0" fontId="3" fillId="2" borderId="6" xfId="0" applyFont="1" applyFill="1" applyBorder="1" applyAlignment="1">
      <alignment vertical="top"/>
    </xf>
    <xf numFmtId="0" fontId="0" fillId="0" borderId="2" xfId="0" applyBorder="1" applyAlignment="1">
      <alignment vertical="top"/>
    </xf>
    <xf numFmtId="0" fontId="0" fillId="0" borderId="3" xfId="0" applyBorder="1" applyAlignment="1">
      <alignment vertical="top"/>
    </xf>
    <xf numFmtId="6" fontId="0" fillId="0" borderId="1" xfId="1" applyNumberFormat="1" applyFont="1" applyBorder="1" applyAlignment="1">
      <alignment vertical="top" wrapText="1"/>
    </xf>
    <xf numFmtId="42" fontId="0" fillId="0" borderId="1" xfId="1" applyFont="1" applyBorder="1" applyAlignment="1">
      <alignment vertical="top" wrapText="1"/>
    </xf>
    <xf numFmtId="49" fontId="0" fillId="0" borderId="2" xfId="0" applyNumberFormat="1" applyBorder="1" applyAlignment="1">
      <alignment vertical="top"/>
    </xf>
    <xf numFmtId="49" fontId="0" fillId="0" borderId="3" xfId="0" applyNumberFormat="1" applyBorder="1" applyAlignment="1">
      <alignment vertical="top"/>
    </xf>
    <xf numFmtId="0" fontId="2" fillId="7" borderId="1" xfId="0" applyFont="1" applyFill="1" applyBorder="1" applyAlignment="1">
      <alignment vertical="top" wrapText="1"/>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50</xdr:row>
      <xdr:rowOff>0</xdr:rowOff>
    </xdr:from>
    <xdr:to>
      <xdr:col>2</xdr:col>
      <xdr:colOff>4382868</xdr:colOff>
      <xdr:row>89</xdr:row>
      <xdr:rowOff>48669</xdr:rowOff>
    </xdr:to>
    <xdr:pic>
      <xdr:nvPicPr>
        <xdr:cNvPr id="2" name="Imagen 1">
          <a:extLst>
            <a:ext uri="{FF2B5EF4-FFF2-40B4-BE49-F238E27FC236}">
              <a16:creationId xmlns:a16="http://schemas.microsoft.com/office/drawing/2014/main" id="{514B3BBD-B783-3554-3E81-1C373A78D11B}"/>
            </a:ext>
          </a:extLst>
        </xdr:cNvPr>
        <xdr:cNvPicPr>
          <a:picLocks noChangeAspect="1"/>
        </xdr:cNvPicPr>
      </xdr:nvPicPr>
      <xdr:blipFill>
        <a:blip xmlns:r="http://schemas.openxmlformats.org/officeDocument/2006/relationships" r:embed="rId1"/>
        <a:stretch>
          <a:fillRect/>
        </a:stretch>
      </xdr:blipFill>
      <xdr:spPr>
        <a:xfrm>
          <a:off x="0" y="9582150"/>
          <a:ext cx="9802593" cy="747816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opLeftCell="A15" zoomScale="80" zoomScaleNormal="80" workbookViewId="0">
      <selection activeCell="B28" sqref="B28:B34"/>
    </sheetView>
  </sheetViews>
  <sheetFormatPr baseColWidth="10" defaultColWidth="0" defaultRowHeight="15" x14ac:dyDescent="0.25"/>
  <cols>
    <col min="1" max="1" width="53.42578125" style="8" customWidth="1"/>
    <col min="2" max="2" width="55.140625" style="8" customWidth="1"/>
    <col min="3" max="3" width="19.140625" style="8" customWidth="1"/>
    <col min="4" max="16384" width="11.42578125" style="2" hidden="1"/>
  </cols>
  <sheetData>
    <row r="1" spans="1:3" ht="18.75" x14ac:dyDescent="0.25">
      <c r="A1" s="98" t="s">
        <v>0</v>
      </c>
      <c r="B1" s="98"/>
      <c r="C1" s="98"/>
    </row>
    <row r="2" spans="1:3" x14ac:dyDescent="0.25">
      <c r="A2" s="5" t="s">
        <v>1</v>
      </c>
      <c r="B2" s="103" t="s">
        <v>174</v>
      </c>
      <c r="C2" s="104"/>
    </row>
    <row r="3" spans="1:3" x14ac:dyDescent="0.25">
      <c r="A3" s="5" t="s">
        <v>2</v>
      </c>
      <c r="B3" s="99" t="s">
        <v>173</v>
      </c>
      <c r="C3" s="100"/>
    </row>
    <row r="4" spans="1:3" ht="15" customHeight="1" x14ac:dyDescent="0.25">
      <c r="A4" s="5" t="s">
        <v>3</v>
      </c>
      <c r="B4" s="99" t="s">
        <v>157</v>
      </c>
      <c r="C4" s="100"/>
    </row>
    <row r="5" spans="1:3" ht="31.5" customHeight="1" x14ac:dyDescent="0.25">
      <c r="A5" s="5" t="s">
        <v>4</v>
      </c>
      <c r="B5" s="99" t="s">
        <v>158</v>
      </c>
      <c r="C5" s="100"/>
    </row>
    <row r="6" spans="1:3" x14ac:dyDescent="0.25">
      <c r="A6" s="5" t="s">
        <v>5</v>
      </c>
      <c r="B6" s="94" t="s">
        <v>121</v>
      </c>
      <c r="C6" s="94"/>
    </row>
    <row r="7" spans="1:3" x14ac:dyDescent="0.25">
      <c r="A7" s="27" t="s">
        <v>6</v>
      </c>
      <c r="B7" s="99" t="s">
        <v>123</v>
      </c>
      <c r="C7" s="100"/>
    </row>
    <row r="8" spans="1:3" ht="23.1" customHeight="1" x14ac:dyDescent="0.25">
      <c r="A8" s="28" t="s">
        <v>138</v>
      </c>
      <c r="B8" s="94" t="s">
        <v>159</v>
      </c>
      <c r="C8" s="94"/>
    </row>
    <row r="9" spans="1:3" x14ac:dyDescent="0.25">
      <c r="A9" s="28" t="s">
        <v>132</v>
      </c>
      <c r="B9" s="94">
        <v>1116498046</v>
      </c>
      <c r="C9" s="94"/>
    </row>
    <row r="10" spans="1:3" x14ac:dyDescent="0.25">
      <c r="A10" s="28" t="s">
        <v>7</v>
      </c>
      <c r="B10" s="11" t="s">
        <v>172</v>
      </c>
      <c r="C10" s="11"/>
    </row>
    <row r="11" spans="1:3" ht="30" customHeight="1" x14ac:dyDescent="0.25">
      <c r="A11" s="29" t="s">
        <v>8</v>
      </c>
      <c r="B11" s="11"/>
      <c r="C11" s="11"/>
    </row>
    <row r="12" spans="1:3" ht="30" customHeight="1" x14ac:dyDescent="0.25">
      <c r="A12" s="5" t="s">
        <v>9</v>
      </c>
      <c r="B12" s="93"/>
      <c r="C12" s="11"/>
    </row>
    <row r="13" spans="1:3" x14ac:dyDescent="0.25">
      <c r="A13" s="5" t="s">
        <v>10</v>
      </c>
      <c r="B13" s="94" t="s">
        <v>160</v>
      </c>
      <c r="C13" s="94"/>
    </row>
    <row r="14" spans="1:3" x14ac:dyDescent="0.25">
      <c r="A14" s="5" t="s">
        <v>11</v>
      </c>
      <c r="B14" s="95" t="s">
        <v>169</v>
      </c>
      <c r="C14" s="94"/>
    </row>
    <row r="15" spans="1:3" x14ac:dyDescent="0.25">
      <c r="A15" s="5" t="s">
        <v>145</v>
      </c>
      <c r="B15" s="94" t="s">
        <v>170</v>
      </c>
      <c r="C15" s="94"/>
    </row>
    <row r="16" spans="1:3" x14ac:dyDescent="0.25">
      <c r="A16" s="5" t="s">
        <v>12</v>
      </c>
      <c r="B16" s="14" t="s">
        <v>162</v>
      </c>
      <c r="C16" s="14"/>
    </row>
    <row r="17" spans="1:3" ht="15" customHeight="1" x14ac:dyDescent="0.25">
      <c r="A17" s="5" t="s">
        <v>13</v>
      </c>
      <c r="B17" s="11" t="s">
        <v>14</v>
      </c>
      <c r="C17" s="11"/>
    </row>
    <row r="18" spans="1:3" x14ac:dyDescent="0.25">
      <c r="A18" s="5" t="s">
        <v>15</v>
      </c>
      <c r="B18" s="11" t="s">
        <v>161</v>
      </c>
      <c r="C18" s="11"/>
    </row>
    <row r="19" spans="1:3" ht="18.75" customHeight="1" x14ac:dyDescent="0.25">
      <c r="A19" s="5" t="s">
        <v>16</v>
      </c>
      <c r="B19" s="101">
        <v>1656232</v>
      </c>
      <c r="C19" s="102"/>
    </row>
    <row r="20" spans="1:3" x14ac:dyDescent="0.25">
      <c r="A20" s="5" t="s">
        <v>133</v>
      </c>
      <c r="B20" s="94" t="s">
        <v>171</v>
      </c>
      <c r="C20" s="94"/>
    </row>
    <row r="21" spans="1:3" ht="17.25" customHeight="1" x14ac:dyDescent="0.25">
      <c r="A21" s="5" t="s">
        <v>17</v>
      </c>
      <c r="B21" s="11" t="s">
        <v>111</v>
      </c>
      <c r="C21" s="11"/>
    </row>
    <row r="22" spans="1:3" x14ac:dyDescent="0.25">
      <c r="A22" s="28" t="s">
        <v>19</v>
      </c>
      <c r="B22" s="14" t="s">
        <v>162</v>
      </c>
      <c r="C22" s="14"/>
    </row>
    <row r="23" spans="1:3" x14ac:dyDescent="0.25">
      <c r="A23" s="28" t="s">
        <v>20</v>
      </c>
      <c r="B23" s="92" t="s">
        <v>163</v>
      </c>
      <c r="C23" s="14"/>
    </row>
    <row r="24" spans="1:3" x14ac:dyDescent="0.25">
      <c r="A24" s="28" t="s">
        <v>21</v>
      </c>
      <c r="B24" s="92" t="s">
        <v>164</v>
      </c>
      <c r="C24" s="14"/>
    </row>
    <row r="25" spans="1:3" ht="15" customHeight="1" x14ac:dyDescent="0.25">
      <c r="A25" s="105" t="s">
        <v>147</v>
      </c>
      <c r="B25" s="14" t="s">
        <v>165</v>
      </c>
      <c r="C25" s="15"/>
    </row>
    <row r="26" spans="1:3" x14ac:dyDescent="0.25">
      <c r="A26" s="105"/>
      <c r="B26" s="15"/>
      <c r="C26" s="15"/>
    </row>
    <row r="27" spans="1:3" ht="100.5" customHeight="1" x14ac:dyDescent="0.25">
      <c r="A27" s="105"/>
      <c r="B27" s="15"/>
      <c r="C27" s="15"/>
    </row>
    <row r="28" spans="1:3" x14ac:dyDescent="0.25">
      <c r="A28" s="28" t="s">
        <v>23</v>
      </c>
      <c r="B28" s="15" t="s">
        <v>166</v>
      </c>
      <c r="C28" s="15"/>
    </row>
    <row r="29" spans="1:3" x14ac:dyDescent="0.25">
      <c r="A29" s="28" t="s">
        <v>24</v>
      </c>
      <c r="B29" s="15" t="s">
        <v>167</v>
      </c>
      <c r="C29" s="15"/>
    </row>
    <row r="30" spans="1:3" x14ac:dyDescent="0.25">
      <c r="A30" s="28" t="s">
        <v>25</v>
      </c>
      <c r="B30" s="15" t="s">
        <v>168</v>
      </c>
      <c r="C30" s="15"/>
    </row>
    <row r="31" spans="1:3" x14ac:dyDescent="0.25">
      <c r="A31" s="28" t="s">
        <v>134</v>
      </c>
      <c r="B31" s="15">
        <v>22523021</v>
      </c>
      <c r="C31" s="15"/>
    </row>
    <row r="32" spans="1:3" x14ac:dyDescent="0.25">
      <c r="A32" s="28" t="s">
        <v>26</v>
      </c>
      <c r="B32" s="96">
        <v>45482</v>
      </c>
      <c r="C32" s="97"/>
    </row>
    <row r="33" spans="1:3" x14ac:dyDescent="0.25">
      <c r="A33" s="5" t="s">
        <v>27</v>
      </c>
      <c r="B33" s="95">
        <v>45481</v>
      </c>
      <c r="C33" s="95"/>
    </row>
    <row r="34" spans="1:3" ht="45" x14ac:dyDescent="0.25">
      <c r="A34" s="5" t="s">
        <v>135</v>
      </c>
      <c r="B34" s="95">
        <v>45509</v>
      </c>
      <c r="C34" s="94"/>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topLeftCell="A24" zoomScaleNormal="100" workbookViewId="0">
      <selection activeCell="A51" sqref="A51"/>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18.75" x14ac:dyDescent="0.25">
      <c r="A1" s="67" t="s">
        <v>28</v>
      </c>
      <c r="B1" s="67"/>
      <c r="C1" s="67"/>
    </row>
    <row r="2" spans="1:3" ht="15.75" customHeight="1" x14ac:dyDescent="0.25">
      <c r="A2" s="20" t="s">
        <v>29</v>
      </c>
      <c r="B2" s="57" t="s">
        <v>175</v>
      </c>
      <c r="C2" s="58"/>
    </row>
    <row r="3" spans="1:3" s="2" customFormat="1" x14ac:dyDescent="0.25">
      <c r="A3" s="5" t="s">
        <v>1</v>
      </c>
      <c r="B3" s="44" t="str">
        <f>'AUTOS  NOTA 322'!B2:C2</f>
        <v>810013333002-20210012700</v>
      </c>
      <c r="C3" s="44"/>
    </row>
    <row r="4" spans="1:3" s="2" customFormat="1" x14ac:dyDescent="0.25">
      <c r="A4" s="5" t="s">
        <v>2</v>
      </c>
      <c r="B4" s="44" t="str">
        <f>'AUTOS  NOTA 322'!B3:C3</f>
        <v>JUZGADO 7 ADMINISTRATIVO DE ARAUCA</v>
      </c>
      <c r="C4" s="44"/>
    </row>
    <row r="5" spans="1:3" s="2" customFormat="1" x14ac:dyDescent="0.25">
      <c r="A5" s="5" t="s">
        <v>3</v>
      </c>
      <c r="B5" s="44" t="str">
        <f>'AUTOS  NOTA 322'!B4:C4</f>
        <v>NACIÓN – MINISTERIO DEL INTERIOR – UNIDAD NACIONAL DE PROTECCIÓN, LA UNIÓN TEMPORAL ESQUEMAS DE PROTECCIÓN 2020 COMPUESTA POR LAS EMPRESAS PROSEGUR VIGILANCIA Y SEGURIDAD PRIVADA LTDA., GRANADINA VIGILANCIA LTDA. Y SU OPORTUNO SERVICIO LTDA.; LA UNIÓN TEMPORAL NEORENT, COMPUESTA POR NEORENTING SAS Y ADMINISTRACIÓN OPERATIVA AUTOMOTRIZ SAS; Y EL BANCO DE BOGOTÁ</v>
      </c>
      <c r="C5" s="44"/>
    </row>
    <row r="6" spans="1:3" s="2" customFormat="1" x14ac:dyDescent="0.25">
      <c r="A6" s="5" t="s">
        <v>4</v>
      </c>
      <c r="B6" s="44" t="str">
        <f>'AUTOS  NOTA 322'!B5:C5</f>
        <v>PEDRO ABEL CÁRDENAS AMADOR (PADRE); MARÍA ISABEL MALDONADO PARRA (MADRASTRA); JULIO CESAR HIGUERA SILVA (HERMANO); JAIRO HIGUERA SILVA (HERMANO); EDGAR JAVIER HIGUERA SILVA (HERMANO); SANDRA CÁRDENAS SILVA (HERMANA) ALEXANDER CÁRDENAS SILVA (HERMANO); EVERSON FELIPE HIGUERA SUAREZ (SOBRINO); GERSON ANDRÉS HIGUERA SUAREZ (SOBRINO); EDWAR SAIR BERNAL CARDENAS (SOBRINO); YERALDIN ALEXANDRA BERNAL CARDENAS (SOBRINA); KAREN LISETH CÁRDENAS BARRERA (SOBRINO); LIAN ALEXANDER CÁRDENAS BARRERA (SOBRINO)</v>
      </c>
      <c r="C6" s="44"/>
    </row>
    <row r="7" spans="1:3" s="2" customFormat="1" x14ac:dyDescent="0.25">
      <c r="A7" s="5" t="s">
        <v>5</v>
      </c>
      <c r="B7" s="44" t="str">
        <f>'AUTOS  NOTA 322'!B6:C6</f>
        <v>LLAMADA EN GARANTIA</v>
      </c>
      <c r="C7" s="44"/>
    </row>
    <row r="8" spans="1:3" s="2" customFormat="1" x14ac:dyDescent="0.25">
      <c r="A8" s="31" t="s">
        <v>119</v>
      </c>
      <c r="B8" s="44" t="str">
        <f>'AUTOS  NOTA 322'!B7:C8</f>
        <v>OMAR JULIÁN CÁRDENAS SILVA</v>
      </c>
      <c r="C8" s="44"/>
    </row>
    <row r="9" spans="1:3" x14ac:dyDescent="0.25">
      <c r="A9" s="20" t="s">
        <v>30</v>
      </c>
      <c r="B9" s="44" t="s">
        <v>176</v>
      </c>
      <c r="C9" s="44"/>
    </row>
    <row r="10" spans="1:3" x14ac:dyDescent="0.25">
      <c r="A10" s="20" t="s">
        <v>22</v>
      </c>
      <c r="B10" s="44" t="s">
        <v>123</v>
      </c>
      <c r="C10" s="44"/>
    </row>
    <row r="11" spans="1:3" x14ac:dyDescent="0.25">
      <c r="A11" s="20" t="s">
        <v>31</v>
      </c>
      <c r="B11" s="50">
        <v>4000000000</v>
      </c>
      <c r="C11" s="51"/>
    </row>
    <row r="12" spans="1:3" x14ac:dyDescent="0.25">
      <c r="A12" s="20" t="s">
        <v>137</v>
      </c>
      <c r="B12" s="50">
        <v>0</v>
      </c>
      <c r="C12" s="51"/>
    </row>
    <row r="13" spans="1:3" x14ac:dyDescent="0.25">
      <c r="A13" s="20" t="s">
        <v>32</v>
      </c>
      <c r="B13" s="46" t="s">
        <v>94</v>
      </c>
      <c r="C13" s="47"/>
    </row>
    <row r="14" spans="1:3" x14ac:dyDescent="0.25">
      <c r="A14" s="20" t="s">
        <v>33</v>
      </c>
      <c r="B14" s="45" t="s">
        <v>177</v>
      </c>
      <c r="C14" s="44"/>
    </row>
    <row r="15" spans="1:3" x14ac:dyDescent="0.25">
      <c r="A15" s="20" t="s">
        <v>34</v>
      </c>
      <c r="B15" s="44" t="s">
        <v>35</v>
      </c>
      <c r="C15" s="44"/>
    </row>
    <row r="16" spans="1:3" x14ac:dyDescent="0.25">
      <c r="A16" s="20" t="s">
        <v>36</v>
      </c>
      <c r="B16" s="44" t="s">
        <v>35</v>
      </c>
      <c r="C16" s="44"/>
    </row>
    <row r="17" spans="1:3" x14ac:dyDescent="0.25">
      <c r="A17" s="54" t="s">
        <v>37</v>
      </c>
      <c r="B17" s="44" t="s">
        <v>38</v>
      </c>
      <c r="C17" s="44"/>
    </row>
    <row r="18" spans="1:3" x14ac:dyDescent="0.25">
      <c r="A18" s="55"/>
      <c r="B18" s="10" t="s">
        <v>39</v>
      </c>
      <c r="C18" s="10" t="s">
        <v>40</v>
      </c>
    </row>
    <row r="19" spans="1:3" x14ac:dyDescent="0.25">
      <c r="A19" s="55"/>
      <c r="B19" s="6" t="s">
        <v>144</v>
      </c>
      <c r="C19" s="6"/>
    </row>
    <row r="20" spans="1:3" x14ac:dyDescent="0.25">
      <c r="A20" s="55"/>
      <c r="B20" s="6"/>
      <c r="C20" s="6"/>
    </row>
    <row r="21" spans="1:3" x14ac:dyDescent="0.25">
      <c r="A21" s="56"/>
      <c r="B21" s="6"/>
      <c r="C21" s="6"/>
    </row>
    <row r="22" spans="1:3" x14ac:dyDescent="0.25">
      <c r="A22" s="20" t="s">
        <v>41</v>
      </c>
      <c r="B22" s="44" t="s">
        <v>35</v>
      </c>
      <c r="C22" s="44"/>
    </row>
    <row r="23" spans="1:3" x14ac:dyDescent="0.25">
      <c r="A23" s="20" t="s">
        <v>42</v>
      </c>
      <c r="B23" s="57" t="s">
        <v>35</v>
      </c>
      <c r="C23" s="58"/>
    </row>
    <row r="24" spans="1:3" x14ac:dyDescent="0.25">
      <c r="A24" s="20" t="s">
        <v>43</v>
      </c>
      <c r="B24" s="44" t="s">
        <v>106</v>
      </c>
      <c r="C24" s="44"/>
    </row>
    <row r="25" spans="1:3" x14ac:dyDescent="0.25">
      <c r="A25" s="20" t="s">
        <v>44</v>
      </c>
      <c r="B25" s="44" t="s">
        <v>35</v>
      </c>
      <c r="C25" s="44"/>
    </row>
    <row r="26" spans="1:3" x14ac:dyDescent="0.25">
      <c r="A26" s="20" t="s">
        <v>46</v>
      </c>
      <c r="B26" s="44"/>
      <c r="C26" s="44"/>
    </row>
    <row r="27" spans="1:3" x14ac:dyDescent="0.25">
      <c r="A27" s="19" t="s">
        <v>47</v>
      </c>
      <c r="B27" s="44" t="s">
        <v>45</v>
      </c>
      <c r="C27" s="44"/>
    </row>
    <row r="28" spans="1:3" x14ac:dyDescent="0.25">
      <c r="A28" s="59" t="s">
        <v>48</v>
      </c>
      <c r="B28" s="59"/>
      <c r="C28" s="59"/>
    </row>
    <row r="29" spans="1:3" x14ac:dyDescent="0.25">
      <c r="A29" s="52" t="s">
        <v>49</v>
      </c>
      <c r="B29" s="53"/>
      <c r="C29" s="11"/>
    </row>
    <row r="30" spans="1:3" x14ac:dyDescent="0.25">
      <c r="A30" s="52" t="s">
        <v>50</v>
      </c>
      <c r="B30" s="53"/>
      <c r="C30" s="11"/>
    </row>
    <row r="31" spans="1:3" x14ac:dyDescent="0.25">
      <c r="A31" s="52" t="s">
        <v>51</v>
      </c>
      <c r="B31" s="53"/>
      <c r="C31" s="12"/>
    </row>
    <row r="32" spans="1:3" x14ac:dyDescent="0.25">
      <c r="A32" s="52" t="s">
        <v>52</v>
      </c>
      <c r="B32" s="53"/>
      <c r="C32" s="11"/>
    </row>
    <row r="33" spans="1:3" x14ac:dyDescent="0.25">
      <c r="A33" s="52" t="s">
        <v>53</v>
      </c>
      <c r="B33" s="53"/>
      <c r="C33" s="11"/>
    </row>
    <row r="34" spans="1:3" x14ac:dyDescent="0.25">
      <c r="A34" s="52" t="s">
        <v>54</v>
      </c>
      <c r="B34" s="53"/>
      <c r="C34" s="13"/>
    </row>
    <row r="35" spans="1:3" x14ac:dyDescent="0.25">
      <c r="A35" s="48" t="s">
        <v>55</v>
      </c>
      <c r="B35" s="49"/>
      <c r="C35" s="14"/>
    </row>
    <row r="36" spans="1:3" x14ac:dyDescent="0.25">
      <c r="A36" s="48" t="s">
        <v>56</v>
      </c>
      <c r="B36" s="49"/>
      <c r="C36" s="15"/>
    </row>
    <row r="37" spans="1:3" x14ac:dyDescent="0.25">
      <c r="A37" s="60" t="s">
        <v>57</v>
      </c>
      <c r="B37" s="61"/>
      <c r="C37" s="15"/>
    </row>
    <row r="38" spans="1:3" x14ac:dyDescent="0.25">
      <c r="A38" s="62"/>
      <c r="B38" s="63"/>
      <c r="C38" s="15"/>
    </row>
    <row r="39" spans="1:3" x14ac:dyDescent="0.25">
      <c r="A39" s="64"/>
      <c r="B39" s="65"/>
      <c r="C39" s="15"/>
    </row>
    <row r="40" spans="1:3" x14ac:dyDescent="0.25">
      <c r="A40" s="66" t="s">
        <v>58</v>
      </c>
      <c r="B40" s="66"/>
      <c r="C40" s="66"/>
    </row>
    <row r="41" spans="1:3" x14ac:dyDescent="0.25">
      <c r="A41" s="17" t="s">
        <v>59</v>
      </c>
      <c r="B41" s="18"/>
      <c r="C41" s="15"/>
    </row>
    <row r="42" spans="1:3" x14ac:dyDescent="0.25">
      <c r="A42" s="48" t="s">
        <v>60</v>
      </c>
      <c r="B42" s="49"/>
      <c r="C42" s="15"/>
    </row>
    <row r="43" spans="1:3" x14ac:dyDescent="0.25">
      <c r="A43" s="48" t="s">
        <v>61</v>
      </c>
      <c r="B43" s="49"/>
      <c r="C43" s="15"/>
    </row>
    <row r="44" spans="1:3" x14ac:dyDescent="0.25">
      <c r="A44" s="17" t="s">
        <v>62</v>
      </c>
      <c r="B44" s="18"/>
      <c r="C44" s="15"/>
    </row>
    <row r="45" spans="1:3" x14ac:dyDescent="0.25">
      <c r="A45" s="17" t="s">
        <v>63</v>
      </c>
      <c r="B45" s="18"/>
      <c r="C45" s="15"/>
    </row>
    <row r="46" spans="1:3" x14ac:dyDescent="0.25">
      <c r="A46" s="48" t="s">
        <v>64</v>
      </c>
      <c r="B46" s="49"/>
      <c r="C46" s="15"/>
    </row>
    <row r="47" spans="1:3" x14ac:dyDescent="0.25">
      <c r="A47" s="17" t="s">
        <v>65</v>
      </c>
      <c r="B47" s="16"/>
      <c r="C47" s="15"/>
    </row>
    <row r="48" spans="1:3" x14ac:dyDescent="0.25">
      <c r="A48" s="48" t="s">
        <v>66</v>
      </c>
      <c r="B48" s="49"/>
      <c r="C48" s="15"/>
    </row>
    <row r="49" spans="1:3" x14ac:dyDescent="0.25">
      <c r="A49" s="48" t="s">
        <v>67</v>
      </c>
      <c r="B49" s="49"/>
      <c r="C49" s="15"/>
    </row>
    <row r="50" spans="1:3" x14ac:dyDescent="0.25">
      <c r="A50" s="48" t="s">
        <v>57</v>
      </c>
      <c r="B50" s="49"/>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drawing r:id="rId1"/>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B4" sqref="B4:C4"/>
    </sheetView>
  </sheetViews>
  <sheetFormatPr baseColWidth="10" defaultColWidth="0" defaultRowHeight="15" x14ac:dyDescent="0.25"/>
  <cols>
    <col min="1" max="1" width="41.85546875" customWidth="1"/>
    <col min="2" max="2" width="35.28515625" customWidth="1"/>
    <col min="3" max="3" width="54.85546875" customWidth="1"/>
    <col min="4" max="8" width="11.42578125" hidden="1" customWidth="1"/>
    <col min="9" max="9" width="12" hidden="1" customWidth="1"/>
    <col min="10" max="16384" width="11.42578125" hidden="1"/>
  </cols>
  <sheetData>
    <row r="1" spans="1:9" ht="18.75" x14ac:dyDescent="0.25">
      <c r="A1" s="67" t="s">
        <v>68</v>
      </c>
      <c r="B1" s="67"/>
      <c r="C1" s="67"/>
    </row>
    <row r="2" spans="1:9" ht="15" customHeight="1" x14ac:dyDescent="0.25">
      <c r="A2" s="35" t="s">
        <v>29</v>
      </c>
      <c r="B2" s="71" t="str">
        <f>'AUTOS NOTA 321'!B2:C2</f>
        <v xml:space="preserve">089532655   APJ32492 </v>
      </c>
      <c r="C2" s="72"/>
    </row>
    <row r="3" spans="1:9" x14ac:dyDescent="0.25">
      <c r="A3" s="36" t="s">
        <v>1</v>
      </c>
      <c r="B3" s="86" t="str">
        <f>'AUTOS  NOTA 322'!B2:C2</f>
        <v>810013333002-20210012700</v>
      </c>
      <c r="C3" s="86"/>
    </row>
    <row r="4" spans="1:9" x14ac:dyDescent="0.25">
      <c r="A4" s="36" t="s">
        <v>2</v>
      </c>
      <c r="B4" s="86" t="str">
        <f>'AUTOS  NOTA 322'!B3:C3</f>
        <v>JUZGADO 7 ADMINISTRATIVO DE ARAUCA</v>
      </c>
      <c r="C4" s="86"/>
    </row>
    <row r="5" spans="1:9" x14ac:dyDescent="0.25">
      <c r="A5" s="36" t="s">
        <v>3</v>
      </c>
      <c r="B5" s="86" t="str">
        <f>'AUTOS  NOTA 322'!B4:C4</f>
        <v>NACIÓN – MINISTERIO DEL INTERIOR – UNIDAD NACIONAL DE PROTECCIÓN, LA UNIÓN TEMPORAL ESQUEMAS DE PROTECCIÓN 2020 COMPUESTA POR LAS EMPRESAS PROSEGUR VIGILANCIA Y SEGURIDAD PRIVADA LTDA., GRANADINA VIGILANCIA LTDA. Y SU OPORTUNO SERVICIO LTDA.; LA UNIÓN TEMPORAL NEORENT, COMPUESTA POR NEORENTING SAS Y ADMINISTRACIÓN OPERATIVA AUTOMOTRIZ SAS; Y EL BANCO DE BOGOTÁ</v>
      </c>
      <c r="C5" s="86"/>
    </row>
    <row r="6" spans="1:9" ht="15" customHeight="1" x14ac:dyDescent="0.25">
      <c r="A6" s="36" t="s">
        <v>4</v>
      </c>
      <c r="B6" s="86" t="str">
        <f>'AUTOS  NOTA 322'!B5:C5</f>
        <v>PEDRO ABEL CÁRDENAS AMADOR (PADRE); MARÍA ISABEL MALDONADO PARRA (MADRASTRA); JULIO CESAR HIGUERA SILVA (HERMANO); JAIRO HIGUERA SILVA (HERMANO); EDGAR JAVIER HIGUERA SILVA (HERMANO); SANDRA CÁRDENAS SILVA (HERMANA) ALEXANDER CÁRDENAS SILVA (HERMANO); EVERSON FELIPE HIGUERA SUAREZ (SOBRINO); GERSON ANDRÉS HIGUERA SUAREZ (SOBRINO); EDWAR SAIR BERNAL CARDENAS (SOBRINO); YERALDIN ALEXANDRA BERNAL CARDENAS (SOBRINA); KAREN LISETH CÁRDENAS BARRERA (SOBRINO); LIAN ALEXANDER CÁRDENAS BARRERA (SOBRINO)</v>
      </c>
      <c r="C6" s="86"/>
    </row>
    <row r="7" spans="1:9" x14ac:dyDescent="0.25">
      <c r="A7" s="36" t="s">
        <v>5</v>
      </c>
      <c r="B7" s="86" t="str">
        <f>'AUTOS  NOTA 322'!B6:C6</f>
        <v>LLAMADA EN GARANTIA</v>
      </c>
      <c r="C7" s="86"/>
    </row>
    <row r="8" spans="1:9" x14ac:dyDescent="0.25">
      <c r="A8" s="38" t="s">
        <v>119</v>
      </c>
      <c r="B8" s="86" t="str">
        <f>'AUTOS  NOTA 322'!B7:C8</f>
        <v>OMAR JULIÁN CÁRDENAS SILVA</v>
      </c>
      <c r="C8" s="86"/>
    </row>
    <row r="9" spans="1:9" ht="30" x14ac:dyDescent="0.25">
      <c r="A9" s="36" t="s">
        <v>69</v>
      </c>
      <c r="B9" s="84">
        <f>SUM(C11,C12,C14,C15,C17)</f>
        <v>0</v>
      </c>
      <c r="C9" s="85"/>
    </row>
    <row r="10" spans="1:9" x14ac:dyDescent="0.25">
      <c r="A10" s="87" t="s">
        <v>70</v>
      </c>
      <c r="B10" s="76" t="s">
        <v>71</v>
      </c>
      <c r="C10" s="77"/>
    </row>
    <row r="11" spans="1:9" x14ac:dyDescent="0.25">
      <c r="A11" s="87"/>
      <c r="B11" s="37" t="s">
        <v>72</v>
      </c>
      <c r="C11" s="32"/>
    </row>
    <row r="12" spans="1:9" x14ac:dyDescent="0.25">
      <c r="A12" s="87"/>
      <c r="B12" s="37" t="s">
        <v>73</v>
      </c>
      <c r="C12" s="32"/>
    </row>
    <row r="13" spans="1:9" x14ac:dyDescent="0.25">
      <c r="A13" s="87"/>
      <c r="B13" s="76"/>
      <c r="C13" s="77"/>
    </row>
    <row r="14" spans="1:9" x14ac:dyDescent="0.25">
      <c r="A14" s="87"/>
      <c r="B14" s="37" t="s">
        <v>116</v>
      </c>
      <c r="C14" s="40"/>
    </row>
    <row r="15" spans="1:9" x14ac:dyDescent="0.25">
      <c r="A15" s="87"/>
      <c r="B15" s="37" t="s">
        <v>117</v>
      </c>
      <c r="C15" s="40"/>
      <c r="E15" t="s">
        <v>75</v>
      </c>
      <c r="F15" s="22">
        <v>0.7</v>
      </c>
    </row>
    <row r="16" spans="1:9" x14ac:dyDescent="0.25">
      <c r="A16" s="87"/>
      <c r="B16" s="76" t="s">
        <v>76</v>
      </c>
      <c r="C16" s="77"/>
      <c r="E16" t="s">
        <v>77</v>
      </c>
      <c r="F16" s="23">
        <v>0.3</v>
      </c>
      <c r="I16" s="25"/>
    </row>
    <row r="17" spans="1:9" x14ac:dyDescent="0.25">
      <c r="A17" s="87"/>
      <c r="B17" s="37"/>
      <c r="C17" s="41"/>
      <c r="F17" s="26"/>
      <c r="I17" s="25"/>
    </row>
    <row r="18" spans="1:9" ht="23.25" customHeight="1" x14ac:dyDescent="0.25">
      <c r="A18" s="39" t="s">
        <v>78</v>
      </c>
      <c r="B18" s="71" t="s">
        <v>75</v>
      </c>
      <c r="C18" s="72"/>
    </row>
    <row r="19" spans="1:9" ht="60" x14ac:dyDescent="0.25">
      <c r="A19" s="36" t="s">
        <v>80</v>
      </c>
      <c r="B19" s="78"/>
      <c r="C19" s="79"/>
    </row>
    <row r="20" spans="1:9" ht="15" customHeight="1" x14ac:dyDescent="0.25">
      <c r="A20" s="21" t="s">
        <v>81</v>
      </c>
      <c r="B20" s="73">
        <f>((C22+C23+C25+C26+C30+C28+C32+C34+C29+C33)-C37)*C36*C38</f>
        <v>0</v>
      </c>
      <c r="C20" s="73"/>
    </row>
    <row r="21" spans="1:9" x14ac:dyDescent="0.25">
      <c r="A21" s="7" t="s">
        <v>82</v>
      </c>
      <c r="B21" s="80" t="s">
        <v>71</v>
      </c>
      <c r="C21" s="81"/>
    </row>
    <row r="22" spans="1:9" x14ac:dyDescent="0.25">
      <c r="A22" s="82"/>
      <c r="B22" s="37" t="s">
        <v>72</v>
      </c>
      <c r="C22" s="32">
        <v>0</v>
      </c>
    </row>
    <row r="23" spans="1:9" x14ac:dyDescent="0.25">
      <c r="A23" s="83"/>
      <c r="B23" s="37" t="s">
        <v>73</v>
      </c>
      <c r="C23" s="32">
        <v>0</v>
      </c>
    </row>
    <row r="24" spans="1:9" x14ac:dyDescent="0.25">
      <c r="A24" s="83"/>
      <c r="B24" s="76" t="s">
        <v>74</v>
      </c>
      <c r="C24" s="77"/>
    </row>
    <row r="25" spans="1:9" x14ac:dyDescent="0.25">
      <c r="A25" s="83"/>
      <c r="B25" s="37" t="s">
        <v>116</v>
      </c>
      <c r="C25" s="32">
        <v>0</v>
      </c>
    </row>
    <row r="26" spans="1:9" ht="29.1" customHeight="1" x14ac:dyDescent="0.25">
      <c r="A26" s="83"/>
      <c r="B26" s="37" t="s">
        <v>118</v>
      </c>
      <c r="C26" s="32">
        <v>0</v>
      </c>
    </row>
    <row r="27" spans="1:9" x14ac:dyDescent="0.25">
      <c r="A27" s="83"/>
      <c r="B27" s="76" t="s">
        <v>148</v>
      </c>
      <c r="C27" s="77"/>
    </row>
    <row r="28" spans="1:9" x14ac:dyDescent="0.25">
      <c r="A28" s="83"/>
      <c r="B28" s="37" t="s">
        <v>156</v>
      </c>
      <c r="C28" s="32">
        <v>0</v>
      </c>
    </row>
    <row r="29" spans="1:9" x14ac:dyDescent="0.25">
      <c r="A29" s="83"/>
      <c r="B29" s="37" t="s">
        <v>72</v>
      </c>
      <c r="C29" s="32">
        <v>0</v>
      </c>
    </row>
    <row r="30" spans="1:9" x14ac:dyDescent="0.25">
      <c r="A30" s="83"/>
      <c r="B30" s="37" t="s">
        <v>73</v>
      </c>
      <c r="C30" s="32">
        <v>0</v>
      </c>
    </row>
    <row r="31" spans="1:9" x14ac:dyDescent="0.25">
      <c r="A31" s="83"/>
      <c r="B31" s="76" t="s">
        <v>149</v>
      </c>
      <c r="C31" s="77"/>
    </row>
    <row r="32" spans="1:9" x14ac:dyDescent="0.25">
      <c r="A32" s="83"/>
      <c r="B32" s="37"/>
      <c r="C32" s="32"/>
    </row>
    <row r="33" spans="1:3" x14ac:dyDescent="0.25">
      <c r="A33" s="83"/>
      <c r="B33" s="37" t="s">
        <v>72</v>
      </c>
      <c r="C33" s="32">
        <v>0</v>
      </c>
    </row>
    <row r="34" spans="1:3" x14ac:dyDescent="0.25">
      <c r="A34" s="83"/>
      <c r="B34" s="37" t="s">
        <v>73</v>
      </c>
      <c r="C34" s="32">
        <v>0</v>
      </c>
    </row>
    <row r="35" spans="1:3" x14ac:dyDescent="0.25">
      <c r="A35" s="83"/>
      <c r="B35" s="76" t="s">
        <v>136</v>
      </c>
      <c r="C35" s="77"/>
    </row>
    <row r="36" spans="1:3" x14ac:dyDescent="0.25">
      <c r="A36" s="83"/>
      <c r="B36" s="37" t="s">
        <v>152</v>
      </c>
      <c r="C36" s="33">
        <v>1</v>
      </c>
    </row>
    <row r="37" spans="1:3" x14ac:dyDescent="0.25">
      <c r="A37" s="83"/>
      <c r="B37" s="37" t="s">
        <v>137</v>
      </c>
      <c r="C37" s="34">
        <v>0</v>
      </c>
    </row>
    <row r="38" spans="1:3" x14ac:dyDescent="0.25">
      <c r="A38" s="83"/>
      <c r="B38" s="37" t="s">
        <v>155</v>
      </c>
      <c r="C38" s="33">
        <v>1</v>
      </c>
    </row>
    <row r="39" spans="1:3" x14ac:dyDescent="0.25">
      <c r="A39" s="24" t="s">
        <v>83</v>
      </c>
      <c r="B39" s="73">
        <f>IFERROR(B20*(VLOOKUP(B18,E15:F17,2,0)),16666)</f>
        <v>0</v>
      </c>
      <c r="C39" s="73"/>
    </row>
    <row r="40" spans="1:3" ht="93" customHeight="1" x14ac:dyDescent="0.25">
      <c r="A40" s="36" t="s">
        <v>150</v>
      </c>
      <c r="B40" s="74"/>
      <c r="C40" s="75"/>
    </row>
    <row r="41" spans="1:3" ht="211.5" customHeight="1" x14ac:dyDescent="0.25">
      <c r="A41" s="36" t="s">
        <v>84</v>
      </c>
      <c r="B41" s="69"/>
      <c r="C41" s="70"/>
    </row>
    <row r="42" spans="1:3" ht="26.1" customHeight="1" x14ac:dyDescent="0.25">
      <c r="A42" s="43" t="s">
        <v>141</v>
      </c>
      <c r="B42" s="43"/>
      <c r="C42" s="43"/>
    </row>
    <row r="43" spans="1:3" x14ac:dyDescent="0.25">
      <c r="A43" s="42" t="s">
        <v>142</v>
      </c>
      <c r="B43" s="68"/>
      <c r="C43" s="68"/>
    </row>
    <row r="44" spans="1:3" ht="41.1" customHeight="1" x14ac:dyDescent="0.25">
      <c r="A44" s="42" t="s">
        <v>140</v>
      </c>
      <c r="B44" s="68"/>
      <c r="C44" s="68"/>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67" t="s">
        <v>85</v>
      </c>
      <c r="B1" s="67"/>
      <c r="C1" s="67"/>
    </row>
    <row r="2" spans="1:3" x14ac:dyDescent="0.25">
      <c r="A2" s="20" t="s">
        <v>29</v>
      </c>
      <c r="B2" s="57" t="str">
        <f>'AUTOS NOTA 324'!B2:C2</f>
        <v xml:space="preserve">089532655   APJ32492 </v>
      </c>
      <c r="C2" s="58"/>
    </row>
    <row r="3" spans="1:3" x14ac:dyDescent="0.25">
      <c r="A3" s="5" t="s">
        <v>1</v>
      </c>
      <c r="B3" s="44" t="str">
        <f>'AUTOS  NOTA 322'!B2:C2</f>
        <v>810013333002-20210012700</v>
      </c>
      <c r="C3" s="44"/>
    </row>
    <row r="4" spans="1:3" x14ac:dyDescent="0.25">
      <c r="A4" s="5" t="s">
        <v>2</v>
      </c>
      <c r="B4" s="44" t="str">
        <f>'AUTOS  NOTA 322'!B3:C3</f>
        <v>JUZGADO 7 ADMINISTRATIVO DE ARAUCA</v>
      </c>
      <c r="C4" s="44"/>
    </row>
    <row r="5" spans="1:3" x14ac:dyDescent="0.25">
      <c r="A5" s="5" t="s">
        <v>3</v>
      </c>
      <c r="B5" s="44" t="str">
        <f>'AUTOS  NOTA 322'!B4:C4</f>
        <v>NACIÓN – MINISTERIO DEL INTERIOR – UNIDAD NACIONAL DE PROTECCIÓN, LA UNIÓN TEMPORAL ESQUEMAS DE PROTECCIÓN 2020 COMPUESTA POR LAS EMPRESAS PROSEGUR VIGILANCIA Y SEGURIDAD PRIVADA LTDA., GRANADINA VIGILANCIA LTDA. Y SU OPORTUNO SERVICIO LTDA.; LA UNIÓN TEMPORAL NEORENT, COMPUESTA POR NEORENTING SAS Y ADMINISTRACIÓN OPERATIVA AUTOMOTRIZ SAS; Y EL BANCO DE BOGOTÁ</v>
      </c>
      <c r="C5" s="44"/>
    </row>
    <row r="6" spans="1:3" ht="15" customHeight="1" x14ac:dyDescent="0.25">
      <c r="A6" s="5" t="s">
        <v>4</v>
      </c>
      <c r="B6" s="44" t="str">
        <f>'AUTOS  NOTA 322'!B5:C5</f>
        <v>PEDRO ABEL CÁRDENAS AMADOR (PADRE); MARÍA ISABEL MALDONADO PARRA (MADRASTRA); JULIO CESAR HIGUERA SILVA (HERMANO); JAIRO HIGUERA SILVA (HERMANO); EDGAR JAVIER HIGUERA SILVA (HERMANO); SANDRA CÁRDENAS SILVA (HERMANA) ALEXANDER CÁRDENAS SILVA (HERMANO); EVERSON FELIPE HIGUERA SUAREZ (SOBRINO); GERSON ANDRÉS HIGUERA SUAREZ (SOBRINO); EDWAR SAIR BERNAL CARDENAS (SOBRINO); YERALDIN ALEXANDRA BERNAL CARDENAS (SOBRINA); KAREN LISETH CÁRDENAS BARRERA (SOBRINO); LIAN ALEXANDER CÁRDENAS BARRERA (SOBRINO)</v>
      </c>
      <c r="C6" s="44"/>
    </row>
    <row r="7" spans="1:3" ht="15" customHeight="1" x14ac:dyDescent="0.25">
      <c r="A7" s="5" t="s">
        <v>5</v>
      </c>
      <c r="B7" s="44" t="str">
        <f>'AUTOS  NOTA 322'!B6:C6</f>
        <v>LLAMADA EN GARANTIA</v>
      </c>
      <c r="C7" s="44"/>
    </row>
    <row r="8" spans="1:3" ht="15" customHeight="1" x14ac:dyDescent="0.25">
      <c r="A8" s="31" t="s">
        <v>119</v>
      </c>
      <c r="B8" s="44" t="str">
        <f>'AUTOS  NOTA 322'!B7:C8</f>
        <v>OMAR JULIÁN CÁRDENAS SILVA</v>
      </c>
      <c r="C8" s="44"/>
    </row>
    <row r="9" spans="1:3" ht="18.95" customHeight="1" x14ac:dyDescent="0.25">
      <c r="A9" s="5" t="s">
        <v>120</v>
      </c>
      <c r="B9" s="44"/>
      <c r="C9" s="44"/>
    </row>
    <row r="10" spans="1:3" x14ac:dyDescent="0.25">
      <c r="A10" s="7" t="s">
        <v>82</v>
      </c>
      <c r="B10" s="90">
        <f>'AUTOS NOTA 324'!B20:C20</f>
        <v>0</v>
      </c>
      <c r="C10" s="90"/>
    </row>
    <row r="11" spans="1:3" x14ac:dyDescent="0.25">
      <c r="A11" s="7" t="s">
        <v>139</v>
      </c>
      <c r="B11" s="91">
        <f>'AUTOS NOTA 324'!B39:C39</f>
        <v>0</v>
      </c>
      <c r="C11" s="44"/>
    </row>
    <row r="12" spans="1:3" ht="30" x14ac:dyDescent="0.25">
      <c r="A12" s="7" t="s">
        <v>86</v>
      </c>
      <c r="B12" s="88"/>
      <c r="C12" s="89"/>
    </row>
    <row r="13" spans="1:3" ht="45" x14ac:dyDescent="0.25">
      <c r="A13" s="5" t="s">
        <v>87</v>
      </c>
      <c r="B13" s="44"/>
      <c r="C13" s="44"/>
    </row>
    <row r="14" spans="1:3" ht="45" x14ac:dyDescent="0.25">
      <c r="A14" s="5" t="s">
        <v>88</v>
      </c>
      <c r="B14" s="44"/>
      <c r="C14" s="44"/>
    </row>
    <row r="15" spans="1:3" x14ac:dyDescent="0.25">
      <c r="A15" s="5" t="s">
        <v>89</v>
      </c>
      <c r="B15" s="6"/>
      <c r="C15" s="6"/>
    </row>
    <row r="16" spans="1:3" x14ac:dyDescent="0.25">
      <c r="A16" s="7" t="s">
        <v>90</v>
      </c>
      <c r="B16" s="44"/>
      <c r="C16" s="44"/>
    </row>
    <row r="17" spans="1:3" x14ac:dyDescent="0.25">
      <c r="A17" s="6" t="s">
        <v>91</v>
      </c>
      <c r="B17" s="89"/>
      <c r="C17" s="8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2578125" defaultRowHeight="15" x14ac:dyDescent="0.25"/>
  <cols>
    <col min="4" max="4" width="20.140625" bestFit="1" customWidth="1"/>
    <col min="5" max="5" width="42.85546875" bestFit="1" customWidth="1"/>
    <col min="12" max="12" width="30.7109375" customWidth="1"/>
    <col min="13" max="13" width="16" customWidth="1"/>
  </cols>
  <sheetData>
    <row r="1" spans="1:15" x14ac:dyDescent="0.25">
      <c r="A1" s="9" t="s">
        <v>32</v>
      </c>
      <c r="B1" t="s">
        <v>35</v>
      </c>
      <c r="C1" s="9" t="s">
        <v>37</v>
      </c>
      <c r="D1" s="9" t="s">
        <v>92</v>
      </c>
      <c r="E1" s="3" t="s">
        <v>43</v>
      </c>
      <c r="F1" s="2" t="s">
        <v>75</v>
      </c>
      <c r="G1" s="4">
        <v>0</v>
      </c>
      <c r="H1" t="s">
        <v>13</v>
      </c>
      <c r="I1" t="s">
        <v>93</v>
      </c>
      <c r="K1" t="s">
        <v>121</v>
      </c>
      <c r="L1" s="30" t="s">
        <v>153</v>
      </c>
      <c r="M1" t="s">
        <v>94</v>
      </c>
      <c r="N1" t="s">
        <v>75</v>
      </c>
      <c r="O1" t="s">
        <v>143</v>
      </c>
    </row>
    <row r="2" spans="1:15" x14ac:dyDescent="0.25">
      <c r="A2" t="s">
        <v>94</v>
      </c>
      <c r="B2" t="s">
        <v>45</v>
      </c>
      <c r="C2" t="s">
        <v>95</v>
      </c>
      <c r="D2" s="2" t="s">
        <v>96</v>
      </c>
      <c r="E2" s="1" t="s">
        <v>97</v>
      </c>
      <c r="F2" s="2" t="s">
        <v>79</v>
      </c>
      <c r="G2" s="4">
        <v>0.7</v>
      </c>
      <c r="H2" t="s">
        <v>14</v>
      </c>
      <c r="I2" t="s">
        <v>98</v>
      </c>
      <c r="K2" t="s">
        <v>122</v>
      </c>
      <c r="L2" s="30" t="s">
        <v>123</v>
      </c>
      <c r="M2" t="s">
        <v>99</v>
      </c>
      <c r="N2" t="s">
        <v>77</v>
      </c>
      <c r="O2" t="s">
        <v>45</v>
      </c>
    </row>
    <row r="3" spans="1:15" x14ac:dyDescent="0.25">
      <c r="A3" t="s">
        <v>99</v>
      </c>
      <c r="C3" t="s">
        <v>100</v>
      </c>
      <c r="D3" s="2" t="s">
        <v>101</v>
      </c>
      <c r="E3" s="1" t="s">
        <v>102</v>
      </c>
      <c r="F3" s="2" t="s">
        <v>77</v>
      </c>
      <c r="G3" s="4">
        <v>0.3</v>
      </c>
      <c r="H3" t="s">
        <v>103</v>
      </c>
      <c r="I3" t="s">
        <v>104</v>
      </c>
      <c r="L3" s="30" t="s">
        <v>124</v>
      </c>
      <c r="M3" t="s">
        <v>105</v>
      </c>
      <c r="N3" t="s">
        <v>79</v>
      </c>
    </row>
    <row r="4" spans="1:15" x14ac:dyDescent="0.25">
      <c r="A4" t="s">
        <v>105</v>
      </c>
      <c r="C4" t="s">
        <v>38</v>
      </c>
      <c r="E4" s="1" t="s">
        <v>106</v>
      </c>
      <c r="H4" t="s">
        <v>107</v>
      </c>
      <c r="I4" t="s">
        <v>18</v>
      </c>
      <c r="L4" t="s">
        <v>125</v>
      </c>
    </row>
    <row r="5" spans="1:15" x14ac:dyDescent="0.25">
      <c r="A5" t="s">
        <v>108</v>
      </c>
      <c r="E5" s="1" t="s">
        <v>109</v>
      </c>
      <c r="H5" t="s">
        <v>110</v>
      </c>
      <c r="I5" t="s">
        <v>111</v>
      </c>
      <c r="L5" s="30" t="s">
        <v>126</v>
      </c>
    </row>
    <row r="6" spans="1:15" x14ac:dyDescent="0.25">
      <c r="E6" s="1" t="s">
        <v>112</v>
      </c>
      <c r="I6" t="s">
        <v>113</v>
      </c>
      <c r="L6" s="30" t="s">
        <v>154</v>
      </c>
    </row>
    <row r="7" spans="1:15" x14ac:dyDescent="0.25">
      <c r="E7" s="1" t="s">
        <v>114</v>
      </c>
      <c r="I7" t="s">
        <v>146</v>
      </c>
      <c r="L7" s="30" t="s">
        <v>127</v>
      </c>
    </row>
    <row r="8" spans="1:15" x14ac:dyDescent="0.25">
      <c r="E8" s="1" t="s">
        <v>115</v>
      </c>
      <c r="L8" s="30" t="s">
        <v>148</v>
      </c>
    </row>
    <row r="9" spans="1:15" x14ac:dyDescent="0.25">
      <c r="L9" s="30" t="s">
        <v>128</v>
      </c>
    </row>
    <row r="10" spans="1:15" x14ac:dyDescent="0.25">
      <c r="L10" s="30" t="s">
        <v>129</v>
      </c>
    </row>
    <row r="11" spans="1:15" x14ac:dyDescent="0.25">
      <c r="L11" s="30" t="s">
        <v>130</v>
      </c>
    </row>
    <row r="12" spans="1:15" x14ac:dyDescent="0.25">
      <c r="L12" s="30" t="s">
        <v>131</v>
      </c>
    </row>
    <row r="13" spans="1:15" x14ac:dyDescent="0.25">
      <c r="L13" s="30"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Cupasachoa Herrera, Yuli (ALLIANZ COLOMBIA)</cp:lastModifiedBy>
  <cp:revision/>
  <dcterms:created xsi:type="dcterms:W3CDTF">2020-12-07T14:41:17Z</dcterms:created>
  <dcterms:modified xsi:type="dcterms:W3CDTF">2024-07-16T17:28:58Z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