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WWG00M.ROOTDOM.NET\BFS-HOME\CE01959-R0244583\ICM\Desktop\y\x\"/>
    </mc:Choice>
  </mc:AlternateContent>
  <xr:revisionPtr revIDLastSave="0" documentId="13_ncr:1_{ADDA835B-B897-45CF-8925-84F2CFC401FF}" xr6:coauthVersionLast="47" xr6:coauthVersionMax="47" xr10:uidLastSave="{00000000-0000-0000-0000-000000000000}"/>
  <bookViews>
    <workbookView xWindow="1860" yWindow="810" windowWidth="15690" windowHeight="14730" activeTab="1" xr2:uid="{00000000-000D-0000-FFFF-FFFF00000000}"/>
  </bookViews>
  <sheets>
    <sheet name="GENERALES NOTA 322" sheetId="5" r:id="rId1"/>
    <sheet name="GENERALES NOTA 321" sheetId="10" r:id="rId2"/>
    <sheet name="GENERALES  NOTA 324" sheetId="11" r:id="rId3"/>
    <sheet name="GENERALES NOTA 325" sheetId="14" r:id="rId4"/>
    <sheet name="Hoja1" sheetId="15" state="hidden" r:id="rId5"/>
    <sheet name="Hoja2" sheetId="6" state="hidden" r:id="rId6"/>
  </sheets>
  <externalReferences>
    <externalReference r:id="rId7"/>
    <externalReference r:id="rId8"/>
  </externalReferences>
  <definedNames>
    <definedName name="Posición">[1]Hoja1!$S$3:$S$4</definedName>
    <definedName name="Probabilidad">[1]Parametros!$A$3:$A$5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7" i="11" l="1"/>
  <c r="B28" i="11" s="1"/>
  <c r="C11" i="11"/>
  <c r="C10" i="11"/>
  <c r="B7" i="10"/>
  <c r="B7" i="14"/>
  <c r="B6" i="14"/>
  <c r="B5" i="14"/>
  <c r="B4" i="14"/>
  <c r="B3" i="14"/>
  <c r="B2" i="14"/>
  <c r="B4" i="11"/>
  <c r="B5" i="11"/>
  <c r="B6" i="11"/>
  <c r="B7" i="11"/>
  <c r="B3" i="11"/>
  <c r="B2" i="11"/>
  <c r="B15" i="5"/>
  <c r="B8" i="11" s="1"/>
  <c r="B4" i="10"/>
  <c r="B5" i="10"/>
  <c r="B6" i="10"/>
  <c r="B3" i="10"/>
</calcChain>
</file>

<file path=xl/sharedStrings.xml><?xml version="1.0" encoding="utf-8"?>
<sst xmlns="http://schemas.openxmlformats.org/spreadsheetml/2006/main" count="204" uniqueCount="153">
  <si>
    <t>SOLICITUD DE ANTECEDENTES -ABOGADO EXTERNO-</t>
  </si>
  <si>
    <t>Radicado(23 digitos)</t>
  </si>
  <si>
    <t>Juzgado</t>
  </si>
  <si>
    <t>Demandado</t>
  </si>
  <si>
    <t xml:space="preserve">Demandante </t>
  </si>
  <si>
    <t>Tipo de vinculacion compañía</t>
  </si>
  <si>
    <t>LLAMADA EN GARANTIA</t>
  </si>
  <si>
    <t>Nombre de lesionado o muerto (s)</t>
  </si>
  <si>
    <t>Fecha de los hechos</t>
  </si>
  <si>
    <t>Fecha de solicitud audiencia prejudicial</t>
  </si>
  <si>
    <t>Fecha de audiencia prejudicial</t>
  </si>
  <si>
    <t>AMPARO A AFECTAR</t>
  </si>
  <si>
    <r>
      <t xml:space="preserve">Breve resumen de los hechos : </t>
    </r>
    <r>
      <rPr>
        <sz val="11"/>
        <color theme="1"/>
        <rFont val="Calibri"/>
        <family val="2"/>
        <scheme val="minor"/>
      </rPr>
      <t>Establecer las circunstancias de tiempo, modo y lugar,  de ser el caso nombrar  los lesionados (pcl-entidad que emite la pcl- días de incapacidad, lesiones) y muertos. Procurar no transcribir los hechos de la demanda, este espacio tiene como finalidad mostrar un panorama de los hechos.</t>
    </r>
  </si>
  <si>
    <t>Valor de las pretensiones totales de la demanda (en pesos no en SMMLV)</t>
  </si>
  <si>
    <t>Perjuicios reclamados  (en pesos no en SMMLV)</t>
  </si>
  <si>
    <t>Patrimoniales</t>
  </si>
  <si>
    <t>Lucro Cesante</t>
  </si>
  <si>
    <t>Daño Emergente</t>
  </si>
  <si>
    <t>Extrapatrimoniales</t>
  </si>
  <si>
    <t>DAÑOS MATERIALES</t>
  </si>
  <si>
    <t>Asegurado</t>
  </si>
  <si>
    <t>Nit Asegurado</t>
  </si>
  <si>
    <t xml:space="preserve">No. Póliza vinculada (las que se necesite solicitar). </t>
  </si>
  <si>
    <t>Fecha de asignación</t>
  </si>
  <si>
    <t>Fecha de notificación</t>
  </si>
  <si>
    <t xml:space="preserve">Fecha de contestacion </t>
  </si>
  <si>
    <t>REMISION DE ANTECEDENTES - ABOGADO INTERNO-</t>
  </si>
  <si>
    <t>SINIESTRO - APLICATIVO</t>
  </si>
  <si>
    <t>PÓLIZA</t>
  </si>
  <si>
    <t>VALOR ASEGURADO</t>
  </si>
  <si>
    <t>DEDUCIBLE</t>
  </si>
  <si>
    <t>MODALIDAD</t>
  </si>
  <si>
    <t xml:space="preserve">VIGENCIA </t>
  </si>
  <si>
    <t xml:space="preserve">SINIESTRO DENTRO DE LA VIGENCIA? </t>
  </si>
  <si>
    <t>CARTERA A DÍA</t>
  </si>
  <si>
    <t>COASEGURO</t>
  </si>
  <si>
    <t xml:space="preserve">ASEGURADORAS  </t>
  </si>
  <si>
    <t xml:space="preserve">% DE PARTICIPACION </t>
  </si>
  <si>
    <t>REASEGURO</t>
  </si>
  <si>
    <t>CLASE DE REASEGURO</t>
  </si>
  <si>
    <t>MOTIVO DE LA DEMANDA</t>
  </si>
  <si>
    <t>OFRECIENTO PREVIO?</t>
  </si>
  <si>
    <t>OFRECIENTO VALOR</t>
  </si>
  <si>
    <t xml:space="preserve">INFORME AJUSTADOR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</si>
  <si>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</si>
  <si>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</si>
  <si>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</si>
  <si>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</si>
  <si>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</si>
  <si>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</si>
  <si>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Aplicación de la limitación de responsabilidad por razón del deducible a cargo del asegurado.</t>
  </si>
  <si>
    <t>• Exclusiones  de confomidad a la Póliza, especifique cual:</t>
  </si>
  <si>
    <t>Otras</t>
  </si>
  <si>
    <t>OBJECION -Marque con una (x)</t>
  </si>
  <si>
    <t xml:space="preserve">Agravación del estado del riesgo </t>
  </si>
  <si>
    <t>Cobertura agotada</t>
  </si>
  <si>
    <t>Exclusión de la póliza</t>
  </si>
  <si>
    <t xml:space="preserve">Falta de interés asegurable </t>
  </si>
  <si>
    <t xml:space="preserve">Mora en la prima </t>
  </si>
  <si>
    <t>No demostración de ocurrencia y cuantía</t>
  </si>
  <si>
    <t xml:space="preserve">Sin prueba de responsabilidad </t>
  </si>
  <si>
    <t xml:space="preserve">Perdida inferior al deducible </t>
  </si>
  <si>
    <t xml:space="preserve">Prexistencia </t>
  </si>
  <si>
    <t xml:space="preserve">Reticencia </t>
  </si>
  <si>
    <t xml:space="preserve">Prescripción </t>
  </si>
  <si>
    <t xml:space="preserve">Póliza no vigente </t>
  </si>
  <si>
    <t xml:space="preserve">Responsabilidad del tercero </t>
  </si>
  <si>
    <t xml:space="preserve">Incumplimiento de garantías </t>
  </si>
  <si>
    <t xml:space="preserve">Siniestro fuera de vigencia de la póliza </t>
  </si>
  <si>
    <t>OTRA:</t>
  </si>
  <si>
    <t>INFORME INICIAL-ABOGADO EXTERNO-</t>
  </si>
  <si>
    <t>Daño moral</t>
  </si>
  <si>
    <t>Daño a la salud</t>
  </si>
  <si>
    <t>PROBABLE</t>
  </si>
  <si>
    <t>Clasificación Contingencia</t>
  </si>
  <si>
    <t>EVENTUAL RC MEDICA</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</si>
  <si>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</si>
  <si>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</si>
  <si>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</si>
  <si>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Daño a la Salud que podría interpretarse como daño a la vida de relación</t>
  </si>
  <si>
    <t>OTROS</t>
  </si>
  <si>
    <t>COASEGURO RETENCION ALLIANZ (%)</t>
  </si>
  <si>
    <t>CONCURRENCIA</t>
  </si>
  <si>
    <t>Reserva propuesta</t>
  </si>
  <si>
    <t>Observaciones sobre el valor de la contingencia: (Se debe explicar como se aterrizaron las pretensiones.)</t>
  </si>
  <si>
    <t>Defensa de la Aseguradora: (Enumerar y enunciar las excepciones propuestas demanda y/o llamamiento )</t>
  </si>
  <si>
    <t xml:space="preserve">VISTO BUENO ABOGADO INTERNO </t>
  </si>
  <si>
    <t>VISTO BUENO ABOGADO INTERNO?</t>
  </si>
  <si>
    <t xml:space="preserve">COMENTARIOS </t>
  </si>
  <si>
    <t>INFORME ABOGADO INTERNO</t>
  </si>
  <si>
    <t>CONTINGENCIA</t>
  </si>
  <si>
    <t>Reserva CIA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</si>
  <si>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</si>
  <si>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</si>
  <si>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</si>
  <si>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</si>
  <si>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</si>
  <si>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</si>
  <si>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 xml:space="preserve">SI </t>
  </si>
  <si>
    <t>NO</t>
  </si>
  <si>
    <t>SI</t>
  </si>
  <si>
    <t>PROBABLE GENERALES</t>
  </si>
  <si>
    <t xml:space="preserve">Situcion Laboral </t>
  </si>
  <si>
    <t>Acompañante motorista</t>
  </si>
  <si>
    <t>OCURRENCIA</t>
  </si>
  <si>
    <t>CEDIDO</t>
  </si>
  <si>
    <t>FACULTATIVO</t>
  </si>
  <si>
    <t xml:space="preserve">Objetado por la Compañía </t>
  </si>
  <si>
    <t>REMOTO</t>
  </si>
  <si>
    <t>EVENTUAL GENERALES</t>
  </si>
  <si>
    <t xml:space="preserve">Ocupado-trabajador cuenta ajena </t>
  </si>
  <si>
    <t xml:space="preserve">Ciclista </t>
  </si>
  <si>
    <t>DEMANDA DIRECTA</t>
  </si>
  <si>
    <t>CLAIMS MADE</t>
  </si>
  <si>
    <t>ACEPTADO</t>
  </si>
  <si>
    <t>AUTOMATICO</t>
  </si>
  <si>
    <t>Pretensiones elevadas- reclamación Compañía</t>
  </si>
  <si>
    <t>EVENTUAL</t>
  </si>
  <si>
    <t>PROBABLE RC MEDICA</t>
  </si>
  <si>
    <t>Ocupado - Autonomo</t>
  </si>
  <si>
    <t>Cliclista vehículo</t>
  </si>
  <si>
    <t>SUNSET</t>
  </si>
  <si>
    <t>PROPIO</t>
  </si>
  <si>
    <t>Ofrecimiento muy bajo-reclamación Compañía</t>
  </si>
  <si>
    <t xml:space="preserve">Tareas del hogar </t>
  </si>
  <si>
    <t xml:space="preserve">Motociclista </t>
  </si>
  <si>
    <t>DESCUBREMIENTO</t>
  </si>
  <si>
    <t xml:space="preserve">Nuevos reclamantes </t>
  </si>
  <si>
    <t>PROBABLE AVIACION,SALUD,VIDA</t>
  </si>
  <si>
    <t>Pendiente acceder al mercado laboral -pedir a nino</t>
  </si>
  <si>
    <t>Ocupante vehículo</t>
  </si>
  <si>
    <t>Respuesta extemporanea</t>
  </si>
  <si>
    <t>EVENTUAL AVIACION,SALUD,VIDA</t>
  </si>
  <si>
    <t>Pasajero servicio publico</t>
  </si>
  <si>
    <t xml:space="preserve">Sin reclamación previa </t>
  </si>
  <si>
    <t xml:space="preserve">Vida/RC medica- aviso de siniestro sin tramite </t>
  </si>
  <si>
    <t>17001310500320210056700</t>
  </si>
  <si>
    <t>JUZGADO TERCERO LABORAL DE MANIZALES</t>
  </si>
  <si>
    <t>EDIER IVÁN ÁVILA GONZÁLEZ, SOLIMET S.A.S. Y CRUZ ROJA COLOMBIANA SECCIONAL CALDAS</t>
  </si>
  <si>
    <t>JESÚS ALEXANDER GIRALDO LÓPEZ</t>
  </si>
  <si>
    <t>N/A</t>
  </si>
  <si>
    <t>SEGÚN LOS HECHOS DE LA DEMANDA, LA CRUZ ROJA COLOMBIABA SECCIONAL CALDAS SUSCRIBIÓ UN CONTRATO COMERCIAL CON SOLIMET S.A.S PARA QUE LLEVARA A CABO OBRAS DE INGENIERIA, A SU VEZ DICHA SOCIEDAD SUBCONTRATÓ A EDIER IVÁN ÁVILA PARA LA INSTALACIÓN DE UNA ESTRUCTURA METALICA, ESTE ULTIMO QUIEN A SU VEZ CONTRATÓ AL SEÑOR JESÚS ALEXANDER GIRALDO. ADUCE QUE DESARROLLABA LABORES DE JEFE DE MONTAJE Y QUE LA RELACIÓN LABORAL INICIÓ EL 9/01/2018, INDICA QUE EL 25/10/2018 SUFRIÓ UN ACCIDENTE DE TRABAJO CUANDO REALIZABA LABORES EN LA SEDE ADMINISTRATIVA DE CRUZ ROJA SECCIONAL CALDAS. ARGUMENTA QUE LA ARL COLMENA LE OTORGÓ UN PCL DEL 39,53% DE ORIGEN LABORAL CON FECHA DE ESTRUCTURACIÓN DEL 18/02/2020. ADUJO QUE EL DÍA DEL ACCIDENTE EL DEMANDANTE Y SU HERMANO SE PERCATARON QUE SOLO HABÍA UN ARNES Y NO HABÍAN ELEMENTOS DE PROTECCIÓN Y QUE ESO FUE REPORTADO A SU EMPLEADOR EDIER IVAN Y ALOS FUNCIONARIOS DE LA CRUZ ROJA. INDICA QUE SU EMPLEADOR NI LA CRUZ ROJA OMITIERON SOCIALIZAR LA MATRIZ DE RIESGO, NO REALIZARON CAPACITACIONES, NI VERIFICACIONES DE LOS ANALISIS DE TRABAJO.  FINALMENTE PRECISÓ QUE A RAIZ DEL ACCIDENTE QUEDÓ CON SECUELAS PERMANENTES QUE HAN CAMBIADO SU ESTILO DE VIDA.</t>
  </si>
  <si>
    <t>CRUZ ROJA COLOMBIANA SECCIONAL CALDAS</t>
  </si>
  <si>
    <t>890.801.201-0</t>
  </si>
  <si>
    <t>022265079/0 (Se precisa que llamaron en garantía a ALLIANZ SEGUROS DE VIDA S.A.)</t>
  </si>
  <si>
    <t>05/03/2024 (auto que admite llamamiento)</t>
  </si>
  <si>
    <t>JESÚS ALEXANDER GIRALDO LÓPEZ (trabajador lesionado), NATALY CAÑAS ZAPATA (esposa), LEILA GIRALDO CAÑAS (hija menor), GLORIA LUZ LÓPEZ (madre), WILSON EVELIO GIRALDO LÓPEZ (padre), LUZ MYRIAM GIRALDO LÓPEZ y JOHN FREDDY GIRALDO LÓPEZ (hermanos)</t>
  </si>
  <si>
    <t>APJ32297 - 112716623</t>
  </si>
  <si>
    <t>15/04/2018 - 21/06/2019</t>
  </si>
  <si>
    <t>ALLIANZ</t>
  </si>
  <si>
    <t>LIBERTY</t>
  </si>
  <si>
    <t>Si no esta vinculada la coaseguradora al proceso, por favor llamarla en garantía</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</si>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</sst>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sz val="11"/>
      <color rgb="FF000000"/>
      <name val="Calibri"/>
      <family val="2"/>
      <scheme val="minor"/>
    </font>
  </fonts>
  <fills count="8">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style="thin">
        <color indexed="64"/>
      </bottom>
      <diagonal/>
    </border>
  </borders>
  <cellStyleXfs count="3">
    <xf numFmtId="0" fontId="0" fillId="0" borderId="0"/>
    <xf numFmtId="42" fontId="1" fillId="0" borderId="0" applyFont="0" applyFill="0" applyBorder="0" applyAlignment="0" applyProtection="0"/>
    <xf numFmtId="9" fontId="1" fillId="0" borderId="0" applyFont="0" applyFill="0" applyBorder="0" applyAlignment="0" applyProtection="0"/>
  </cellStyleXfs>
  <cellXfs count="93">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42" fontId="0" fillId="0" borderId="1" xfId="1"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justify" vertical="top"/>
    </xf>
    <xf numFmtId="0" fontId="5" fillId="6" borderId="1" xfId="0" applyFont="1" applyFill="1" applyBorder="1" applyAlignment="1">
      <alignment horizontal="left" vertical="top"/>
    </xf>
    <xf numFmtId="0" fontId="0" fillId="0" borderId="1" xfId="0" applyBorder="1" applyAlignment="1">
      <alignment horizontal="justify" vertical="top"/>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0" fontId="2" fillId="0" borderId="1" xfId="0" applyFont="1" applyBorder="1" applyAlignment="1">
      <alignment horizontal="justify" vertical="top"/>
    </xf>
    <xf numFmtId="42" fontId="4" fillId="7" borderId="1" xfId="1" applyFont="1" applyFill="1" applyBorder="1" applyAlignment="1">
      <alignment horizontal="center" vertical="top"/>
    </xf>
    <xf numFmtId="9" fontId="0" fillId="0" borderId="0" xfId="2" applyFont="1"/>
    <xf numFmtId="0" fontId="5" fillId="2" borderId="8" xfId="0" applyFont="1" applyFill="1" applyBorder="1" applyAlignment="1">
      <alignment horizontal="justify" vertical="top"/>
    </xf>
    <xf numFmtId="42" fontId="0" fillId="0" borderId="1" xfId="1" applyFont="1" applyBorder="1" applyAlignment="1" applyProtection="1">
      <alignment horizontal="justify"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0" fontId="0" fillId="0" borderId="8" xfId="0" applyBorder="1" applyAlignment="1" applyProtection="1">
      <alignment horizontal="center" vertical="top"/>
      <protection locked="0"/>
    </xf>
    <xf numFmtId="9" fontId="0" fillId="0" borderId="1" xfId="2" applyFont="1" applyBorder="1" applyAlignment="1" applyProtection="1">
      <alignment horizontal="center" vertical="top"/>
      <protection locked="0"/>
    </xf>
    <xf numFmtId="0" fontId="0" fillId="0" borderId="0" xfId="0" applyProtection="1">
      <protection locked="0"/>
    </xf>
    <xf numFmtId="42" fontId="0" fillId="0" borderId="1" xfId="1" applyFont="1" applyBorder="1" applyAlignment="1" applyProtection="1">
      <alignment horizontal="center" vertical="top"/>
      <protection locked="0"/>
    </xf>
    <xf numFmtId="0" fontId="3" fillId="2" borderId="4" xfId="0"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0" fillId="0" borderId="1" xfId="0" applyBorder="1" applyAlignment="1">
      <alignment vertical="top" wrapText="1"/>
    </xf>
    <xf numFmtId="0" fontId="6" fillId="0" borderId="1" xfId="0" applyFont="1" applyBorder="1" applyAlignment="1">
      <alignment vertical="top" wrapText="1"/>
    </xf>
    <xf numFmtId="0" fontId="0" fillId="0" borderId="1" xfId="0" applyBorder="1" applyAlignment="1">
      <alignment vertical="top"/>
    </xf>
    <xf numFmtId="0" fontId="0" fillId="0" borderId="11" xfId="0" applyBorder="1" applyAlignment="1">
      <alignment vertical="top"/>
    </xf>
    <xf numFmtId="14" fontId="0" fillId="0" borderId="1" xfId="0" applyNumberFormat="1" applyBorder="1" applyAlignment="1">
      <alignment horizontal="justify" vertical="top"/>
    </xf>
    <xf numFmtId="0" fontId="0" fillId="0" borderId="1" xfId="0" applyBorder="1" applyAlignment="1">
      <alignment horizontal="justify" vertical="top"/>
    </xf>
    <xf numFmtId="0" fontId="2" fillId="0" borderId="1" xfId="0" applyFont="1" applyBorder="1" applyAlignment="1">
      <alignment horizontal="justify" vertical="top" wrapText="1"/>
    </xf>
    <xf numFmtId="14" fontId="0" fillId="0" borderId="2" xfId="0" applyNumberFormat="1" applyBorder="1" applyAlignment="1">
      <alignment horizontal="left" vertical="top"/>
    </xf>
    <xf numFmtId="0" fontId="0" fillId="0" borderId="3" xfId="0" applyBorder="1" applyAlignment="1">
      <alignment horizontal="left" vertical="top"/>
    </xf>
    <xf numFmtId="42" fontId="0" fillId="5" borderId="2" xfId="1" applyFont="1" applyFill="1" applyBorder="1" applyAlignment="1">
      <alignment horizontal="justify" vertical="top"/>
    </xf>
    <xf numFmtId="42" fontId="0" fillId="5" borderId="3" xfId="1" applyFont="1" applyFill="1" applyBorder="1" applyAlignment="1">
      <alignment horizontal="justify" vertical="top"/>
    </xf>
    <xf numFmtId="0" fontId="2" fillId="0" borderId="1" xfId="0" applyFont="1" applyBorder="1" applyAlignment="1">
      <alignment horizontal="justify" vertical="top"/>
    </xf>
    <xf numFmtId="0" fontId="4" fillId="6" borderId="1" xfId="0" applyFont="1" applyFill="1" applyBorder="1" applyAlignment="1">
      <alignment horizontal="center" vertical="top"/>
    </xf>
    <xf numFmtId="0" fontId="4" fillId="6" borderId="2" xfId="0" applyFont="1" applyFill="1" applyBorder="1" applyAlignment="1">
      <alignment horizontal="center" vertical="top"/>
    </xf>
    <xf numFmtId="0" fontId="4" fillId="6" borderId="3" xfId="0" applyFont="1" applyFill="1" applyBorder="1" applyAlignment="1">
      <alignment horizontal="center" vertical="top"/>
    </xf>
    <xf numFmtId="14" fontId="0" fillId="0" borderId="1" xfId="0" applyNumberFormat="1" applyBorder="1" applyAlignment="1">
      <alignment horizontal="justify" vertical="top" wrapText="1"/>
    </xf>
    <xf numFmtId="0" fontId="0" fillId="0" borderId="1" xfId="0" applyBorder="1" applyAlignment="1">
      <alignment horizontal="justify" vertical="top" wrapText="1"/>
    </xf>
    <xf numFmtId="0" fontId="0" fillId="0" borderId="2" xfId="0" applyBorder="1" applyAlignment="1">
      <alignment horizontal="justify" vertical="top" wrapText="1"/>
    </xf>
    <xf numFmtId="0" fontId="0" fillId="0" borderId="3" xfId="0" applyBorder="1" applyAlignment="1">
      <alignment horizontal="justify" vertical="top" wrapText="1"/>
    </xf>
    <xf numFmtId="0" fontId="3" fillId="2" borderId="0" xfId="0" applyFont="1" applyFill="1" applyAlignment="1">
      <alignment horizontal="center" vertical="top"/>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0" fillId="0" borderId="2" xfId="0" applyBorder="1" applyAlignment="1">
      <alignment horizontal="justify" vertical="top"/>
    </xf>
    <xf numFmtId="0" fontId="0" fillId="0" borderId="3" xfId="0" applyBorder="1" applyAlignment="1">
      <alignment horizontal="justify" vertical="top"/>
    </xf>
    <xf numFmtId="0" fontId="7" fillId="0" borderId="2" xfId="0" applyFont="1" applyBorder="1" applyAlignment="1">
      <alignment horizontal="justify" vertical="top"/>
    </xf>
    <xf numFmtId="0" fontId="0" fillId="0" borderId="1" xfId="0" applyBorder="1" applyAlignment="1">
      <alignment horizontal="left" vertical="top"/>
    </xf>
    <xf numFmtId="0" fontId="0" fillId="0" borderId="1" xfId="0" applyBorder="1" applyAlignment="1">
      <alignment horizontal="center" vertical="top"/>
    </xf>
    <xf numFmtId="0" fontId="0" fillId="0" borderId="2" xfId="0" applyBorder="1" applyAlignment="1">
      <alignment horizontal="center" vertical="top" wrapText="1"/>
    </xf>
    <xf numFmtId="0" fontId="0" fillId="0" borderId="3" xfId="0" applyBorder="1" applyAlignment="1">
      <alignment horizontal="center"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4" fillId="2" borderId="4" xfId="0" applyFont="1" applyFill="1" applyBorder="1" applyAlignment="1">
      <alignment horizontal="center" vertical="top"/>
    </xf>
    <xf numFmtId="0" fontId="4" fillId="6" borderId="4" xfId="0" applyFont="1" applyFill="1" applyBorder="1" applyAlignment="1">
      <alignment horizontal="justify"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3" fillId="2" borderId="4" xfId="0" applyFont="1" applyFill="1" applyBorder="1" applyAlignment="1">
      <alignment horizontal="center" vertical="top"/>
    </xf>
    <xf numFmtId="0" fontId="0" fillId="0" borderId="2" xfId="0" applyBorder="1" applyAlignment="1">
      <alignment horizontal="center" vertical="top"/>
    </xf>
    <xf numFmtId="0" fontId="0" fillId="0" borderId="3" xfId="0" applyBorder="1" applyAlignment="1">
      <alignment horizontal="center" vertical="top"/>
    </xf>
    <xf numFmtId="0" fontId="0" fillId="0" borderId="11" xfId="0" applyBorder="1" applyAlignment="1">
      <alignment horizontal="center" vertical="top"/>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4" fillId="6" borderId="12" xfId="0" applyFont="1" applyFill="1" applyBorder="1" applyAlignment="1" applyProtection="1">
      <alignment horizontal="center" vertical="top"/>
      <protection locked="0"/>
    </xf>
    <xf numFmtId="0" fontId="4" fillId="6" borderId="6" xfId="0" applyFont="1" applyFill="1" applyBorder="1" applyAlignment="1" applyProtection="1">
      <alignment horizontal="center" vertical="top"/>
      <protection locked="0"/>
    </xf>
    <xf numFmtId="42" fontId="0" fillId="5" borderId="0" xfId="1" applyFont="1" applyFill="1" applyBorder="1" applyAlignment="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1" xfId="0" applyBorder="1" applyAlignment="1" applyProtection="1">
      <alignment horizontal="center"/>
      <protection locked="0"/>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1" xfId="1" applyFont="1" applyFill="1" applyBorder="1" applyAlignment="1">
      <alignment horizontal="justify" vertical="top"/>
    </xf>
    <xf numFmtId="0" fontId="0" fillId="0" borderId="1" xfId="0" applyBorder="1" applyAlignment="1">
      <alignment horizontal="center" vertical="top" wrapText="1"/>
    </xf>
    <xf numFmtId="0" fontId="0" fillId="0" borderId="2" xfId="0" applyBorder="1" applyAlignment="1">
      <alignment horizontal="left" vertical="top"/>
    </xf>
  </cellXfs>
  <cellStyles count="3">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xnas1\Colombia\INDEMNIZ_PROCESOS_JUDICIALES\TATIANA\Procesos\Informes%20Iniciales\Copia%20de%20Informe%20Incicial%202017%20%20(2).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ce02653\Desktop\INFORME%20INICIAL%20AUTOS%202023.xlsx" TargetMode="External"/><Relationship Id="rId1" Type="http://schemas.openxmlformats.org/officeDocument/2006/relationships/externalLinkPath" Target="/Users/ce02653/Desktop/INFORME%20INICIAL%20AUTOS%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 val="Hoja3"/>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UTOS  NOTA 322"/>
      <sheetName val="AUTOS NOTA 321"/>
      <sheetName val="AUTOS NOTA 324"/>
      <sheetName val="TASACION "/>
      <sheetName val="AUTOS NOTA 325"/>
      <sheetName val="Hoja2"/>
    </sheetNames>
    <sheetDataSet>
      <sheetData sheetId="0" refreshError="1"/>
      <sheetData sheetId="1">
        <row r="2">
          <cell r="B2" t="str">
            <v xml:space="preserve">SINIESTRO   LEGIS </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A701-9A06-4E6B-A468-F34E984B02C8}">
  <sheetPr codeName="Hoja1">
    <tabColor theme="2" tint="-0.749992370372631"/>
  </sheetPr>
  <dimension ref="A1:C29"/>
  <sheetViews>
    <sheetView zoomScale="76" zoomScaleNormal="76" workbookViewId="0">
      <selection activeCell="B12" sqref="B12:C14"/>
    </sheetView>
  </sheetViews>
  <sheetFormatPr baseColWidth="10" defaultColWidth="0" defaultRowHeight="15" x14ac:dyDescent="0.25"/>
  <cols>
    <col min="1" max="1" width="46.140625" style="7" bestFit="1" customWidth="1"/>
    <col min="2" max="2" width="63.85546875" style="7" customWidth="1"/>
    <col min="3" max="3" width="37.42578125" style="7" customWidth="1"/>
    <col min="4" max="4" width="11.42578125" style="2" hidden="1" customWidth="1"/>
    <col min="5" max="16384" width="11.42578125" style="2" hidden="1"/>
  </cols>
  <sheetData>
    <row r="1" spans="1:3" ht="18.75" x14ac:dyDescent="0.25">
      <c r="A1" s="50" t="s">
        <v>0</v>
      </c>
      <c r="B1" s="50"/>
      <c r="C1" s="50"/>
    </row>
    <row r="2" spans="1:3" x14ac:dyDescent="0.25">
      <c r="A2" s="5" t="s">
        <v>1</v>
      </c>
      <c r="B2" s="51" t="s">
        <v>136</v>
      </c>
      <c r="C2" s="52"/>
    </row>
    <row r="3" spans="1:3" x14ac:dyDescent="0.25">
      <c r="A3" s="5" t="s">
        <v>2</v>
      </c>
      <c r="B3" s="53" t="s">
        <v>137</v>
      </c>
      <c r="C3" s="54"/>
    </row>
    <row r="4" spans="1:3" ht="20.25" customHeight="1" x14ac:dyDescent="0.25">
      <c r="A4" s="5" t="s">
        <v>3</v>
      </c>
      <c r="B4" s="53" t="s">
        <v>138</v>
      </c>
      <c r="C4" s="54"/>
    </row>
    <row r="5" spans="1:3" ht="50.25" customHeight="1" x14ac:dyDescent="0.25">
      <c r="A5" s="5" t="s">
        <v>4</v>
      </c>
      <c r="B5" s="55" t="s">
        <v>146</v>
      </c>
      <c r="C5" s="54"/>
    </row>
    <row r="6" spans="1:3" x14ac:dyDescent="0.25">
      <c r="A6" s="5" t="s">
        <v>5</v>
      </c>
      <c r="B6" s="36" t="s">
        <v>6</v>
      </c>
      <c r="C6" s="36"/>
    </row>
    <row r="7" spans="1:3" x14ac:dyDescent="0.25">
      <c r="A7" s="5" t="s">
        <v>7</v>
      </c>
      <c r="B7" s="36" t="s">
        <v>139</v>
      </c>
      <c r="C7" s="36"/>
    </row>
    <row r="8" spans="1:3" x14ac:dyDescent="0.25">
      <c r="A8" s="5" t="s">
        <v>8</v>
      </c>
      <c r="B8" s="46">
        <v>43398</v>
      </c>
      <c r="C8" s="47"/>
    </row>
    <row r="9" spans="1:3" x14ac:dyDescent="0.25">
      <c r="A9" s="5" t="s">
        <v>9</v>
      </c>
      <c r="B9" s="47" t="s">
        <v>140</v>
      </c>
      <c r="C9" s="47"/>
    </row>
    <row r="10" spans="1:3" x14ac:dyDescent="0.25">
      <c r="A10" s="5" t="s">
        <v>10</v>
      </c>
      <c r="B10" s="47" t="s">
        <v>140</v>
      </c>
      <c r="C10" s="47"/>
    </row>
    <row r="11" spans="1:3" ht="23.25" customHeight="1" x14ac:dyDescent="0.25">
      <c r="A11" s="5" t="s">
        <v>11</v>
      </c>
      <c r="B11" s="48" t="s">
        <v>140</v>
      </c>
      <c r="C11" s="49"/>
    </row>
    <row r="12" spans="1:3" x14ac:dyDescent="0.25">
      <c r="A12" s="37" t="s">
        <v>12</v>
      </c>
      <c r="B12" s="36" t="s">
        <v>141</v>
      </c>
      <c r="C12" s="36"/>
    </row>
    <row r="13" spans="1:3" ht="30" customHeight="1" x14ac:dyDescent="0.25">
      <c r="A13" s="37"/>
      <c r="B13" s="36"/>
      <c r="C13" s="36"/>
    </row>
    <row r="14" spans="1:3" ht="135.75" customHeight="1" x14ac:dyDescent="0.25">
      <c r="A14" s="37"/>
      <c r="B14" s="36"/>
      <c r="C14" s="36"/>
    </row>
    <row r="15" spans="1:3" ht="30" x14ac:dyDescent="0.25">
      <c r="A15" s="5" t="s">
        <v>13</v>
      </c>
      <c r="B15" s="40">
        <f>SUM(C17,C18,C20,C21,C23)</f>
        <v>420721678</v>
      </c>
      <c r="C15" s="41"/>
    </row>
    <row r="16" spans="1:3" ht="33.75" customHeight="1" x14ac:dyDescent="0.25">
      <c r="A16" s="42" t="s">
        <v>14</v>
      </c>
      <c r="B16" s="43" t="s">
        <v>15</v>
      </c>
      <c r="C16" s="43"/>
    </row>
    <row r="17" spans="1:3" ht="33.75" customHeight="1" x14ac:dyDescent="0.25">
      <c r="A17" s="42"/>
      <c r="B17" s="11" t="s">
        <v>16</v>
      </c>
      <c r="C17" s="6">
        <v>17294534</v>
      </c>
    </row>
    <row r="18" spans="1:3" ht="33.75" customHeight="1" x14ac:dyDescent="0.25">
      <c r="A18" s="42"/>
      <c r="B18" s="11" t="s">
        <v>17</v>
      </c>
      <c r="C18" s="6">
        <v>143427144</v>
      </c>
    </row>
    <row r="19" spans="1:3" x14ac:dyDescent="0.25">
      <c r="A19" s="42"/>
      <c r="B19" s="44" t="s">
        <v>18</v>
      </c>
      <c r="C19" s="45"/>
    </row>
    <row r="20" spans="1:3" x14ac:dyDescent="0.25">
      <c r="A20" s="42"/>
      <c r="B20" s="11" t="s">
        <v>71</v>
      </c>
      <c r="C20" s="6">
        <v>260000000</v>
      </c>
    </row>
    <row r="21" spans="1:3" x14ac:dyDescent="0.25">
      <c r="A21" s="42"/>
      <c r="B21" s="11"/>
      <c r="C21" s="6"/>
    </row>
    <row r="22" spans="1:3" x14ac:dyDescent="0.25">
      <c r="A22" s="42"/>
      <c r="B22" s="44" t="s">
        <v>19</v>
      </c>
      <c r="C22" s="45"/>
    </row>
    <row r="23" spans="1:3" x14ac:dyDescent="0.25">
      <c r="A23" s="42"/>
      <c r="B23" s="11"/>
      <c r="C23" s="16"/>
    </row>
    <row r="24" spans="1:3" x14ac:dyDescent="0.25">
      <c r="A24" s="5" t="s">
        <v>20</v>
      </c>
      <c r="B24" s="36" t="s">
        <v>142</v>
      </c>
      <c r="C24" s="36"/>
    </row>
    <row r="25" spans="1:3" x14ac:dyDescent="0.25">
      <c r="A25" s="5" t="s">
        <v>21</v>
      </c>
      <c r="B25" s="36" t="s">
        <v>143</v>
      </c>
      <c r="C25" s="36"/>
    </row>
    <row r="26" spans="1:3" x14ac:dyDescent="0.25">
      <c r="A26" s="5" t="s">
        <v>22</v>
      </c>
      <c r="B26" s="36" t="s">
        <v>144</v>
      </c>
      <c r="C26" s="36"/>
    </row>
    <row r="27" spans="1:3" x14ac:dyDescent="0.25">
      <c r="A27" s="5" t="s">
        <v>23</v>
      </c>
      <c r="B27" s="38">
        <v>44890</v>
      </c>
      <c r="C27" s="39"/>
    </row>
    <row r="28" spans="1:3" x14ac:dyDescent="0.25">
      <c r="A28" s="5" t="s">
        <v>24</v>
      </c>
      <c r="B28" s="35" t="s">
        <v>145</v>
      </c>
      <c r="C28" s="35"/>
    </row>
    <row r="29" spans="1:3" x14ac:dyDescent="0.25">
      <c r="A29" s="5" t="s">
        <v>25</v>
      </c>
      <c r="B29" s="35">
        <v>45371</v>
      </c>
      <c r="C29" s="36"/>
    </row>
  </sheetData>
  <mergeCells count="24">
    <mergeCell ref="B8:C8"/>
    <mergeCell ref="B9:C9"/>
    <mergeCell ref="B10:C10"/>
    <mergeCell ref="B11:C11"/>
    <mergeCell ref="A1:C1"/>
    <mergeCell ref="B7:C7"/>
    <mergeCell ref="B2:C2"/>
    <mergeCell ref="B3:C3"/>
    <mergeCell ref="B4:C4"/>
    <mergeCell ref="B5:C5"/>
    <mergeCell ref="B6:C6"/>
    <mergeCell ref="B28:C28"/>
    <mergeCell ref="B29:C29"/>
    <mergeCell ref="A12:A14"/>
    <mergeCell ref="B12:C14"/>
    <mergeCell ref="B24:C24"/>
    <mergeCell ref="B25:C25"/>
    <mergeCell ref="B26:C26"/>
    <mergeCell ref="B27:C27"/>
    <mergeCell ref="B15:C15"/>
    <mergeCell ref="A16:A23"/>
    <mergeCell ref="B16:C16"/>
    <mergeCell ref="B19:C19"/>
    <mergeCell ref="B22:C22"/>
  </mergeCells>
  <pageMargins left="0.7" right="0.7" top="0.75" bottom="0.75" header="0.3" footer="0.3"/>
  <pageSetup orientation="portrait" r:id="rId1"/>
  <headerFooter>
    <oddHeader>&amp;C&amp;"Calibri"&amp;10&amp;K000000Internal&amp;1#</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A2875C53-6096-466D-B57A-F733044C5544}">
          <x14:formula1>
            <xm:f>Hoja2!$L$1:$L$2</xm:f>
          </x14:formula1>
          <xm:sqref>B6:C6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34E1CE-AA8E-448D-82AC-EDD5833925F7}">
  <sheetPr codeName="Hoja2">
    <tabColor theme="2" tint="-0.749992370372631"/>
  </sheetPr>
  <dimension ref="A1:C53"/>
  <sheetViews>
    <sheetView tabSelected="1" zoomScale="70" zoomScaleNormal="70" workbookViewId="0">
      <selection activeCell="C33" sqref="C33"/>
    </sheetView>
  </sheetViews>
  <sheetFormatPr baseColWidth="10" defaultColWidth="0" defaultRowHeight="15" x14ac:dyDescent="0.25"/>
  <cols>
    <col min="1" max="1" width="44.42578125" customWidth="1"/>
    <col min="2" max="2" width="25.85546875" customWidth="1"/>
    <col min="3" max="3" width="100.7109375" customWidth="1"/>
    <col min="4" max="16384" width="11.42578125" hidden="1"/>
  </cols>
  <sheetData>
    <row r="1" spans="1:3" ht="18.75" x14ac:dyDescent="0.25">
      <c r="A1" s="66" t="s">
        <v>26</v>
      </c>
      <c r="B1" s="66"/>
      <c r="C1" s="66"/>
    </row>
    <row r="2" spans="1:3" x14ac:dyDescent="0.25">
      <c r="A2" s="13" t="s">
        <v>27</v>
      </c>
      <c r="B2" s="67" t="s">
        <v>147</v>
      </c>
      <c r="C2" s="68"/>
    </row>
    <row r="3" spans="1:3" x14ac:dyDescent="0.25">
      <c r="A3" s="5" t="s">
        <v>1</v>
      </c>
      <c r="B3" s="36" t="str">
        <f>'GENERALES NOTA 322'!B2:C2</f>
        <v>17001310500320210056700</v>
      </c>
      <c r="C3" s="36"/>
    </row>
    <row r="4" spans="1:3" x14ac:dyDescent="0.25">
      <c r="A4" s="5" t="s">
        <v>2</v>
      </c>
      <c r="B4" s="36" t="str">
        <f>'GENERALES NOTA 322'!B3:C3</f>
        <v>JUZGADO TERCERO LABORAL DE MANIZALES</v>
      </c>
      <c r="C4" s="36"/>
    </row>
    <row r="5" spans="1:3" x14ac:dyDescent="0.25">
      <c r="A5" s="5" t="s">
        <v>3</v>
      </c>
      <c r="B5" s="36" t="str">
        <f>'GENERALES NOTA 322'!B4:C4</f>
        <v>EDIER IVÁN ÁVILA GONZÁLEZ, SOLIMET S.A.S. Y CRUZ ROJA COLOMBIANA SECCIONAL CALDAS</v>
      </c>
      <c r="C5" s="36"/>
    </row>
    <row r="6" spans="1:3" x14ac:dyDescent="0.25">
      <c r="A6" s="5" t="s">
        <v>4</v>
      </c>
      <c r="B6" s="36" t="str">
        <f>'GENERALES NOTA 322'!B5:C5</f>
        <v>JESÚS ALEXANDER GIRALDO LÓPEZ (trabajador lesionado), NATALY CAÑAS ZAPATA (esposa), LEILA GIRALDO CAÑAS (hija menor), GLORIA LUZ LÓPEZ (madre), WILSON EVELIO GIRALDO LÓPEZ (padre), LUZ MYRIAM GIRALDO LÓPEZ y JOHN FREDDY GIRALDO LÓPEZ (hermanos)</v>
      </c>
      <c r="C6" s="36"/>
    </row>
    <row r="7" spans="1:3" x14ac:dyDescent="0.25">
      <c r="A7" s="5" t="s">
        <v>5</v>
      </c>
      <c r="B7" s="36" t="str">
        <f>'GENERALES NOTA 322'!B6:C6</f>
        <v>LLAMADA EN GARANTIA</v>
      </c>
      <c r="C7" s="36"/>
    </row>
    <row r="8" spans="1:3" x14ac:dyDescent="0.25">
      <c r="A8" s="13" t="s">
        <v>28</v>
      </c>
      <c r="B8" s="36">
        <v>22265079</v>
      </c>
      <c r="C8" s="36"/>
    </row>
    <row r="9" spans="1:3" x14ac:dyDescent="0.25">
      <c r="A9" s="13" t="s">
        <v>11</v>
      </c>
      <c r="B9" s="36"/>
      <c r="C9" s="36"/>
    </row>
    <row r="10" spans="1:3" x14ac:dyDescent="0.25">
      <c r="A10" s="13" t="s">
        <v>29</v>
      </c>
      <c r="B10" s="67"/>
      <c r="C10" s="69"/>
    </row>
    <row r="11" spans="1:3" x14ac:dyDescent="0.25">
      <c r="A11" s="13" t="s">
        <v>30</v>
      </c>
      <c r="B11" s="67"/>
      <c r="C11" s="68"/>
    </row>
    <row r="12" spans="1:3" x14ac:dyDescent="0.25">
      <c r="A12" s="13" t="s">
        <v>31</v>
      </c>
      <c r="B12" s="53" t="s">
        <v>104</v>
      </c>
      <c r="C12" s="54"/>
    </row>
    <row r="13" spans="1:3" x14ac:dyDescent="0.25">
      <c r="A13" s="13" t="s">
        <v>32</v>
      </c>
      <c r="B13" s="36" t="s">
        <v>148</v>
      </c>
      <c r="C13" s="36"/>
    </row>
    <row r="14" spans="1:3" x14ac:dyDescent="0.25">
      <c r="A14" s="13" t="s">
        <v>33</v>
      </c>
      <c r="B14" s="36" t="s">
        <v>100</v>
      </c>
      <c r="C14" s="36"/>
    </row>
    <row r="15" spans="1:3" x14ac:dyDescent="0.25">
      <c r="A15" s="13" t="s">
        <v>34</v>
      </c>
      <c r="B15" s="36" t="s">
        <v>100</v>
      </c>
      <c r="C15" s="36"/>
    </row>
    <row r="16" spans="1:3" x14ac:dyDescent="0.25">
      <c r="A16" s="64" t="s">
        <v>35</v>
      </c>
      <c r="B16" s="36"/>
      <c r="C16" s="36"/>
    </row>
    <row r="17" spans="1:3" x14ac:dyDescent="0.25">
      <c r="A17" s="65"/>
      <c r="B17" s="9" t="s">
        <v>36</v>
      </c>
      <c r="C17" s="10" t="s">
        <v>37</v>
      </c>
    </row>
    <row r="18" spans="1:3" x14ac:dyDescent="0.25">
      <c r="A18" s="65"/>
      <c r="B18" s="11" t="s">
        <v>149</v>
      </c>
      <c r="C18" s="11">
        <v>80</v>
      </c>
    </row>
    <row r="19" spans="1:3" x14ac:dyDescent="0.25">
      <c r="A19" s="65"/>
      <c r="B19" s="11" t="s">
        <v>150</v>
      </c>
      <c r="C19" s="11">
        <v>20</v>
      </c>
    </row>
    <row r="20" spans="1:3" x14ac:dyDescent="0.25">
      <c r="A20" s="65"/>
      <c r="B20" s="92" t="s">
        <v>151</v>
      </c>
      <c r="C20" s="39"/>
    </row>
    <row r="21" spans="1:3" x14ac:dyDescent="0.25">
      <c r="A21" s="13" t="s">
        <v>38</v>
      </c>
      <c r="B21" s="36"/>
      <c r="C21" s="36"/>
    </row>
    <row r="22" spans="1:3" x14ac:dyDescent="0.25">
      <c r="A22" s="13" t="s">
        <v>39</v>
      </c>
      <c r="B22" s="53"/>
      <c r="C22" s="54"/>
    </row>
    <row r="23" spans="1:3" x14ac:dyDescent="0.25">
      <c r="A23" s="13" t="s">
        <v>40</v>
      </c>
      <c r="B23" s="36"/>
      <c r="C23" s="36"/>
    </row>
    <row r="24" spans="1:3" x14ac:dyDescent="0.25">
      <c r="A24" s="13" t="s">
        <v>41</v>
      </c>
      <c r="B24" s="36"/>
      <c r="C24" s="36"/>
    </row>
    <row r="25" spans="1:3" x14ac:dyDescent="0.25">
      <c r="A25" s="13" t="s">
        <v>42</v>
      </c>
      <c r="B25" s="36"/>
      <c r="C25" s="36"/>
    </row>
    <row r="26" spans="1:3" x14ac:dyDescent="0.25">
      <c r="A26" s="12" t="s">
        <v>43</v>
      </c>
      <c r="B26" s="36"/>
      <c r="C26" s="36"/>
    </row>
    <row r="27" spans="1:3" x14ac:dyDescent="0.25">
      <c r="A27" s="63" t="s">
        <v>44</v>
      </c>
      <c r="B27" s="63"/>
      <c r="C27" s="63"/>
    </row>
    <row r="28" spans="1:3" ht="14.45" customHeight="1" x14ac:dyDescent="0.25">
      <c r="A28" s="58" t="s">
        <v>45</v>
      </c>
      <c r="B28" s="59"/>
      <c r="C28" s="31" t="s">
        <v>152</v>
      </c>
    </row>
    <row r="29" spans="1:3" ht="14.45" customHeight="1" x14ac:dyDescent="0.25">
      <c r="A29" s="60" t="s">
        <v>46</v>
      </c>
      <c r="B29" s="61"/>
      <c r="C29" s="31" t="s">
        <v>152</v>
      </c>
    </row>
    <row r="30" spans="1:3" ht="14.45" customHeight="1" x14ac:dyDescent="0.25">
      <c r="A30" s="60" t="s">
        <v>47</v>
      </c>
      <c r="B30" s="61"/>
      <c r="C30" s="32" t="s">
        <v>152</v>
      </c>
    </row>
    <row r="31" spans="1:3" ht="14.45" customHeight="1" x14ac:dyDescent="0.25">
      <c r="A31" s="60" t="s">
        <v>48</v>
      </c>
      <c r="B31" s="61"/>
      <c r="C31" s="31" t="s">
        <v>152</v>
      </c>
    </row>
    <row r="32" spans="1:3" x14ac:dyDescent="0.25">
      <c r="A32" s="60" t="s">
        <v>49</v>
      </c>
      <c r="B32" s="61"/>
      <c r="C32" s="31" t="s">
        <v>152</v>
      </c>
    </row>
    <row r="33" spans="1:3" ht="14.45" customHeight="1" x14ac:dyDescent="0.25">
      <c r="A33" s="60" t="s">
        <v>50</v>
      </c>
      <c r="B33" s="61"/>
      <c r="C33" s="31" t="s">
        <v>152</v>
      </c>
    </row>
    <row r="34" spans="1:3" ht="14.45" customHeight="1" x14ac:dyDescent="0.25">
      <c r="A34" s="60" t="s">
        <v>51</v>
      </c>
      <c r="B34" s="61"/>
      <c r="C34" s="33"/>
    </row>
    <row r="35" spans="1:3" x14ac:dyDescent="0.25">
      <c r="A35" s="58" t="s">
        <v>52</v>
      </c>
      <c r="B35" s="59"/>
      <c r="C35" s="34"/>
    </row>
    <row r="36" spans="1:3" x14ac:dyDescent="0.25">
      <c r="A36" s="62" t="s">
        <v>53</v>
      </c>
      <c r="B36" s="62"/>
      <c r="C36" s="62"/>
    </row>
    <row r="37" spans="1:3" x14ac:dyDescent="0.25">
      <c r="A37" s="56" t="s">
        <v>54</v>
      </c>
      <c r="B37" s="56"/>
      <c r="C37" s="11"/>
    </row>
    <row r="38" spans="1:3" x14ac:dyDescent="0.25">
      <c r="A38" s="56" t="s">
        <v>55</v>
      </c>
      <c r="B38" s="56"/>
      <c r="C38" s="11"/>
    </row>
    <row r="39" spans="1:3" x14ac:dyDescent="0.25">
      <c r="A39" s="56" t="s">
        <v>56</v>
      </c>
      <c r="B39" s="56"/>
      <c r="C39" s="11"/>
    </row>
    <row r="40" spans="1:3" x14ac:dyDescent="0.25">
      <c r="A40" s="56" t="s">
        <v>57</v>
      </c>
      <c r="B40" s="56"/>
      <c r="C40" s="11"/>
    </row>
    <row r="41" spans="1:3" x14ac:dyDescent="0.25">
      <c r="A41" s="56" t="s">
        <v>58</v>
      </c>
      <c r="B41" s="56"/>
      <c r="C41" s="11"/>
    </row>
    <row r="42" spans="1:3" x14ac:dyDescent="0.25">
      <c r="A42" s="56" t="s">
        <v>59</v>
      </c>
      <c r="B42" s="56"/>
      <c r="C42" s="11"/>
    </row>
    <row r="43" spans="1:3" x14ac:dyDescent="0.25">
      <c r="A43" s="56" t="s">
        <v>60</v>
      </c>
      <c r="B43" s="56"/>
      <c r="C43" s="11"/>
    </row>
    <row r="44" spans="1:3" x14ac:dyDescent="0.25">
      <c r="A44" s="56" t="s">
        <v>61</v>
      </c>
      <c r="B44" s="56"/>
      <c r="C44" s="11"/>
    </row>
    <row r="45" spans="1:3" x14ac:dyDescent="0.25">
      <c r="A45" s="56" t="s">
        <v>62</v>
      </c>
      <c r="B45" s="56"/>
      <c r="C45" s="11"/>
    </row>
    <row r="46" spans="1:3" x14ac:dyDescent="0.25">
      <c r="A46" s="56" t="s">
        <v>63</v>
      </c>
      <c r="B46" s="56"/>
      <c r="C46" s="11"/>
    </row>
    <row r="47" spans="1:3" x14ac:dyDescent="0.25">
      <c r="A47" s="56" t="s">
        <v>64</v>
      </c>
      <c r="B47" s="56"/>
      <c r="C47" s="11"/>
    </row>
    <row r="48" spans="1:3" x14ac:dyDescent="0.25">
      <c r="A48" s="56" t="s">
        <v>65</v>
      </c>
      <c r="B48" s="56"/>
      <c r="C48" s="11"/>
    </row>
    <row r="49" spans="1:3" x14ac:dyDescent="0.25">
      <c r="A49" s="56" t="s">
        <v>66</v>
      </c>
      <c r="B49" s="56"/>
      <c r="C49" s="11"/>
    </row>
    <row r="50" spans="1:3" x14ac:dyDescent="0.25">
      <c r="A50" s="56" t="s">
        <v>67</v>
      </c>
      <c r="B50" s="56"/>
      <c r="C50" s="11"/>
    </row>
    <row r="51" spans="1:3" x14ac:dyDescent="0.25">
      <c r="A51" s="56" t="s">
        <v>68</v>
      </c>
      <c r="B51" s="56"/>
      <c r="C51" s="11"/>
    </row>
    <row r="52" spans="1:3" x14ac:dyDescent="0.25">
      <c r="A52" s="56" t="s">
        <v>69</v>
      </c>
      <c r="B52" s="56"/>
      <c r="C52" s="11"/>
    </row>
    <row r="53" spans="1:3" x14ac:dyDescent="0.25">
      <c r="A53" s="57"/>
      <c r="B53" s="57"/>
      <c r="C53" s="11"/>
    </row>
  </sheetData>
  <mergeCells count="51">
    <mergeCell ref="B14:C14"/>
    <mergeCell ref="A1:C1"/>
    <mergeCell ref="B8:C8"/>
    <mergeCell ref="B9:C9"/>
    <mergeCell ref="B12:C12"/>
    <mergeCell ref="B13:C13"/>
    <mergeCell ref="B2:C2"/>
    <mergeCell ref="B3:C3"/>
    <mergeCell ref="B4:C4"/>
    <mergeCell ref="B5:C5"/>
    <mergeCell ref="B6:C6"/>
    <mergeCell ref="B7:C7"/>
    <mergeCell ref="B10:C10"/>
    <mergeCell ref="B11:C11"/>
    <mergeCell ref="B15:C15"/>
    <mergeCell ref="A16:A20"/>
    <mergeCell ref="B16:C16"/>
    <mergeCell ref="B21:C21"/>
    <mergeCell ref="B22:C22"/>
    <mergeCell ref="B20:C20"/>
    <mergeCell ref="B23:C23"/>
    <mergeCell ref="B24:C24"/>
    <mergeCell ref="B25:C25"/>
    <mergeCell ref="B26:C26"/>
    <mergeCell ref="A27:C27"/>
    <mergeCell ref="A28:B28"/>
    <mergeCell ref="A29:B29"/>
    <mergeCell ref="A41:B41"/>
    <mergeCell ref="A36:C36"/>
    <mergeCell ref="A37:B37"/>
    <mergeCell ref="A38:B38"/>
    <mergeCell ref="A39:B39"/>
    <mergeCell ref="A40:B40"/>
    <mergeCell ref="A30:B30"/>
    <mergeCell ref="A31:B31"/>
    <mergeCell ref="A32:B32"/>
    <mergeCell ref="A33:B33"/>
    <mergeCell ref="A34:B34"/>
    <mergeCell ref="A35:B35"/>
    <mergeCell ref="A49:B49"/>
    <mergeCell ref="A50:B50"/>
    <mergeCell ref="A51:B51"/>
    <mergeCell ref="A52:B52"/>
    <mergeCell ref="A53:B53"/>
    <mergeCell ref="A48:B48"/>
    <mergeCell ref="A42:B42"/>
    <mergeCell ref="A43:B43"/>
    <mergeCell ref="A44:B44"/>
    <mergeCell ref="A45:B45"/>
    <mergeCell ref="A46:B46"/>
    <mergeCell ref="A47:B47"/>
  </mergeCells>
  <pageMargins left="0.7" right="0.7" top="0.75" bottom="0.75" header="0.3" footer="0.3"/>
  <pageSetup orientation="portrait" r:id="rId1"/>
  <headerFooter>
    <oddHeader>&amp;C&amp;"Calibri"&amp;10&amp;K000000Internal&amp;1#</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484CBE47-A993-4FFE-AC42-1803773AC45E}">
          <x14:formula1>
            <xm:f>Hoja2!$D$2:$D$3</xm:f>
          </x14:formula1>
          <xm:sqref>B22:C22</xm:sqref>
        </x14:dataValidation>
        <x14:dataValidation type="list" allowBlank="1" showInputMessage="1" showErrorMessage="1" xr:uid="{4335DF3C-FC34-496D-859E-11EB4E59D1F6}">
          <x14:formula1>
            <xm:f>Hoja2!$C$2:$C$4</xm:f>
          </x14:formula1>
          <xm:sqref>B16:C16</xm:sqref>
        </x14:dataValidation>
        <x14:dataValidation type="list" allowBlank="1" showInputMessage="1" showErrorMessage="1" xr:uid="{0E3F1829-BF3F-4441-A13D-CA38524C6926}">
          <x14:formula1>
            <xm:f>Hoja2!$A$2:$A$5</xm:f>
          </x14:formula1>
          <xm:sqref>B12:C12</xm:sqref>
        </x14:dataValidation>
        <x14:dataValidation type="list" allowBlank="1" showInputMessage="1" showErrorMessage="1" xr:uid="{33A0B5FA-8D56-409D-B920-CF41C38F7FA5}">
          <x14:formula1>
            <xm:f>Hoja2!$E$2:$E$8</xm:f>
          </x14:formula1>
          <xm:sqref>B23:C23</xm:sqref>
        </x14:dataValidation>
        <x14:dataValidation type="list" allowBlank="1" showInputMessage="1" showErrorMessage="1" xr:uid="{CE598DA5-BE60-4504-8641-5BC1D7DE4EC8}">
          <x14:formula1>
            <xm:f>Hoja2!$B$1:$B$2</xm:f>
          </x14:formula1>
          <xm:sqref>B26:C26 B14:C15 B21:C21 B24:C24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6755E-B35D-4CEE-8BF1-57E845492022}">
  <sheetPr codeName="Hoja3">
    <tabColor theme="2" tint="-0.749992370372631"/>
  </sheetPr>
  <dimension ref="A1:I37"/>
  <sheetViews>
    <sheetView zoomScale="80" zoomScaleNormal="80" workbookViewId="0">
      <selection activeCell="B29" sqref="B29:C29"/>
    </sheetView>
  </sheetViews>
  <sheetFormatPr baseColWidth="10" defaultColWidth="0" defaultRowHeight="15" x14ac:dyDescent="0.25"/>
  <cols>
    <col min="1" max="1" width="52.140625" customWidth="1"/>
    <col min="2" max="2" width="35.42578125" customWidth="1"/>
    <col min="3" max="3" width="96" customWidth="1"/>
    <col min="4" max="8" width="11.42578125" hidden="1" customWidth="1"/>
    <col min="9" max="9" width="12" hidden="1" customWidth="1"/>
    <col min="10" max="16384" width="11.42578125" hidden="1"/>
  </cols>
  <sheetData>
    <row r="1" spans="1:6" ht="18.75" x14ac:dyDescent="0.25">
      <c r="A1" s="66" t="s">
        <v>70</v>
      </c>
      <c r="B1" s="66"/>
      <c r="C1" s="66"/>
    </row>
    <row r="2" spans="1:6" x14ac:dyDescent="0.25">
      <c r="A2" s="20" t="s">
        <v>27</v>
      </c>
      <c r="B2" s="74" t="str">
        <f>'[2]AUTOS NOTA 321'!B2:C2</f>
        <v xml:space="preserve">SINIESTRO   LEGIS </v>
      </c>
      <c r="C2" s="75"/>
    </row>
    <row r="3" spans="1:6" x14ac:dyDescent="0.25">
      <c r="A3" s="21" t="s">
        <v>1</v>
      </c>
      <c r="B3" s="76" t="str">
        <f>'GENERALES NOTA 322'!B2:C2</f>
        <v>17001310500320210056700</v>
      </c>
      <c r="C3" s="76"/>
    </row>
    <row r="4" spans="1:6" x14ac:dyDescent="0.25">
      <c r="A4" s="21" t="s">
        <v>2</v>
      </c>
      <c r="B4" s="76" t="str">
        <f>'GENERALES NOTA 322'!B3:C3</f>
        <v>JUZGADO TERCERO LABORAL DE MANIZALES</v>
      </c>
      <c r="C4" s="76"/>
    </row>
    <row r="5" spans="1:6" x14ac:dyDescent="0.25">
      <c r="A5" s="21" t="s">
        <v>3</v>
      </c>
      <c r="B5" s="76" t="str">
        <f>'GENERALES NOTA 322'!B4:C4</f>
        <v>EDIER IVÁN ÁVILA GONZÁLEZ, SOLIMET S.A.S. Y CRUZ ROJA COLOMBIANA SECCIONAL CALDAS</v>
      </c>
      <c r="C5" s="76"/>
    </row>
    <row r="6" spans="1:6" ht="14.45" customHeight="1" x14ac:dyDescent="0.25">
      <c r="A6" s="21" t="s">
        <v>4</v>
      </c>
      <c r="B6" s="76" t="str">
        <f>'GENERALES NOTA 322'!B5:C5</f>
        <v>JESÚS ALEXANDER GIRALDO LÓPEZ (trabajador lesionado), NATALY CAÑAS ZAPATA (esposa), LEILA GIRALDO CAÑAS (hija menor), GLORIA LUZ LÓPEZ (madre), WILSON EVELIO GIRALDO LÓPEZ (padre), LUZ MYRIAM GIRALDO LÓPEZ y JOHN FREDDY GIRALDO LÓPEZ (hermanos)</v>
      </c>
      <c r="C6" s="76"/>
    </row>
    <row r="7" spans="1:6" x14ac:dyDescent="0.25">
      <c r="A7" s="21" t="s">
        <v>5</v>
      </c>
      <c r="B7" s="76" t="str">
        <f>'GENERALES NOTA 322'!B6:C6</f>
        <v>LLAMADA EN GARANTIA</v>
      </c>
      <c r="C7" s="76"/>
    </row>
    <row r="8" spans="1:6" ht="30" x14ac:dyDescent="0.25">
      <c r="A8" s="21" t="s">
        <v>13</v>
      </c>
      <c r="B8" s="70">
        <f>'GENERALES NOTA 322'!B15:C15</f>
        <v>420721678</v>
      </c>
      <c r="C8" s="71"/>
    </row>
    <row r="9" spans="1:6" x14ac:dyDescent="0.25">
      <c r="A9" s="77" t="s">
        <v>14</v>
      </c>
      <c r="B9" s="78" t="s">
        <v>15</v>
      </c>
      <c r="C9" s="79"/>
    </row>
    <row r="10" spans="1:6" x14ac:dyDescent="0.25">
      <c r="A10" s="77"/>
      <c r="B10" s="22" t="s">
        <v>16</v>
      </c>
      <c r="C10" s="19">
        <f>'GENERALES NOTA 322'!C17</f>
        <v>17294534</v>
      </c>
    </row>
    <row r="11" spans="1:6" x14ac:dyDescent="0.25">
      <c r="A11" s="77"/>
      <c r="B11" s="22" t="s">
        <v>17</v>
      </c>
      <c r="C11" s="19">
        <f>'GENERALES NOTA 322'!C18</f>
        <v>143427144</v>
      </c>
    </row>
    <row r="12" spans="1:6" x14ac:dyDescent="0.25">
      <c r="A12" s="77"/>
      <c r="B12" s="78"/>
      <c r="C12" s="79"/>
    </row>
    <row r="13" spans="1:6" x14ac:dyDescent="0.25">
      <c r="A13" s="77"/>
      <c r="B13" s="22" t="s">
        <v>71</v>
      </c>
      <c r="C13" s="24"/>
    </row>
    <row r="14" spans="1:6" x14ac:dyDescent="0.25">
      <c r="A14" s="77"/>
      <c r="B14" s="22" t="s">
        <v>72</v>
      </c>
      <c r="C14" s="24"/>
      <c r="E14" t="s">
        <v>73</v>
      </c>
      <c r="F14" s="17">
        <v>0.7</v>
      </c>
    </row>
    <row r="15" spans="1:6" x14ac:dyDescent="0.25">
      <c r="A15" s="23" t="s">
        <v>74</v>
      </c>
      <c r="B15" s="74" t="s">
        <v>101</v>
      </c>
      <c r="C15" s="75" t="s">
        <v>75</v>
      </c>
    </row>
    <row r="16" spans="1:6" ht="15" customHeight="1" x14ac:dyDescent="0.25">
      <c r="A16" s="21" t="s">
        <v>76</v>
      </c>
      <c r="B16" s="72"/>
      <c r="C16" s="73"/>
    </row>
    <row r="17" spans="1:3" ht="28.5" customHeight="1" x14ac:dyDescent="0.25">
      <c r="A17" s="14" t="s">
        <v>77</v>
      </c>
      <c r="B17" s="82">
        <f>((C19+C20+C22+C23)-C26)*C25*C27</f>
        <v>420000000</v>
      </c>
      <c r="C17" s="82"/>
    </row>
    <row r="18" spans="1:3" x14ac:dyDescent="0.25">
      <c r="A18" s="23" t="s">
        <v>78</v>
      </c>
      <c r="B18" s="80" t="s">
        <v>15</v>
      </c>
      <c r="C18" s="81"/>
    </row>
    <row r="19" spans="1:3" x14ac:dyDescent="0.25">
      <c r="A19" s="88"/>
      <c r="B19" s="22" t="s">
        <v>16</v>
      </c>
      <c r="C19" s="19"/>
    </row>
    <row r="20" spans="1:3" x14ac:dyDescent="0.25">
      <c r="A20" s="89"/>
      <c r="B20" s="22" t="s">
        <v>17</v>
      </c>
      <c r="C20" s="19">
        <v>0</v>
      </c>
    </row>
    <row r="21" spans="1:3" x14ac:dyDescent="0.25">
      <c r="A21" s="89"/>
      <c r="B21" s="78" t="s">
        <v>18</v>
      </c>
      <c r="C21" s="79"/>
    </row>
    <row r="22" spans="1:3" x14ac:dyDescent="0.25">
      <c r="A22" s="89"/>
      <c r="B22" s="22" t="s">
        <v>71</v>
      </c>
      <c r="C22" s="19">
        <v>420000000</v>
      </c>
    </row>
    <row r="23" spans="1:3" ht="45" x14ac:dyDescent="0.25">
      <c r="A23" s="89"/>
      <c r="B23" s="22" t="s">
        <v>79</v>
      </c>
      <c r="C23" s="19">
        <v>0</v>
      </c>
    </row>
    <row r="24" spans="1:3" x14ac:dyDescent="0.25">
      <c r="A24" s="89"/>
      <c r="B24" s="78" t="s">
        <v>80</v>
      </c>
      <c r="C24" s="79"/>
    </row>
    <row r="25" spans="1:3" x14ac:dyDescent="0.25">
      <c r="A25" s="25"/>
      <c r="B25" s="22" t="s">
        <v>81</v>
      </c>
      <c r="C25" s="26">
        <v>1</v>
      </c>
    </row>
    <row r="26" spans="1:3" x14ac:dyDescent="0.25">
      <c r="A26" s="27"/>
      <c r="B26" s="22" t="s">
        <v>30</v>
      </c>
      <c r="C26" s="28">
        <v>0</v>
      </c>
    </row>
    <row r="27" spans="1:3" x14ac:dyDescent="0.25">
      <c r="A27" s="27"/>
      <c r="B27" s="22" t="s">
        <v>82</v>
      </c>
      <c r="C27" s="26">
        <v>1</v>
      </c>
    </row>
    <row r="28" spans="1:3" x14ac:dyDescent="0.25">
      <c r="A28" s="18" t="s">
        <v>83</v>
      </c>
      <c r="B28" s="82">
        <f>IFERROR(B17*(VLOOKUP(B15,Hoja2!$G$1:$H$6,2,0)),16666)</f>
        <v>294000000</v>
      </c>
      <c r="C28" s="82"/>
    </row>
    <row r="29" spans="1:3" ht="30" x14ac:dyDescent="0.25">
      <c r="A29" s="21" t="s">
        <v>84</v>
      </c>
      <c r="B29" s="83"/>
      <c r="C29" s="84"/>
    </row>
    <row r="30" spans="1:3" ht="30" x14ac:dyDescent="0.25">
      <c r="A30" s="21" t="s">
        <v>85</v>
      </c>
      <c r="B30" s="85"/>
      <c r="C30" s="86"/>
    </row>
    <row r="31" spans="1:3" ht="18.75" x14ac:dyDescent="0.25">
      <c r="A31" s="29" t="s">
        <v>86</v>
      </c>
      <c r="B31" s="29"/>
      <c r="C31" s="29"/>
    </row>
    <row r="32" spans="1:3" x14ac:dyDescent="0.25">
      <c r="A32" s="30" t="s">
        <v>87</v>
      </c>
      <c r="B32" s="87"/>
      <c r="C32" s="87"/>
    </row>
    <row r="33" spans="1:3" x14ac:dyDescent="0.25">
      <c r="A33" s="30" t="s">
        <v>88</v>
      </c>
      <c r="B33" s="87"/>
      <c r="C33" s="87"/>
    </row>
    <row r="34" spans="1:3" x14ac:dyDescent="0.25">
      <c r="A34" s="27"/>
      <c r="B34" s="27"/>
      <c r="C34" s="27"/>
    </row>
    <row r="35" spans="1:3" x14ac:dyDescent="0.25">
      <c r="A35" s="27"/>
      <c r="B35" s="27"/>
      <c r="C35" s="27"/>
    </row>
    <row r="36" spans="1:3" x14ac:dyDescent="0.25">
      <c r="A36" s="27"/>
      <c r="B36" s="27"/>
      <c r="C36" s="27"/>
    </row>
    <row r="37" spans="1:3" x14ac:dyDescent="0.25">
      <c r="A37" s="27"/>
      <c r="B37" s="27"/>
      <c r="C37" s="27"/>
    </row>
  </sheetData>
  <sheetProtection algorithmName="SHA-512" hashValue="6l9IXqHrhOwJ/Zx4D+vCvNmVr1k0m466RRLs/eqVNqxPTluaPayV9kCMuxDr+A22fjvHQ4H1WbWWk40DhRtgrw==" saltValue="K5/QlZhpAIZmPJc5HUkMwA==" spinCount="100000" sheet="1" selectLockedCells="1"/>
  <mergeCells count="23">
    <mergeCell ref="B33:C33"/>
    <mergeCell ref="A19:A24"/>
    <mergeCell ref="B21:C21"/>
    <mergeCell ref="B24:C24"/>
    <mergeCell ref="B28:C28"/>
    <mergeCell ref="B18:C18"/>
    <mergeCell ref="B17:C17"/>
    <mergeCell ref="B29:C29"/>
    <mergeCell ref="B30:C30"/>
    <mergeCell ref="B32:C32"/>
    <mergeCell ref="A1:C1"/>
    <mergeCell ref="B8:C8"/>
    <mergeCell ref="B16:C16"/>
    <mergeCell ref="B15:C15"/>
    <mergeCell ref="B2:C2"/>
    <mergeCell ref="B3:C3"/>
    <mergeCell ref="B4:C4"/>
    <mergeCell ref="B5:C5"/>
    <mergeCell ref="B6:C6"/>
    <mergeCell ref="B7:C7"/>
    <mergeCell ref="A9:A14"/>
    <mergeCell ref="B9:C9"/>
    <mergeCell ref="B12:C12"/>
  </mergeCells>
  <dataValidations count="1">
    <dataValidation type="decimal" operator="lessThanOrEqual" allowBlank="1" showInputMessage="1" showErrorMessage="1" sqref="C25" xr:uid="{BAF897D7-1ED6-4966-8106-ADA0ABAC871D}">
      <formula1>1</formula1>
    </dataValidation>
  </dataValidations>
  <pageMargins left="0.7" right="0.7" top="0.75" bottom="0.75" header="0.3" footer="0.3"/>
  <pageSetup orientation="portrait" r:id="rId1"/>
  <headerFooter>
    <oddHeader>&amp;C&amp;"Calibri"&amp;10&amp;K000000Internal&amp;1#</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1BAC47F9-0AC9-4E89-86B6-5623307586E9}">
          <x14:formula1>
            <xm:f>Hoja2!$G$1:$G$7</xm:f>
          </x14:formula1>
          <xm:sqref>B15:C15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D8A762-DA9F-4C95-8769-687A7B239DB7}">
  <sheetPr codeName="Hoja4">
    <tabColor theme="2" tint="-0.749992370372631"/>
  </sheetPr>
  <dimension ref="A1:C16"/>
  <sheetViews>
    <sheetView zoomScale="85" zoomScaleNormal="85" workbookViewId="0">
      <selection activeCell="C31" sqref="C31"/>
    </sheetView>
  </sheetViews>
  <sheetFormatPr baseColWidth="10" defaultColWidth="0" defaultRowHeight="15" x14ac:dyDescent="0.25"/>
  <cols>
    <col min="1" max="1" width="30.42578125" customWidth="1"/>
    <col min="2" max="3" width="69.28515625" customWidth="1"/>
    <col min="4" max="16384" width="10.85546875" hidden="1"/>
  </cols>
  <sheetData>
    <row r="1" spans="1:3" ht="18.75" x14ac:dyDescent="0.25">
      <c r="A1" s="66" t="s">
        <v>89</v>
      </c>
      <c r="B1" s="66"/>
      <c r="C1" s="66"/>
    </row>
    <row r="2" spans="1:3" ht="17.100000000000001" customHeight="1" x14ac:dyDescent="0.25">
      <c r="A2" s="13" t="s">
        <v>27</v>
      </c>
      <c r="B2" s="67" t="str">
        <f>'[2]AUTOS NOTA 321'!B2:C2</f>
        <v xml:space="preserve">SINIESTRO   LEGIS </v>
      </c>
      <c r="C2" s="68"/>
    </row>
    <row r="3" spans="1:3" ht="15.95" customHeight="1" x14ac:dyDescent="0.25">
      <c r="A3" s="5" t="s">
        <v>1</v>
      </c>
      <c r="B3" s="36" t="str">
        <f>'GENERALES NOTA 322'!B2:C2</f>
        <v>17001310500320210056700</v>
      </c>
      <c r="C3" s="36"/>
    </row>
    <row r="4" spans="1:3" x14ac:dyDescent="0.25">
      <c r="A4" s="5" t="s">
        <v>2</v>
      </c>
      <c r="B4" s="36" t="str">
        <f>'GENERALES NOTA 322'!B3:C3</f>
        <v>JUZGADO TERCERO LABORAL DE MANIZALES</v>
      </c>
      <c r="C4" s="36"/>
    </row>
    <row r="5" spans="1:3" ht="29.1" customHeight="1" x14ac:dyDescent="0.25">
      <c r="A5" s="5" t="s">
        <v>3</v>
      </c>
      <c r="B5" s="36" t="str">
        <f>'GENERALES NOTA 322'!B4:C4</f>
        <v>EDIER IVÁN ÁVILA GONZÁLEZ, SOLIMET S.A.S. Y CRUZ ROJA COLOMBIANA SECCIONAL CALDAS</v>
      </c>
      <c r="C5" s="36"/>
    </row>
    <row r="6" spans="1:3" x14ac:dyDescent="0.25">
      <c r="A6" s="5" t="s">
        <v>4</v>
      </c>
      <c r="B6" s="36" t="str">
        <f>'GENERALES NOTA 322'!B5:C5</f>
        <v>JESÚS ALEXANDER GIRALDO LÓPEZ (trabajador lesionado), NATALY CAÑAS ZAPATA (esposa), LEILA GIRALDO CAÑAS (hija menor), GLORIA LUZ LÓPEZ (madre), WILSON EVELIO GIRALDO LÓPEZ (padre), LUZ MYRIAM GIRALDO LÓPEZ y JOHN FREDDY GIRALDO LÓPEZ (hermanos)</v>
      </c>
      <c r="C6" s="36"/>
    </row>
    <row r="7" spans="1:3" ht="43.5" customHeight="1" x14ac:dyDescent="0.25">
      <c r="A7" s="5" t="s">
        <v>5</v>
      </c>
      <c r="B7" s="36" t="str">
        <f>'GENERALES NOTA 322'!B6:C6</f>
        <v>LLAMADA EN GARANTIA</v>
      </c>
      <c r="C7" s="36"/>
    </row>
    <row r="8" spans="1:3" x14ac:dyDescent="0.25">
      <c r="A8" s="5" t="s">
        <v>90</v>
      </c>
      <c r="B8" s="36"/>
      <c r="C8" s="36"/>
    </row>
    <row r="9" spans="1:3" x14ac:dyDescent="0.25">
      <c r="A9" s="15" t="s">
        <v>78</v>
      </c>
      <c r="B9" s="90"/>
      <c r="C9" s="90"/>
    </row>
    <row r="10" spans="1:3" x14ac:dyDescent="0.25">
      <c r="A10" s="15" t="s">
        <v>91</v>
      </c>
      <c r="B10" s="36"/>
      <c r="C10" s="36"/>
    </row>
    <row r="11" spans="1:3" ht="30" x14ac:dyDescent="0.25">
      <c r="A11" s="15" t="s">
        <v>92</v>
      </c>
      <c r="B11" s="91"/>
      <c r="C11" s="57"/>
    </row>
    <row r="12" spans="1:3" ht="60" x14ac:dyDescent="0.25">
      <c r="A12" s="5" t="s">
        <v>93</v>
      </c>
      <c r="B12" s="36"/>
      <c r="C12" s="36"/>
    </row>
    <row r="13" spans="1:3" ht="60" x14ac:dyDescent="0.25">
      <c r="A13" s="5" t="s">
        <v>94</v>
      </c>
      <c r="B13" s="36"/>
      <c r="C13" s="36"/>
    </row>
    <row r="14" spans="1:3" x14ac:dyDescent="0.25">
      <c r="A14" s="5" t="s">
        <v>95</v>
      </c>
      <c r="B14" s="11"/>
      <c r="C14" s="11"/>
    </row>
    <row r="15" spans="1:3" x14ac:dyDescent="0.25">
      <c r="A15" s="15" t="s">
        <v>96</v>
      </c>
      <c r="B15" s="36"/>
      <c r="C15" s="36"/>
    </row>
    <row r="16" spans="1:3" x14ac:dyDescent="0.25">
      <c r="A16" s="11" t="s">
        <v>97</v>
      </c>
      <c r="B16" s="57"/>
      <c r="C16" s="57"/>
    </row>
  </sheetData>
  <mergeCells count="15">
    <mergeCell ref="B12:C12"/>
    <mergeCell ref="B13:C13"/>
    <mergeCell ref="B15:C15"/>
    <mergeCell ref="B16:C16"/>
    <mergeCell ref="B7:C7"/>
    <mergeCell ref="B8:C8"/>
    <mergeCell ref="B9:C9"/>
    <mergeCell ref="B10:C10"/>
    <mergeCell ref="B11:C11"/>
    <mergeCell ref="B6:C6"/>
    <mergeCell ref="A1:C1"/>
    <mergeCell ref="B2:C2"/>
    <mergeCell ref="B3:C3"/>
    <mergeCell ref="B4:C4"/>
    <mergeCell ref="B5:C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47F59B-8AA5-41E5-86DB-CDC56715B556}">
  <sheetPr codeName="Hoja5"/>
  <dimension ref="A1:A2"/>
  <sheetViews>
    <sheetView workbookViewId="0">
      <selection activeCell="B12" sqref="B12:C13"/>
    </sheetView>
  </sheetViews>
  <sheetFormatPr baseColWidth="10" defaultColWidth="11.42578125" defaultRowHeight="15" x14ac:dyDescent="0.25"/>
  <sheetData>
    <row r="1" spans="1:1" x14ac:dyDescent="0.25">
      <c r="A1" t="s">
        <v>98</v>
      </c>
    </row>
    <row r="2" spans="1:1" x14ac:dyDescent="0.25">
      <c r="A2" t="s">
        <v>99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6"/>
  <dimension ref="A1:L8"/>
  <sheetViews>
    <sheetView topLeftCell="G1" workbookViewId="0">
      <selection activeCell="B12" sqref="B12:C13"/>
    </sheetView>
  </sheetViews>
  <sheetFormatPr baseColWidth="10" defaultColWidth="11.5703125" defaultRowHeight="15" x14ac:dyDescent="0.25"/>
  <cols>
    <col min="4" max="4" width="20.140625" bestFit="1" customWidth="1"/>
    <col min="5" max="5" width="42.85546875" bestFit="1" customWidth="1"/>
    <col min="7" max="7" width="26.42578125" customWidth="1"/>
  </cols>
  <sheetData>
    <row r="1" spans="1:12" x14ac:dyDescent="0.25">
      <c r="A1" s="8" t="s">
        <v>31</v>
      </c>
      <c r="B1" t="s">
        <v>100</v>
      </c>
      <c r="C1" s="8" t="s">
        <v>35</v>
      </c>
      <c r="D1" s="8" t="s">
        <v>39</v>
      </c>
      <c r="E1" s="3" t="s">
        <v>40</v>
      </c>
      <c r="F1" s="2" t="s">
        <v>73</v>
      </c>
      <c r="G1" s="2" t="s">
        <v>101</v>
      </c>
      <c r="H1" s="4">
        <v>0.7</v>
      </c>
      <c r="I1" t="s">
        <v>102</v>
      </c>
      <c r="J1" t="s">
        <v>103</v>
      </c>
      <c r="L1" t="s">
        <v>6</v>
      </c>
    </row>
    <row r="2" spans="1:12" x14ac:dyDescent="0.25">
      <c r="A2" t="s">
        <v>104</v>
      </c>
      <c r="B2" t="s">
        <v>99</v>
      </c>
      <c r="C2" t="s">
        <v>105</v>
      </c>
      <c r="D2" s="2" t="s">
        <v>106</v>
      </c>
      <c r="E2" s="1" t="s">
        <v>107</v>
      </c>
      <c r="F2" s="2" t="s">
        <v>108</v>
      </c>
      <c r="G2" s="2" t="s">
        <v>109</v>
      </c>
      <c r="H2" s="4">
        <v>0.25</v>
      </c>
      <c r="I2" t="s">
        <v>110</v>
      </c>
      <c r="J2" t="s">
        <v>111</v>
      </c>
      <c r="L2" t="s">
        <v>112</v>
      </c>
    </row>
    <row r="3" spans="1:12" x14ac:dyDescent="0.25">
      <c r="A3" t="s">
        <v>113</v>
      </c>
      <c r="C3" t="s">
        <v>114</v>
      </c>
      <c r="D3" s="2" t="s">
        <v>115</v>
      </c>
      <c r="E3" s="1" t="s">
        <v>116</v>
      </c>
      <c r="F3" s="2" t="s">
        <v>117</v>
      </c>
      <c r="G3" s="2" t="s">
        <v>118</v>
      </c>
      <c r="H3" s="4">
        <v>0.55000000000000004</v>
      </c>
      <c r="I3" t="s">
        <v>119</v>
      </c>
      <c r="J3" t="s">
        <v>120</v>
      </c>
    </row>
    <row r="4" spans="1:12" x14ac:dyDescent="0.25">
      <c r="A4" t="s">
        <v>121</v>
      </c>
      <c r="C4" t="s">
        <v>122</v>
      </c>
      <c r="E4" s="1" t="s">
        <v>123</v>
      </c>
      <c r="G4" s="2" t="s">
        <v>75</v>
      </c>
      <c r="H4" s="4">
        <v>0.15</v>
      </c>
      <c r="I4" t="s">
        <v>124</v>
      </c>
      <c r="J4" t="s">
        <v>125</v>
      </c>
    </row>
    <row r="5" spans="1:12" x14ac:dyDescent="0.25">
      <c r="A5" t="s">
        <v>126</v>
      </c>
      <c r="E5" s="1" t="s">
        <v>127</v>
      </c>
      <c r="G5" s="2" t="s">
        <v>128</v>
      </c>
      <c r="H5" s="4">
        <v>0.7</v>
      </c>
      <c r="I5" t="s">
        <v>129</v>
      </c>
      <c r="J5" t="s">
        <v>130</v>
      </c>
    </row>
    <row r="6" spans="1:12" x14ac:dyDescent="0.25">
      <c r="E6" s="1" t="s">
        <v>131</v>
      </c>
      <c r="G6" s="2" t="s">
        <v>132</v>
      </c>
      <c r="H6" s="4">
        <v>0.3</v>
      </c>
      <c r="J6" t="s">
        <v>133</v>
      </c>
    </row>
    <row r="7" spans="1:12" x14ac:dyDescent="0.25">
      <c r="E7" s="1" t="s">
        <v>134</v>
      </c>
      <c r="G7" s="2" t="s">
        <v>108</v>
      </c>
    </row>
    <row r="8" spans="1:12" x14ac:dyDescent="0.25">
      <c r="E8" s="1" t="s">
        <v>135</v>
      </c>
    </row>
  </sheetData>
  <pageMargins left="0.7" right="0.7" top="0.75" bottom="0.75" header="0.3" footer="0.3"/>
  <pageSetup orientation="portrait" r:id="rId1"/>
  <headerFooter>
    <oddHeader>&amp;C&amp;"Calibri"&amp;10&amp;K000000Internal&amp;1#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C92A54D8AB3014FADD0201C99992F62" ma:contentTypeVersion="15" ma:contentTypeDescription="Crear nuevo documento." ma:contentTypeScope="" ma:versionID="921a0aa7d8c8617b2721df5c5c57a593">
  <xsd:schema xmlns:xsd="http://www.w3.org/2001/XMLSchema" xmlns:xs="http://www.w3.org/2001/XMLSchema" xmlns:p="http://schemas.microsoft.com/office/2006/metadata/properties" xmlns:ns2="4382931b-6036-484b-ad41-6810b26eb986" xmlns:ns3="e7d3d6e7-89cb-4750-b948-5e984f176bb6" targetNamespace="http://schemas.microsoft.com/office/2006/metadata/properties" ma:root="true" ma:fieldsID="818c9feefa8ae38270db774d4535f1af" ns2:_="" ns3:_="">
    <xsd:import namespace="4382931b-6036-484b-ad41-6810b26eb986"/>
    <xsd:import namespace="e7d3d6e7-89cb-4750-b948-5e984f176bb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82931b-6036-484b-ad41-6810b26eb9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7ba65c96-85f3-4050-bcb1-c5e898dfc7fb"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7d3d6e7-89cb-4750-b948-5e984f176bb6" elementFormDefault="qualified">
    <xsd:import namespace="http://schemas.microsoft.com/office/2006/documentManagement/types"/>
    <xsd:import namespace="http://schemas.microsoft.com/office/infopath/2007/PartnerControls"/>
    <xsd:element name="SharedWithUsers" ma:index="13"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9dfa8756-8f0c-4e49-8bb0-7f65aba9cf84}" ma:internalName="TaxCatchAll" ma:showField="CatchAllData" ma:web="e7d3d6e7-89cb-4750-b948-5e984f176b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e7d3d6e7-89cb-4750-b948-5e984f176bb6" xsi:nil="true"/>
    <lcf76f155ced4ddcb4097134ff3c332f xmlns="4382931b-6036-484b-ad41-6810b26eb98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5BA12A4-28D8-4B43-A89E-841EEE465F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382931b-6036-484b-ad41-6810b26eb986"/>
    <ds:schemaRef ds:uri="e7d3d6e7-89cb-4750-b948-5e984f176bb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6E1548-AAAD-47DF-8213-C4E465F49690}">
  <ds:schemaRefs>
    <ds:schemaRef ds:uri="http://schemas.microsoft.com/office/2006/metadata/properties"/>
    <ds:schemaRef ds:uri="http://schemas.microsoft.com/office/infopath/2007/PartnerControls"/>
    <ds:schemaRef ds:uri="e7d3d6e7-89cb-4750-b948-5e984f176bb6"/>
    <ds:schemaRef ds:uri="4382931b-6036-484b-ad41-6810b26eb986"/>
  </ds:schemaRefs>
</ds:datastoreItem>
</file>

<file path=customXml/itemProps3.xml><?xml version="1.0" encoding="utf-8"?>
<ds:datastoreItem xmlns:ds="http://schemas.openxmlformats.org/officeDocument/2006/customXml" ds:itemID="{01F5870B-2586-4CDF-90F2-01D899E75D1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GENERALES NOTA 322</vt:lpstr>
      <vt:lpstr>GENERALES NOTA 321</vt:lpstr>
      <vt:lpstr>GENERALES  NOTA 324</vt:lpstr>
      <vt:lpstr>GENERALES NOTA 325</vt:lpstr>
      <vt:lpstr>Hoja1</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DIAZ MONTENEGRO, MARIA TATIANA (ALLIANZ COLOMBIA)</cp:lastModifiedBy>
  <cp:revision/>
  <dcterms:created xsi:type="dcterms:W3CDTF">2020-12-07T14:41:17Z</dcterms:created>
  <dcterms:modified xsi:type="dcterms:W3CDTF">2024-03-15T01:36:20Z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31517">
    <vt:lpwstr>02092021131517;ce01959;0</vt:lpwstr>
  </property>
  <property fmtid="{D5CDD505-2E9C-101B-9397-08002B2CF9AE}" pid="20" name="OfficeDocumentSecurity_02092021144329">
    <vt:lpwstr>02092021144329;CE02653;0</vt:lpwstr>
  </property>
  <property fmtid="{D5CDD505-2E9C-101B-9397-08002B2CF9AE}" pid="21" name="OfficeDocumentSecurity_02092021144426">
    <vt:lpwstr>02092021144426;CE02653;0</vt:lpwstr>
  </property>
  <property fmtid="{D5CDD505-2E9C-101B-9397-08002B2CF9AE}" pid="22" name="OfficeDocumentSecurity_02092021144436">
    <vt:lpwstr>02092021144436;CE02653;0</vt:lpwstr>
  </property>
  <property fmtid="{D5CDD505-2E9C-101B-9397-08002B2CF9AE}" pid="23" name="MSIP_Label_863bc15e-e7bf-41c1-bdb3-03882d8a2e2c_Enabled">
    <vt:lpwstr>true</vt:lpwstr>
  </property>
  <property fmtid="{D5CDD505-2E9C-101B-9397-08002B2CF9AE}" pid="24" name="MSIP_Label_863bc15e-e7bf-41c1-bdb3-03882d8a2e2c_SetDate">
    <vt:lpwstr>2023-02-24T21:58:43Z</vt:lpwstr>
  </property>
  <property fmtid="{D5CDD505-2E9C-101B-9397-08002B2CF9AE}" pid="25" name="MSIP_Label_863bc15e-e7bf-41c1-bdb3-03882d8a2e2c_Method">
    <vt:lpwstr>Privileged</vt:lpwstr>
  </property>
  <property fmtid="{D5CDD505-2E9C-101B-9397-08002B2CF9AE}" pid="26" name="MSIP_Label_863bc15e-e7bf-41c1-bdb3-03882d8a2e2c_Name">
    <vt:lpwstr>863bc15e-e7bf-41c1-bdb3-03882d8a2e2c</vt:lpwstr>
  </property>
  <property fmtid="{D5CDD505-2E9C-101B-9397-08002B2CF9AE}" pid="27" name="MSIP_Label_863bc15e-e7bf-41c1-bdb3-03882d8a2e2c_SiteId">
    <vt:lpwstr>6e06e42d-6925-47c6-b9e7-9581c7ca302a</vt:lpwstr>
  </property>
  <property fmtid="{D5CDD505-2E9C-101B-9397-08002B2CF9AE}" pid="28" name="MSIP_Label_863bc15e-e7bf-41c1-bdb3-03882d8a2e2c_ActionId">
    <vt:lpwstr>37cfa1a8-57ab-43c8-aad8-63f5b5811fb3</vt:lpwstr>
  </property>
  <property fmtid="{D5CDD505-2E9C-101B-9397-08002B2CF9AE}" pid="29" name="MSIP_Label_863bc15e-e7bf-41c1-bdb3-03882d8a2e2c_ContentBits">
    <vt:lpwstr>1</vt:lpwstr>
  </property>
  <property fmtid="{D5CDD505-2E9C-101B-9397-08002B2CF9AE}" pid="30" name="ContentTypeId">
    <vt:lpwstr>0x0101002C92A54D8AB3014FADD0201C99992F62</vt:lpwstr>
  </property>
  <property fmtid="{D5CDD505-2E9C-101B-9397-08002B2CF9AE}" pid="31" name="MediaServiceImageTags">
    <vt:lpwstr/>
  </property>
</Properties>
</file>