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1187649C-CDB8-43DB-8A10-894440AFBED8}" xr6:coauthVersionLast="47" xr6:coauthVersionMax="47" xr10:uidLastSave="{00000000-0000-0000-0000-000000000000}"/>
  <bookViews>
    <workbookView xWindow="4116" yWindow="3720" windowWidth="17280" windowHeight="996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 i="3" l="1"/>
  <c r="AA3" i="3"/>
  <c r="Z3" i="3" l="1"/>
  <c r="X3" i="3"/>
  <c r="W3" i="3"/>
  <c r="R3" i="3"/>
  <c r="P3" i="3"/>
  <c r="J3" i="3"/>
  <c r="K3" i="3"/>
  <c r="I3" i="3"/>
  <c r="H3" i="3"/>
  <c r="G3" i="3"/>
  <c r="F3" i="3"/>
  <c r="E3" i="3"/>
  <c r="D3" i="3"/>
  <c r="B3" i="3"/>
  <c r="C3" i="3"/>
</calcChain>
</file>

<file path=xl/sharedStrings.xml><?xml version="1.0" encoding="utf-8"?>
<sst xmlns="http://schemas.openxmlformats.org/spreadsheetml/2006/main" count="169" uniqueCount="146">
  <si>
    <t>FECHA DEL INFORME</t>
  </si>
  <si>
    <t>CLASE DE PROCESO</t>
  </si>
  <si>
    <t>INSTANCIA</t>
  </si>
  <si>
    <t>FECHA DE PROCESO</t>
  </si>
  <si>
    <t>DEMANDANTE</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</si>
  <si>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</si>
  <si>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</si>
  <si>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</si>
  <si>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</si>
  <si>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</si>
  <si>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</si>
  <si>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</si>
  <si>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</si>
  <si>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</si>
  <si>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</si>
  <si>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</si>
  <si>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</si>
  <si>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</si>
  <si>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</si>
  <si>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</si>
  <si>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</si>
  <si>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</si>
  <si>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</si>
  <si>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</si>
  <si>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</si>
  <si>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</si>
  <si>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</si>
  <si>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</si>
  <si>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</si>
  <si>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</si>
  <si>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</si>
  <si>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</si>
  <si>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</si>
  <si>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</si>
  <si>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</si>
  <si>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</si>
  <si>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</si>
  <si>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</si>
  <si>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</si>
  <si>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</si>
  <si>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</si>
  <si>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</si>
  <si>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</si>
  <si>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</si>
  <si>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</si>
  <si>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</si>
  <si>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</si>
  <si>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</si>
  <si>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</si>
  <si>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</si>
  <si>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</si>
  <si>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</si>
  <si>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</si>
  <si>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</si>
  <si>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</si>
  <si>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</si>
  <si>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</si>
  <si>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</si>
  <si>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</si>
  <si>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</si>
  <si>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</si>
  <si>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</si>
  <si>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</si>
  <si>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</si>
  <si>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</si>
  <si>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</si>
  <si>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</si>
  <si>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</si>
  <si>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</si>
  <si>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</si>
  <si>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</si>
  <si>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</si>
  <si>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</si>
  <si>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</si>
  <si>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</si>
  <si>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</si>
  <si>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</si>
  <si>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</si>
  <si>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</si>
  <si>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</si>
  <si>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</si>
  <si>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</si>
  <si>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</si>
  <si>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</si>
  <si>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</si>
  <si>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</si>
  <si>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</si>
  <si>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</si>
  <si>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</si>
  <si>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</si>
  <si>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</si>
  <si>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</si>
  <si>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</si>
  <si>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</si>
  <si>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</si>
  <si>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</si>
  <si>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</si>
  <si>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</si>
  <si>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</si>
  <si>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</si>
  <si>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</si>
  <si>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</si>
  <si>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</si>
  <si>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</si>
  <si>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</si>
  <si>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</si>
  <si>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</si>
  <si>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</si>
  <si>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</si>
  <si>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</si>
  <si>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</si>
  <si>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</si>
  <si>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</si>
  <si>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</si>
  <si>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</si>
  <si>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</si>
  <si>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</si>
  <si>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</si>
  <si>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</si>
  <si>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</si>
  <si>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</si>
  <si>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</si>
  <si>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</si>
  <si>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</si>
  <si>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</si>
  <si>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</si>
  <si>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</si>
  <si>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</si>
  <si>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</si>
  <si>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DEMANDADO (PRESUNTOS RESPONSABLES)</t>
  </si>
  <si>
    <t>DEMANDANTE (ENTIDAD AFECTADA)</t>
  </si>
  <si>
    <t>PRETENSIONES (DETRIMENTO PATRIMONIAL</t>
  </si>
  <si>
    <t>GUSTAVO ALBERTO HERREA AVILA</t>
  </si>
  <si>
    <t>EDUARDO EDINSON BOLIVAR QUIMBAYA</t>
  </si>
  <si>
    <t>DISTRITO ESPECIAL DEPORTIVO, EMPRESARIAL, TURÍSTICO
Y CULTURAL DE SANTIAGO DE CALI,  METRO CALI S.A. y EMPRESA DE TRANSPORTE MASIVO ETM S.A</t>
  </si>
  <si>
    <t>EMPRESA DE TRANSPORTE MASIVO ETM S.A</t>
  </si>
  <si>
    <r>
      <t xml:space="preserve">La contingencia se califica como </t>
    </r>
    <r>
      <rPr>
        <b/>
        <sz val="11"/>
        <color theme="1"/>
        <rFont val="Calibri"/>
        <family val="2"/>
        <scheme val="minor"/>
      </rPr>
      <t>EVENTUAL</t>
    </r>
    <r>
      <rPr>
        <sz val="11"/>
        <color theme="1"/>
        <rFont val="Calibri"/>
        <family val="2"/>
        <scheme val="minor"/>
      </rPr>
      <t xml:space="preserve">, en consideración a que las Pólizas prestan cobertura material y temporal, sin embargo, la responsabilidad que se pretende endilgar al asegurado dependerá del debate probatorio. 
Respecto a las Pólizas que pretenden ser afectadas, se debe indicar que las mismas presta cobertura </t>
    </r>
    <r>
      <rPr>
        <b/>
        <sz val="11"/>
        <color theme="1"/>
        <rFont val="Calibri"/>
        <family val="2"/>
        <scheme val="minor"/>
      </rPr>
      <t>material</t>
    </r>
    <r>
      <rPr>
        <sz val="11"/>
        <color theme="1"/>
        <rFont val="Calibri"/>
        <family val="2"/>
        <scheme val="minor"/>
      </rPr>
      <t xml:space="preserve">, por encontrarse la responsabilidad civil extracontractual del asegurado dentro de los amparos de la Póliza RCE No. 1507217000004 y por encontrarse asegurado el vehículo con placas VCQ864 en la Póliza de Automóviles Servicio Público No. 1507119000102. Adicionalmente, prestan cobertura </t>
    </r>
    <r>
      <rPr>
        <b/>
        <sz val="11"/>
        <color theme="1"/>
        <rFont val="Calibri"/>
        <family val="2"/>
        <scheme val="minor"/>
      </rPr>
      <t>temporal</t>
    </r>
    <r>
      <rPr>
        <sz val="11"/>
        <color theme="1"/>
        <rFont val="Calibri"/>
        <family val="2"/>
        <scheme val="minor"/>
      </rPr>
      <t xml:space="preserve">, al haberse pactado bajo la modalidad de ocurrencia, y haber ocurrido los hechos el 30 de diciembre de 2019, esto es, dentro del período de vigencia de las pólizas, que corrió desde el 3 de enero de 2019 hasta el 3 de enero de 2020 para la Póliza RCE No. 1507217000004; y desde el 4 de enero de 2019 hasta el 3 de enero de 2020 para la Póliza de Automóviles Servicio Público No. 1507119000102. 
Respecto de la </t>
    </r>
    <r>
      <rPr>
        <b/>
        <sz val="11"/>
        <color theme="1"/>
        <rFont val="Calibri"/>
        <family val="2"/>
        <scheme val="minor"/>
      </rPr>
      <t>responsabilidad del asegurado,</t>
    </r>
    <r>
      <rPr>
        <sz val="11"/>
        <color theme="1"/>
        <rFont val="Calibri"/>
        <family val="2"/>
        <scheme val="minor"/>
      </rPr>
      <t xml:space="preserve"> esta dependerá del debate probatorio, pues aún está por definirse la causa eficiente del accidente. Si bien el IPAT No. A001110041 consigna como hipótesis del accidente la No. 142, consistente en “semáforo en rojo para cualquiera de las partes”, el Tribunal Administrativo del Valle del Cauca ha señalado que dicho informe, por sí solo, no constituye prueba suficiente para imputar responsabilidad. Es decir, que hasta esta instancia todos los vehículos fueron codificados y existe una presunción de responsabilidad en todos ellos por el ejercicio de una actividad peligrosa. No obstante, resulta indispensable que el debate probatorio defina la incidencia de la víctima en la ocurrencia del hecho, toda vez que se trata de un infractor recurrente, que no contaba con licencia de conducción y presentaba una limitación física preexistente que afectaba su capacidad de maniobra. En tal sentido, aunque eventualmente pudiera considerarse que el asegurado incurrió en una infracción al pasarse el semáforo en rojo, también es cierto que las conductas de la víctima son de carácter importante y corresponderá al despacho determinar si ello exonera parcial o totalmente al asegurado, o si, por el contrario, se configura una concurrencia de culpas. Lo anterior sin perjuicio del carácter contingente del proceso.</t>
    </r>
  </si>
  <si>
    <t>JUZGADO PRIMERO ADMIINISTRATIVO ORAL DEL CIRCUITO DE CALI</t>
  </si>
  <si>
    <t>76001333301620220011000 acumulado al proceso 76001333300120220011100</t>
  </si>
  <si>
    <t>1507217000004 // 1507119000102</t>
  </si>
  <si>
    <t xml:space="preserve">Responsabilidad Civil Extracontractual // Automóviles Servicio Público		</t>
  </si>
  <si>
    <r>
      <rPr>
        <b/>
        <sz val="10"/>
        <color theme="1"/>
        <rFont val="Calibri"/>
        <family val="2"/>
        <scheme val="minor"/>
      </rPr>
      <t xml:space="preserve">Liquidación objetiva $ 26.345.929,5: </t>
    </r>
    <r>
      <rPr>
        <sz val="10"/>
        <color theme="1"/>
        <rFont val="Calibri"/>
        <family val="2"/>
        <scheme val="minor"/>
      </rPr>
      <t xml:space="preserve">Se llega a esta valoración de la siguiente manera:
- </t>
    </r>
    <r>
      <rPr>
        <b/>
        <sz val="10"/>
        <color theme="1"/>
        <rFont val="Calibri"/>
        <family val="2"/>
        <scheme val="minor"/>
      </rPr>
      <t xml:space="preserve">Lucro cesante: </t>
    </r>
    <r>
      <rPr>
        <sz val="10"/>
        <color theme="1"/>
        <rFont val="Calibri"/>
        <family val="2"/>
        <scheme val="minor"/>
      </rPr>
      <t xml:space="preserve">No se reconoce pues hasta esta instancia no se han allegado certificados, extractos, planillas o pruebas que acrediten que para la fecha de los hechos el demandante se desempeñaba como mensajero, así como tampoco cual era el salario que devengaba. 
</t>
    </r>
    <r>
      <rPr>
        <b/>
        <sz val="10"/>
        <color theme="1"/>
        <rFont val="Calibri"/>
        <family val="2"/>
        <scheme val="minor"/>
      </rPr>
      <t>- Daño Psicológico:</t>
    </r>
    <r>
      <rPr>
        <sz val="10"/>
        <color theme="1"/>
        <rFont val="Calibri"/>
        <family val="2"/>
        <scheme val="minor"/>
      </rPr>
      <t xml:space="preserve"> No se reconoce daño psicológico por no estar dentro de la tipología indemnizatoria del Consejo de Estado. 
</t>
    </r>
    <r>
      <rPr>
        <b/>
        <sz val="10"/>
        <color theme="1"/>
        <rFont val="Calibri"/>
        <family val="2"/>
        <scheme val="minor"/>
      </rPr>
      <t>- Alteración de las condiciones de existencia:</t>
    </r>
    <r>
      <rPr>
        <sz val="10"/>
        <color theme="1"/>
        <rFont val="Calibri"/>
        <family val="2"/>
        <scheme val="minor"/>
      </rPr>
      <t xml:space="preserve"> No se reconoce por no estar dentro de la tipología indemnizatoria del Consejo de Estado. 
</t>
    </r>
    <r>
      <rPr>
        <b/>
        <sz val="10"/>
        <color theme="1"/>
        <rFont val="Calibri"/>
        <family val="2"/>
        <scheme val="minor"/>
      </rPr>
      <t xml:space="preserve">- Daño emergente $ 803.255: </t>
    </r>
    <r>
      <rPr>
        <sz val="10"/>
        <color theme="1"/>
        <rFont val="Calibri"/>
        <family val="2"/>
        <scheme val="minor"/>
      </rPr>
      <t xml:space="preserve">Se reconoce este valor por estar acreditado este valor en las facturas de venta No. 33650 del 20 de febrero de 2020 por valor de $200.000, No. 0378 del 22 de febrero de 2020 por valor de $150.000 y Comprobante de Ingreso No. 5789156 de fecha 16 de enero de 2020 por valor de $453.255 que fueron aportados con la demanda, los cuales fueron expedidas a nombre del demandante, por lo que se puede deducir que efectivamente estos gastos salieron de su patrimonio. No se reconoce lo pretendido por honorarios de abogado en representación en proceso penal, por solicitarse en favor de una persona que no está vinculada como demandante en el proceso ni presentarse prueba que acredite lo pretendido.
</t>
    </r>
    <r>
      <rPr>
        <b/>
        <sz val="10"/>
        <color theme="1"/>
        <rFont val="Calibri"/>
        <family val="2"/>
        <scheme val="minor"/>
      </rPr>
      <t xml:space="preserve">- Daño a la salud $14.235.000: </t>
    </r>
    <r>
      <rPr>
        <sz val="10"/>
        <color theme="1"/>
        <rFont val="Calibri"/>
        <family val="2"/>
        <scheme val="minor"/>
      </rPr>
      <t xml:space="preserve">Si bien no existe un parámetro objetivo como un dictamen de PCL que permita tasar el perjuicio, las lesiones presentadas por el demandante fueron “trauma en rodilla, pierna, tobillo y pie izquierdo más heridas complejas en tobillo y pierna izquierda” y como diagnóstico de egreso se estableció  “fractura de la epífisis inferior de la tibia”, el cual se puede encausar en un PCL del 1 al 10% , por lo que de acuerdo con los parámetros objetivos establecidos por la jurisprudencia del Consejo de Estado se reconoce una indemnización de máximo 10 SMMLV para la víctima directa, (único demandante), que a la fecha del informe equivalen a $14.235.000.
</t>
    </r>
    <r>
      <rPr>
        <b/>
        <sz val="10"/>
        <color theme="1"/>
        <rFont val="Calibri"/>
        <family val="2"/>
        <scheme val="minor"/>
      </rPr>
      <t xml:space="preserve">- Perjuicios morales: </t>
    </r>
    <r>
      <rPr>
        <sz val="10"/>
        <color theme="1"/>
        <rFont val="Calibri"/>
        <family val="2"/>
        <scheme val="minor"/>
      </rPr>
      <t>Si bien no existe un parámetro objetivo como un dictamen de PCL que permita tasar el perjuicio, las lesiones presentadas por el demandante fueron “trauma en rodilla, pierna, tobillo y pie izquierdo más heridas complejas en tobillo y pierna izquierda” y como diagnóstico de egreso se estableció  “fractura de la epífisis inferior de la tibia”, el cual se puede encausar en un PCL del 1 al 10% , por lo que de acuerdo con los parámetros objetivos establecidos por la jurisprudencia del Consejo de Estado se reconoce una indemnización de máximo 10 SMMLV para la víctima directa, (único demandante), que a la fecha del informe equivalen a $14.235.000. En la demanda se solicitó oficiar a la Junta Regional del Valle para un dictamen de PCL, por lo que la liquidación deberá actualizarse cuando se practique dicha prueba.
-</t>
    </r>
    <r>
      <rPr>
        <b/>
        <sz val="10"/>
        <color theme="1"/>
        <rFont val="Calibri"/>
        <family val="2"/>
        <scheme val="minor"/>
      </rPr>
      <t xml:space="preserve"> Total Pretensiones reconocidas:</t>
    </r>
    <r>
      <rPr>
        <sz val="10"/>
        <color theme="1"/>
        <rFont val="Calibri"/>
        <family val="2"/>
        <scheme val="minor"/>
      </rPr>
      <t xml:space="preserve"> $ 29.273.255
- </t>
    </r>
    <r>
      <rPr>
        <b/>
        <sz val="10"/>
        <color theme="1"/>
        <rFont val="Calibri"/>
        <family val="2"/>
        <scheme val="minor"/>
      </rPr>
      <t>Nota</t>
    </r>
    <r>
      <rPr>
        <sz val="10"/>
        <color theme="1"/>
        <rFont val="Calibri"/>
        <family val="2"/>
        <scheme val="minor"/>
      </rPr>
      <t xml:space="preserve">: La Póliza RCE No. 1507217000004 opera en exceso de la Póliza de Automóviles Servicio Público No. 1507119000102.
</t>
    </r>
    <r>
      <rPr>
        <b/>
        <sz val="10"/>
        <color theme="1"/>
        <rFont val="Calibri"/>
        <family val="2"/>
        <scheme val="minor"/>
      </rPr>
      <t>Operación</t>
    </r>
    <r>
      <rPr>
        <sz val="10"/>
        <color theme="1"/>
        <rFont val="Calibri"/>
        <family val="2"/>
        <scheme val="minor"/>
      </rPr>
      <t>:
-</t>
    </r>
    <r>
      <rPr>
        <b/>
        <sz val="10"/>
        <color theme="1"/>
        <rFont val="Calibri"/>
        <family val="2"/>
        <scheme val="minor"/>
      </rPr>
      <t xml:space="preserve"> Total Pretensiones reconocidas</t>
    </r>
    <r>
      <rPr>
        <sz val="10"/>
        <color theme="1"/>
        <rFont val="Calibri"/>
        <family val="2"/>
        <scheme val="minor"/>
      </rPr>
      <t>: $ 29.273.255
-</t>
    </r>
    <r>
      <rPr>
        <b/>
        <sz val="10"/>
        <color theme="1"/>
        <rFont val="Calibri"/>
        <family val="2"/>
        <scheme val="minor"/>
      </rPr>
      <t xml:space="preserve"> Valor asegurado</t>
    </r>
    <r>
      <rPr>
        <sz val="10"/>
        <color theme="1"/>
        <rFont val="Calibri"/>
        <family val="2"/>
        <scheme val="minor"/>
      </rPr>
      <t xml:space="preserve">: 1000 SMLMV
- </t>
    </r>
    <r>
      <rPr>
        <b/>
        <sz val="10"/>
        <color theme="1"/>
        <rFont val="Calibri"/>
        <family val="2"/>
        <scheme val="minor"/>
      </rPr>
      <t>Deducible</t>
    </r>
    <r>
      <rPr>
        <sz val="10"/>
        <color theme="1"/>
        <rFont val="Calibri"/>
        <family val="2"/>
        <scheme val="minor"/>
      </rPr>
      <t xml:space="preserve"> pactado en la Póliza de Automóviles Servicio Público No. 1507119000102: 10% del valor de la pérdida equivalente a $ 2.927.325,5
- </t>
    </r>
    <r>
      <rPr>
        <b/>
        <sz val="10"/>
        <color theme="1"/>
        <rFont val="Calibri"/>
        <family val="2"/>
        <scheme val="minor"/>
      </rPr>
      <t>Coaseguro</t>
    </r>
    <r>
      <rPr>
        <sz val="10"/>
        <color theme="1"/>
        <rFont val="Calibri"/>
        <family val="2"/>
        <scheme val="minor"/>
      </rPr>
      <t xml:space="preserve">: No aplica
- </t>
    </r>
    <r>
      <rPr>
        <b/>
        <sz val="10"/>
        <color theme="1"/>
        <rFont val="Calibri"/>
        <family val="2"/>
        <scheme val="minor"/>
      </rPr>
      <t>Valoración objetiva final</t>
    </r>
    <r>
      <rPr>
        <sz val="10"/>
        <color theme="1"/>
        <rFont val="Calibri"/>
        <family val="2"/>
        <scheme val="minor"/>
      </rPr>
      <t>: $ 26.345.929,5</t>
    </r>
  </si>
  <si>
    <t>El 02 de septiembre de 2025 se contestó la demanda, reforma de la demanda y llamamiento en garantía por parte de Mapfre Seguros Generales S.A.</t>
  </si>
  <si>
    <t>•	Perjuicios solicitados a favor de Eduardo Edinson Bolívar Quimbaya (único demandante):
•	Perjuicios morales 100 SMLMV (hoy $142.350.000)
•	Daño emergente: $10.000.000 (honorarios de abogado) + $1.500.000 (reparación y gastos del vehículo).
•	Lucro cesante consolidado: $18.000.000.
•	Lucro cesante futuro: Solicita condena en abstracto
•	Daño psicológico: 100 SMLMV (hoy $142.350.000)
•	Daño a la salud: 100 SMLMV (hoy $142.350.000)
•	Alteración grave de las condiciones de existencia: 150 SMLMV (hoy $213.525.000).</t>
  </si>
  <si>
    <t>Total de las pretensiones: $670.075.000</t>
  </si>
  <si>
    <t>Según los hechos de la demanda, día 30 de diciembre de 2019, aproximadamente a las 11:15 a.m., el señor Eduardo Edinson Bolívar Quimbaya, quien se movilizaba en motocicleta de placas IBA-99D, al efectuar un cruce en la calle 18 con carrera 15 de Cali, fue impactado por el vehículo de transporte público MIO, placas VCQ 864, propiedad de la Empresa de Transporte Masivo ETM S.A. y administrado por METROCALI S.A., conducido por el señor Carlos Alberto Rebellón Calderón, por lo que resultó lesionado con trauma en rodilla, pierna, tobillo y pie izquierdo más heridas complejas en tobillo y pierna izquierda. El Informe Policial de Accidentes de Tránsito No. A001110041, estableció como hipótesis del accidente la No. 142 “semáforo en rojo para cualquiera de las partes”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</si>
</sst>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7" fontId="7" fillId="0" borderId="1" xfId="0" applyNumberFormat="1" applyFont="1" applyBorder="1" applyAlignment="1" applyProtection="1">
      <alignment horizontal="left" vertical="center" wrapText="1"/>
      <protection locked="0"/>
    </xf>
    <xf numFmtId="167" fontId="7" fillId="0" borderId="3" xfId="0" applyNumberFormat="1" applyFont="1" applyBorder="1" applyAlignment="1" applyProtection="1">
      <alignment horizontal="center" vertical="center" wrapText="1"/>
      <protection locked="0"/>
    </xf>
    <xf numFmtId="167" fontId="7" fillId="0" borderId="4" xfId="0" applyNumberFormat="1" applyFont="1" applyBorder="1" applyAlignment="1" applyProtection="1">
      <alignment horizontal="center" vertical="center" wrapText="1"/>
      <protection locked="0"/>
    </xf>
    <xf numFmtId="167" fontId="7" fillId="0" borderId="2" xfId="0" applyNumberFormat="1" applyFont="1" applyBorder="1" applyAlignment="1" applyProtection="1">
      <alignment horizontal="center" vertical="center" wrapText="1"/>
      <protection locked="0"/>
    </xf>
    <xf numFmtId="0" fontId="1" fillId="0" borderId="1" xfId="1" applyNumberFormat="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J6" sqref="J6"/>
    </sheetView>
  </sheetViews>
  <sheetFormatPr baseColWidth="10" defaultRowHeight="14.4" x14ac:dyDescent="0.3"/>
  <cols>
    <col min="1" max="1" width="20.44140625" customWidth="1"/>
    <col min="2" max="2" width="23.5546875" customWidth="1"/>
    <col min="3" max="3" width="13.44140625" customWidth="1"/>
    <col min="4" max="4" width="29"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2" spans="1:19" ht="21" x14ac:dyDescent="0.3">
      <c r="A2" s="51" t="s">
        <v>67</v>
      </c>
      <c r="B2" s="51"/>
      <c r="C2" s="51"/>
      <c r="D2" s="51"/>
      <c r="E2" s="51"/>
      <c r="F2" s="51"/>
      <c r="G2" s="51"/>
      <c r="H2" s="51"/>
      <c r="O2" s="23"/>
      <c r="P2" s="24"/>
      <c r="Q2" s="24"/>
      <c r="R2" s="24"/>
      <c r="S2" s="24"/>
    </row>
    <row r="3" spans="1:19" x14ac:dyDescent="0.3">
      <c r="A3" s="48" t="s">
        <v>0</v>
      </c>
      <c r="B3" s="48"/>
      <c r="C3" s="48"/>
      <c r="D3" s="52">
        <v>45903</v>
      </c>
      <c r="E3" s="52"/>
      <c r="F3" s="52"/>
      <c r="G3" s="52"/>
      <c r="H3" s="52"/>
      <c r="O3" s="25"/>
      <c r="P3" s="25"/>
      <c r="Q3" s="26"/>
      <c r="R3" s="26"/>
    </row>
    <row r="4" spans="1:19" x14ac:dyDescent="0.3">
      <c r="A4" s="40" t="s">
        <v>1</v>
      </c>
      <c r="B4" s="49" t="s">
        <v>34</v>
      </c>
      <c r="C4" s="49"/>
      <c r="D4" s="49"/>
      <c r="E4" s="40" t="s">
        <v>2</v>
      </c>
      <c r="F4" s="53" t="s">
        <v>25</v>
      </c>
      <c r="G4" s="53"/>
      <c r="H4" s="53"/>
      <c r="O4" s="25"/>
      <c r="P4" s="25"/>
      <c r="Q4" s="26"/>
      <c r="R4" s="26"/>
    </row>
    <row r="5" spans="1:19" x14ac:dyDescent="0.3">
      <c r="A5" s="40" t="s">
        <v>3</v>
      </c>
      <c r="B5" s="64">
        <v>45880</v>
      </c>
      <c r="C5" s="64"/>
      <c r="D5" s="64"/>
      <c r="E5" s="40" t="s">
        <v>16</v>
      </c>
      <c r="F5" s="63" t="s">
        <v>26</v>
      </c>
      <c r="G5" s="63"/>
      <c r="H5" s="63"/>
      <c r="O5" s="25"/>
      <c r="P5" s="25"/>
      <c r="Q5" s="26"/>
      <c r="R5" s="26"/>
    </row>
    <row r="6" spans="1:19" ht="40.5" customHeight="1" x14ac:dyDescent="0.3">
      <c r="A6" s="40" t="s">
        <v>130</v>
      </c>
      <c r="B6" s="53" t="s">
        <v>133</v>
      </c>
      <c r="C6" s="53"/>
      <c r="D6" s="53"/>
      <c r="E6" s="53"/>
      <c r="F6" s="53"/>
      <c r="G6" s="53"/>
      <c r="H6" s="53"/>
      <c r="O6" s="25"/>
      <c r="P6" s="25"/>
      <c r="Q6" s="26"/>
      <c r="R6" s="28"/>
    </row>
    <row r="7" spans="1:19" ht="64.5" customHeight="1" x14ac:dyDescent="0.3">
      <c r="A7" s="40" t="s">
        <v>129</v>
      </c>
      <c r="B7" s="53" t="s">
        <v>134</v>
      </c>
      <c r="C7" s="53"/>
      <c r="D7" s="53"/>
      <c r="E7" s="53"/>
      <c r="F7" s="53"/>
      <c r="G7" s="53"/>
      <c r="H7" s="53"/>
      <c r="O7" s="25"/>
      <c r="P7" s="25"/>
      <c r="Q7" s="26"/>
      <c r="R7" s="28"/>
    </row>
    <row r="8" spans="1:19" ht="32.25" customHeight="1" x14ac:dyDescent="0.3">
      <c r="A8" s="40" t="s">
        <v>5</v>
      </c>
      <c r="B8" s="53" t="s">
        <v>135</v>
      </c>
      <c r="C8" s="53"/>
      <c r="D8" s="53"/>
      <c r="E8" s="53"/>
      <c r="F8" s="53"/>
      <c r="G8" s="53"/>
      <c r="H8" s="53"/>
      <c r="O8" s="25"/>
      <c r="P8" s="25"/>
      <c r="Q8" s="26"/>
      <c r="R8" s="28"/>
    </row>
    <row r="9" spans="1:19" ht="141" customHeight="1" x14ac:dyDescent="0.3">
      <c r="A9" s="40" t="s">
        <v>131</v>
      </c>
      <c r="B9" s="54" t="s">
        <v>143</v>
      </c>
      <c r="C9" s="54"/>
      <c r="D9" s="54"/>
      <c r="E9" s="54"/>
      <c r="F9" s="54"/>
      <c r="G9" s="54"/>
      <c r="H9" s="54"/>
      <c r="O9" s="25"/>
      <c r="P9" s="25"/>
      <c r="Q9" s="26"/>
      <c r="R9" s="28"/>
    </row>
    <row r="10" spans="1:19" x14ac:dyDescent="0.3">
      <c r="A10" s="40" t="s">
        <v>7</v>
      </c>
      <c r="B10" s="55" t="s">
        <v>144</v>
      </c>
      <c r="C10" s="56"/>
      <c r="D10" s="56"/>
      <c r="E10" s="56"/>
      <c r="F10" s="56"/>
      <c r="G10" s="56"/>
      <c r="H10" s="57"/>
      <c r="O10" s="25"/>
      <c r="P10" s="28"/>
      <c r="Q10" s="26"/>
      <c r="R10" s="28"/>
    </row>
    <row r="11" spans="1:19" ht="105" customHeight="1" x14ac:dyDescent="0.3">
      <c r="A11" s="40" t="s">
        <v>8</v>
      </c>
      <c r="B11" s="58" t="s">
        <v>145</v>
      </c>
      <c r="C11" s="58"/>
      <c r="D11" s="58"/>
      <c r="E11" s="58"/>
      <c r="F11" s="58"/>
      <c r="G11" s="58"/>
      <c r="H11" s="58"/>
      <c r="O11" s="25"/>
      <c r="P11" s="28"/>
      <c r="Q11" s="26"/>
      <c r="R11" s="28"/>
    </row>
    <row r="12" spans="1:19" ht="306.60000000000002" customHeight="1" x14ac:dyDescent="0.3">
      <c r="A12" s="40" t="s">
        <v>9</v>
      </c>
      <c r="B12" s="59" t="s">
        <v>136</v>
      </c>
      <c r="C12" s="58"/>
      <c r="D12" s="58"/>
      <c r="E12" s="58"/>
      <c r="F12" s="58"/>
      <c r="G12" s="58"/>
      <c r="H12" s="58"/>
      <c r="O12" s="25"/>
      <c r="P12" s="28"/>
      <c r="Q12" s="26"/>
      <c r="R12" s="28"/>
    </row>
    <row r="13" spans="1:19" ht="25.5" customHeight="1" x14ac:dyDescent="0.3">
      <c r="A13" s="40" t="s">
        <v>10</v>
      </c>
      <c r="B13" s="41" t="s">
        <v>119</v>
      </c>
      <c r="C13" s="40" t="s">
        <v>11</v>
      </c>
      <c r="D13" s="42"/>
      <c r="E13" s="40" t="s">
        <v>12</v>
      </c>
      <c r="F13" s="60" t="s">
        <v>132</v>
      </c>
      <c r="G13" s="61"/>
      <c r="H13" s="62"/>
    </row>
    <row r="14" spans="1:19" ht="42" customHeight="1" x14ac:dyDescent="0.3">
      <c r="A14" s="40" t="s">
        <v>13</v>
      </c>
      <c r="B14" s="53" t="s">
        <v>137</v>
      </c>
      <c r="C14" s="53"/>
      <c r="D14" s="53"/>
      <c r="E14" s="43" t="s">
        <v>14</v>
      </c>
      <c r="F14" s="53" t="s">
        <v>138</v>
      </c>
      <c r="G14" s="53"/>
      <c r="H14" s="53"/>
      <c r="P14" s="28"/>
      <c r="Q14" s="26"/>
      <c r="R14" s="28"/>
    </row>
    <row r="15" spans="1:19" ht="42.6" customHeight="1" x14ac:dyDescent="0.3">
      <c r="A15" s="40" t="s">
        <v>17</v>
      </c>
      <c r="B15" s="44"/>
      <c r="C15" s="40" t="s">
        <v>18</v>
      </c>
      <c r="D15" s="46" t="s">
        <v>139</v>
      </c>
      <c r="E15" s="45" t="s">
        <v>66</v>
      </c>
      <c r="F15" s="53" t="s">
        <v>140</v>
      </c>
      <c r="G15" s="53"/>
      <c r="H15" s="53"/>
      <c r="O15" s="25"/>
      <c r="P15" s="28"/>
      <c r="Q15" s="26"/>
      <c r="R15" s="28"/>
    </row>
    <row r="16" spans="1:19" ht="30.75" customHeight="1" x14ac:dyDescent="0.3">
      <c r="A16" s="40" t="s">
        <v>15</v>
      </c>
      <c r="B16" s="66" t="s">
        <v>60</v>
      </c>
      <c r="C16" s="67"/>
      <c r="D16" s="67"/>
      <c r="E16" s="67"/>
      <c r="F16" s="67"/>
      <c r="G16" s="67"/>
      <c r="H16" s="68"/>
      <c r="O16" s="25"/>
      <c r="P16" s="28"/>
      <c r="Q16" s="26"/>
      <c r="R16" s="28"/>
    </row>
    <row r="17" spans="1:8" ht="27.6" x14ac:dyDescent="0.3">
      <c r="A17" s="40" t="s">
        <v>20</v>
      </c>
      <c r="B17" s="52">
        <v>43829</v>
      </c>
      <c r="C17" s="52"/>
      <c r="D17" s="52"/>
      <c r="E17" s="40" t="s">
        <v>21</v>
      </c>
      <c r="F17" s="52">
        <v>44630</v>
      </c>
      <c r="G17" s="63"/>
      <c r="H17" s="63"/>
    </row>
    <row r="18" spans="1:8" x14ac:dyDescent="0.3">
      <c r="A18" s="65" t="s">
        <v>22</v>
      </c>
      <c r="B18" s="65"/>
      <c r="C18" s="65"/>
      <c r="D18" s="65"/>
      <c r="E18" s="65"/>
      <c r="F18" s="65"/>
      <c r="G18" s="65"/>
      <c r="H18" s="65"/>
    </row>
    <row r="19" spans="1:8" ht="25.5" customHeight="1" x14ac:dyDescent="0.3">
      <c r="A19" s="47" t="s">
        <v>23</v>
      </c>
      <c r="B19" s="47"/>
      <c r="C19" s="47"/>
      <c r="D19" s="47"/>
      <c r="E19" s="47"/>
      <c r="F19" s="47"/>
      <c r="G19" s="47"/>
      <c r="H19" s="47"/>
    </row>
    <row r="20" spans="1:8" ht="409.6" customHeight="1" x14ac:dyDescent="0.3">
      <c r="A20" s="49" t="s">
        <v>141</v>
      </c>
      <c r="B20" s="49"/>
      <c r="C20" s="49"/>
      <c r="D20" s="49"/>
      <c r="E20" s="49"/>
      <c r="F20" s="49"/>
      <c r="G20" s="49"/>
      <c r="H20" s="49"/>
    </row>
    <row r="21" spans="1:8" x14ac:dyDescent="0.3">
      <c r="A21" s="48" t="s">
        <v>128</v>
      </c>
      <c r="B21" s="48"/>
      <c r="C21" s="48"/>
      <c r="D21" s="48"/>
      <c r="E21" s="48"/>
      <c r="F21" s="48"/>
      <c r="G21" s="48"/>
      <c r="H21" s="48"/>
    </row>
    <row r="22" spans="1:8" ht="34.5" customHeight="1" x14ac:dyDescent="0.3">
      <c r="A22" s="50" t="s">
        <v>142</v>
      </c>
      <c r="B22" s="50"/>
      <c r="C22" s="50"/>
      <c r="D22" s="50"/>
      <c r="E22" s="50"/>
      <c r="F22" s="50"/>
      <c r="G22" s="50"/>
      <c r="H22" s="50"/>
    </row>
  </sheetData>
  <mergeCells count="26">
    <mergeCell ref="F5:H5"/>
    <mergeCell ref="B5:D5"/>
    <mergeCell ref="B4:D4"/>
    <mergeCell ref="F4:H4"/>
    <mergeCell ref="A18:H18"/>
    <mergeCell ref="F14:H14"/>
    <mergeCell ref="B6:H6"/>
    <mergeCell ref="B17:D17"/>
    <mergeCell ref="F17:H17"/>
    <mergeCell ref="B16:H16"/>
    <mergeCell ref="A19:H19"/>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s>
  <dataValidations xWindow="81" yWindow="526"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10"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topLeftCell="A23" zoomScale="80" zoomScaleNormal="80" workbookViewId="0">
      <selection activeCell="C9" sqref="C9:C10"/>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51" t="s">
        <v>76</v>
      </c>
      <c r="B2" s="51"/>
      <c r="C2" s="51"/>
      <c r="D2" s="51"/>
      <c r="E2" s="51"/>
      <c r="F2" s="51"/>
    </row>
    <row r="3" spans="1:6" x14ac:dyDescent="0.3">
      <c r="A3" s="2" t="s">
        <v>4</v>
      </c>
      <c r="B3" s="73"/>
      <c r="C3" s="73"/>
      <c r="D3" s="73"/>
      <c r="E3" s="73"/>
      <c r="F3" s="73"/>
    </row>
    <row r="4" spans="1:6" x14ac:dyDescent="0.3">
      <c r="A4" s="2" t="s">
        <v>41</v>
      </c>
      <c r="B4" s="36"/>
      <c r="C4" s="2" t="s">
        <v>42</v>
      </c>
      <c r="D4" s="74"/>
      <c r="E4" s="74"/>
      <c r="F4" s="74"/>
    </row>
    <row r="5" spans="1:6" x14ac:dyDescent="0.3">
      <c r="A5" s="2" t="s">
        <v>5</v>
      </c>
      <c r="B5" s="73"/>
      <c r="C5" s="73"/>
      <c r="D5" s="73"/>
      <c r="E5" s="73"/>
      <c r="F5" s="73"/>
    </row>
    <row r="6" spans="1:6" x14ac:dyDescent="0.3">
      <c r="A6" s="2" t="s">
        <v>44</v>
      </c>
      <c r="B6" s="32"/>
      <c r="C6" s="2" t="s">
        <v>45</v>
      </c>
      <c r="D6" s="39"/>
      <c r="E6" s="2" t="s">
        <v>38</v>
      </c>
      <c r="F6" s="39"/>
    </row>
    <row r="7" spans="1:6" ht="39.75" customHeight="1" x14ac:dyDescent="0.3">
      <c r="A7" s="2" t="s">
        <v>70</v>
      </c>
      <c r="B7" s="32"/>
      <c r="C7" s="2" t="s">
        <v>48</v>
      </c>
      <c r="D7" s="33"/>
      <c r="E7" s="2" t="s">
        <v>49</v>
      </c>
      <c r="F7" s="34"/>
    </row>
    <row r="8" spans="1:6" ht="35.25" customHeight="1" x14ac:dyDescent="0.3">
      <c r="A8" s="2" t="s">
        <v>43</v>
      </c>
      <c r="B8" s="35"/>
      <c r="C8" s="2" t="s">
        <v>68</v>
      </c>
      <c r="D8" s="35"/>
      <c r="E8" s="2" t="s">
        <v>19</v>
      </c>
      <c r="F8" s="36"/>
    </row>
    <row r="9" spans="1:6" ht="37.5" customHeight="1" x14ac:dyDescent="0.3">
      <c r="A9" s="2" t="s">
        <v>47</v>
      </c>
      <c r="B9" s="5"/>
      <c r="C9" s="71" t="s">
        <v>69</v>
      </c>
      <c r="D9" s="73"/>
      <c r="E9" s="2" t="s">
        <v>71</v>
      </c>
      <c r="F9" s="1"/>
    </row>
    <row r="10" spans="1:6" x14ac:dyDescent="0.3">
      <c r="A10" s="2" t="s">
        <v>75</v>
      </c>
      <c r="B10" s="5"/>
      <c r="C10" s="71"/>
      <c r="D10" s="73"/>
      <c r="E10" s="2" t="s">
        <v>72</v>
      </c>
      <c r="F10" s="1"/>
    </row>
    <row r="11" spans="1:6" ht="46.5" customHeight="1" x14ac:dyDescent="0.3">
      <c r="A11" s="2" t="s">
        <v>46</v>
      </c>
      <c r="B11" s="37"/>
      <c r="C11" s="2" t="s">
        <v>21</v>
      </c>
      <c r="D11" s="37"/>
      <c r="E11" s="2" t="s">
        <v>6</v>
      </c>
      <c r="F11" s="38"/>
    </row>
    <row r="12" spans="1:6" ht="167.25" customHeight="1" x14ac:dyDescent="0.3">
      <c r="A12" s="2" t="s">
        <v>50</v>
      </c>
      <c r="B12" s="70"/>
      <c r="C12" s="70"/>
      <c r="D12" s="70"/>
      <c r="E12" s="70"/>
      <c r="F12" s="70"/>
    </row>
    <row r="13" spans="1:6" ht="21" x14ac:dyDescent="0.3">
      <c r="A13" s="51" t="s">
        <v>51</v>
      </c>
      <c r="B13" s="51"/>
      <c r="C13" s="51"/>
      <c r="D13" s="51"/>
      <c r="E13" s="51"/>
      <c r="F13" s="51"/>
    </row>
    <row r="14" spans="1:6" x14ac:dyDescent="0.3">
      <c r="A14" s="69"/>
      <c r="B14" s="69"/>
      <c r="C14" s="69"/>
      <c r="D14" s="69"/>
      <c r="E14" s="69"/>
      <c r="F14" s="69"/>
    </row>
    <row r="15" spans="1:6" x14ac:dyDescent="0.3">
      <c r="A15" s="69"/>
      <c r="B15" s="69"/>
      <c r="C15" s="69"/>
      <c r="D15" s="69"/>
      <c r="E15" s="69"/>
      <c r="F15" s="69"/>
    </row>
    <row r="16" spans="1:6" x14ac:dyDescent="0.3">
      <c r="A16" s="69"/>
      <c r="B16" s="69"/>
      <c r="C16" s="69"/>
      <c r="D16" s="69"/>
      <c r="E16" s="69"/>
      <c r="F16" s="69"/>
    </row>
    <row r="17" spans="1:6" x14ac:dyDescent="0.3">
      <c r="A17" s="69"/>
      <c r="B17" s="69"/>
      <c r="C17" s="69"/>
      <c r="D17" s="69"/>
      <c r="E17" s="69"/>
      <c r="F17" s="69"/>
    </row>
    <row r="18" spans="1:6" x14ac:dyDescent="0.3">
      <c r="A18" s="69"/>
      <c r="B18" s="69"/>
      <c r="C18" s="69"/>
      <c r="D18" s="69"/>
      <c r="E18" s="69"/>
      <c r="F18" s="69"/>
    </row>
    <row r="19" spans="1:6" x14ac:dyDescent="0.3">
      <c r="A19" s="69"/>
      <c r="B19" s="69"/>
      <c r="C19" s="69"/>
      <c r="D19" s="69"/>
      <c r="E19" s="69"/>
      <c r="F19" s="69"/>
    </row>
    <row r="20" spans="1:6" x14ac:dyDescent="0.3">
      <c r="A20" s="69"/>
      <c r="B20" s="69"/>
      <c r="C20" s="69"/>
      <c r="D20" s="69"/>
      <c r="E20" s="69"/>
      <c r="F20" s="69"/>
    </row>
    <row r="21" spans="1:6" x14ac:dyDescent="0.3">
      <c r="A21" s="69"/>
      <c r="B21" s="69"/>
      <c r="C21" s="69"/>
      <c r="D21" s="69"/>
      <c r="E21" s="69"/>
      <c r="F21" s="69"/>
    </row>
    <row r="22" spans="1:6" x14ac:dyDescent="0.3">
      <c r="A22" s="69"/>
      <c r="B22" s="69"/>
      <c r="C22" s="69"/>
      <c r="D22" s="69"/>
      <c r="E22" s="69"/>
      <c r="F22" s="69"/>
    </row>
    <row r="23" spans="1:6" x14ac:dyDescent="0.3">
      <c r="A23" s="69"/>
      <c r="B23" s="69"/>
      <c r="C23" s="69"/>
      <c r="D23" s="69"/>
      <c r="E23" s="69"/>
      <c r="F23" s="69"/>
    </row>
    <row r="24" spans="1:6" x14ac:dyDescent="0.3">
      <c r="A24" s="69"/>
      <c r="B24" s="69"/>
      <c r="C24" s="69"/>
      <c r="D24" s="69"/>
      <c r="E24" s="69"/>
      <c r="F24" s="69"/>
    </row>
    <row r="25" spans="1:6" x14ac:dyDescent="0.3">
      <c r="A25" s="69"/>
      <c r="B25" s="69"/>
      <c r="C25" s="69"/>
      <c r="D25" s="69"/>
      <c r="E25" s="69"/>
      <c r="F25" s="69"/>
    </row>
    <row r="26" spans="1:6" x14ac:dyDescent="0.3">
      <c r="A26" s="69"/>
      <c r="B26" s="69"/>
      <c r="C26" s="69"/>
      <c r="D26" s="69"/>
      <c r="E26" s="69"/>
      <c r="F26" s="69"/>
    </row>
    <row r="27" spans="1:6" x14ac:dyDescent="0.3">
      <c r="A27" s="69"/>
      <c r="B27" s="69"/>
      <c r="C27" s="69"/>
      <c r="D27" s="69"/>
      <c r="E27" s="69"/>
      <c r="F27" s="69"/>
    </row>
    <row r="28" spans="1:6" x14ac:dyDescent="0.3">
      <c r="A28" s="69"/>
      <c r="B28" s="69"/>
      <c r="C28" s="69"/>
      <c r="D28" s="69"/>
      <c r="E28" s="69"/>
      <c r="F28" s="69"/>
    </row>
    <row r="29" spans="1:6" x14ac:dyDescent="0.3">
      <c r="A29" s="69"/>
      <c r="B29" s="69"/>
      <c r="C29" s="69"/>
      <c r="D29" s="69"/>
      <c r="E29" s="69"/>
      <c r="F29" s="69"/>
    </row>
    <row r="30" spans="1:6" x14ac:dyDescent="0.3">
      <c r="A30" s="69"/>
      <c r="B30" s="69"/>
      <c r="C30" s="69"/>
      <c r="D30" s="69"/>
      <c r="E30" s="69"/>
      <c r="F30" s="69"/>
    </row>
    <row r="31" spans="1:6" x14ac:dyDescent="0.3">
      <c r="A31" s="69"/>
      <c r="B31" s="69"/>
      <c r="C31" s="69"/>
      <c r="D31" s="69"/>
      <c r="E31" s="69"/>
      <c r="F31" s="69"/>
    </row>
    <row r="32" spans="1:6" x14ac:dyDescent="0.3">
      <c r="A32" s="69"/>
      <c r="B32" s="69"/>
      <c r="C32" s="69"/>
      <c r="D32" s="69"/>
      <c r="E32" s="69"/>
      <c r="F32" s="69"/>
    </row>
    <row r="33" spans="1:6" x14ac:dyDescent="0.3">
      <c r="A33" s="69"/>
      <c r="B33" s="69"/>
      <c r="C33" s="69"/>
      <c r="D33" s="69"/>
      <c r="E33" s="69"/>
      <c r="F33" s="69"/>
    </row>
    <row r="34" spans="1:6" x14ac:dyDescent="0.3">
      <c r="A34" s="69"/>
      <c r="B34" s="69"/>
      <c r="C34" s="69"/>
      <c r="D34" s="69"/>
      <c r="E34" s="69"/>
      <c r="F34" s="69"/>
    </row>
    <row r="35" spans="1:6" x14ac:dyDescent="0.3">
      <c r="A35" s="69"/>
      <c r="B35" s="69"/>
      <c r="C35" s="69"/>
      <c r="D35" s="69"/>
      <c r="E35" s="69"/>
      <c r="F35" s="69"/>
    </row>
    <row r="36" spans="1:6" x14ac:dyDescent="0.3">
      <c r="A36" s="69"/>
      <c r="B36" s="69"/>
      <c r="C36" s="69"/>
      <c r="D36" s="69"/>
      <c r="E36" s="69"/>
      <c r="F36" s="69"/>
    </row>
    <row r="37" spans="1:6" x14ac:dyDescent="0.3">
      <c r="A37" s="71" t="s">
        <v>52</v>
      </c>
      <c r="B37" s="71"/>
      <c r="C37" s="72"/>
      <c r="D37" s="71" t="s">
        <v>53</v>
      </c>
      <c r="E37" s="71"/>
      <c r="F37" s="71"/>
    </row>
    <row r="38" spans="1:6" x14ac:dyDescent="0.3">
      <c r="A38" s="2" t="s">
        <v>54</v>
      </c>
      <c r="B38" s="2" t="s">
        <v>55</v>
      </c>
      <c r="C38" s="72"/>
      <c r="D38" s="2" t="s">
        <v>54</v>
      </c>
      <c r="E38" s="71" t="s">
        <v>55</v>
      </c>
      <c r="F38" s="71"/>
    </row>
    <row r="39" spans="1:6" x14ac:dyDescent="0.3">
      <c r="A39" s="3"/>
      <c r="B39" s="3"/>
      <c r="C39" s="72"/>
      <c r="D39" s="3"/>
      <c r="E39" s="69"/>
      <c r="F39" s="69"/>
    </row>
    <row r="40" spans="1:6" x14ac:dyDescent="0.3">
      <c r="A40" s="3"/>
      <c r="B40" s="3"/>
      <c r="C40" s="72"/>
      <c r="D40" s="3"/>
      <c r="E40" s="69"/>
      <c r="F40" s="69"/>
    </row>
    <row r="41" spans="1:6" x14ac:dyDescent="0.3">
      <c r="A41" s="3"/>
      <c r="B41" s="3"/>
      <c r="C41" s="72"/>
      <c r="D41" s="3"/>
      <c r="E41" s="69"/>
      <c r="F41" s="69"/>
    </row>
    <row r="42" spans="1:6" x14ac:dyDescent="0.3">
      <c r="A42" s="3"/>
      <c r="B42" s="3"/>
      <c r="C42" s="72"/>
      <c r="D42" s="3"/>
      <c r="E42" s="69"/>
      <c r="F42" s="69"/>
    </row>
    <row r="43" spans="1:6" x14ac:dyDescent="0.3">
      <c r="A43" s="3"/>
      <c r="B43" s="3"/>
      <c r="C43" s="72"/>
      <c r="D43" s="3"/>
      <c r="E43" s="69"/>
      <c r="F43" s="69"/>
    </row>
  </sheetData>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B9" sqref="AB9"/>
    </sheetView>
  </sheetViews>
  <sheetFormatPr baseColWidth="10"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77</v>
      </c>
      <c r="B1" s="7" t="s">
        <v>1</v>
      </c>
      <c r="C1" s="7" t="s">
        <v>78</v>
      </c>
      <c r="D1" s="8" t="s">
        <v>3</v>
      </c>
      <c r="E1" s="9" t="s">
        <v>79</v>
      </c>
      <c r="F1" s="10" t="s">
        <v>80</v>
      </c>
      <c r="G1" s="9" t="s">
        <v>6</v>
      </c>
      <c r="H1" s="11" t="s">
        <v>81</v>
      </c>
      <c r="I1" s="9" t="s">
        <v>8</v>
      </c>
      <c r="J1" s="9" t="s">
        <v>82</v>
      </c>
      <c r="K1" s="9" t="s">
        <v>83</v>
      </c>
      <c r="L1" s="9" t="s">
        <v>124</v>
      </c>
      <c r="M1" s="9" t="s">
        <v>123</v>
      </c>
      <c r="N1" s="12" t="s">
        <v>125</v>
      </c>
      <c r="O1" s="12" t="s">
        <v>84</v>
      </c>
      <c r="P1" s="12" t="s">
        <v>48</v>
      </c>
      <c r="Q1" s="9" t="s">
        <v>12</v>
      </c>
      <c r="R1" s="10" t="s">
        <v>15</v>
      </c>
      <c r="S1" s="10" t="s">
        <v>85</v>
      </c>
      <c r="T1" s="10" t="s">
        <v>86</v>
      </c>
      <c r="U1" s="13" t="s">
        <v>87</v>
      </c>
      <c r="V1" s="13" t="s">
        <v>88</v>
      </c>
      <c r="W1" s="9" t="s">
        <v>89</v>
      </c>
      <c r="X1" s="9" t="s">
        <v>13</v>
      </c>
      <c r="Y1" s="9" t="s">
        <v>90</v>
      </c>
      <c r="Z1" s="14" t="s">
        <v>91</v>
      </c>
      <c r="AA1" s="10" t="s">
        <v>92</v>
      </c>
      <c r="AB1" s="10" t="s">
        <v>93</v>
      </c>
    </row>
    <row r="2" spans="1:28" ht="48" customHeight="1" x14ac:dyDescent="0.3">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3">
      <c r="A3" s="1">
        <v>1</v>
      </c>
      <c r="B3" s="1" t="str">
        <f>'1. ABOGADO EXTERNO'!B4</f>
        <v>6. Administrativo en Etapa Contenciosa</v>
      </c>
      <c r="C3" s="1" t="str">
        <f>'1. ABOGADO EXTERNO'!F4</f>
        <v>1. Primera Instancia</v>
      </c>
      <c r="D3" s="6">
        <f>'1. ABOGADO EXTERNO'!B5</f>
        <v>45880</v>
      </c>
      <c r="E3" s="17" t="str">
        <f>'1. ABOGADO EXTERNO'!B6</f>
        <v>EDUARDO EDINSON BOLIVAR QUIMBAYA</v>
      </c>
      <c r="F3" s="17" t="str">
        <f>'1. ABOGADO EXTERNO'!B7</f>
        <v>DISTRITO ESPECIAL DEPORTIVO, EMPRESARIAL, TURÍSTICO
Y CULTURAL DE SANTIAGO DE CALI,  METRO CALI S.A. y EMPRESA DE TRANSPORTE MASIVO ETM S.A</v>
      </c>
      <c r="G3" s="17" t="str">
        <f>'1. ABOGADO EXTERNO'!B9</f>
        <v>•	Perjuicios solicitados a favor de Eduardo Edinson Bolívar Quimbaya (único demandante):
•	Perjuicios morales 100 SMLMV (hoy $142.350.000)
•	Daño emergente: $10.000.000 (honorarios de abogado) + $1.500.000 (reparación y gastos del vehículo).
•	Lucro cesante consolidado: $18.000.000.
•	Lucro cesante futuro: Solicita condena en abstracto
•	Daño psicológico: 100 SMLMV (hoy $142.350.000)
•	Daño a la salud: 100 SMLMV (hoy $142.350.000)
•	Alteración grave de las condiciones de existencia: 150 SMLMV (hoy $213.525.000).</v>
      </c>
      <c r="H3" s="18" t="str">
        <f>'1. ABOGADO EXTERNO'!B10</f>
        <v>Total de las pretensiones: $670.075.000</v>
      </c>
      <c r="I3" s="17" t="str">
        <f>'1. ABOGADO EXTERNO'!B11</f>
        <v>Según los hechos de la demanda, día 30 de diciembre de 2019, aproximadamente a las 11:15 a.m., el señor Eduardo Edinson Bolívar Quimbaya, quien se movilizaba en motocicleta de placas IBA-99D, al efectuar un cruce en la calle 18 con carrera 15 de Cali, fue impactado por el vehículo de transporte público MIO, placas VCQ 864, propiedad de la Empresa de Transporte Masivo ETM S.A. y administrado por METROCALI S.A., conducido por el señor Carlos Alberto Rebellón Calderón, por lo que resultó lesionado con trauma en rodilla, pierna, tobillo y pie izquierdo más heridas complejas en tobillo y pierna izquierda. El Informe Policial de Accidentes de Tránsito No. A001110041, estableció como hipótesis del accidente la No. 142 “semáforo en rojo para cualquiera de las partes”</v>
      </c>
      <c r="J3" s="17" t="str">
        <f>'1. ABOGADO EXTERNO'!B12</f>
        <v>La contingencia se califica como EVENTUAL, en consideración a que las Pólizas prestan cobertura material y temporal, sin embargo, la responsabilidad que se pretende endilgar al asegurado dependerá del debate probatorio. 
Respecto a las Pólizas que pretenden ser afectadas, se debe indicar que las mismas presta cobertura material, por encontrarse la responsabilidad civil extracontractual del asegurado dentro de los amparos de la Póliza RCE No. 1507217000004 y por encontrarse asegurado el vehículo con placas VCQ864 en la Póliza de Automóviles Servicio Público No. 1507119000102. Adicionalmente, prestan cobertura temporal, al haberse pactado bajo la modalidad de ocurrencia, y haber ocurrido los hechos el 30 de diciembre de 2019, esto es, dentro del período de vigencia de las pólizas, que corrió desde el 3 de enero de 2019 hasta el 3 de enero de 2020 para la Póliza RCE No. 1507217000004; y desde el 4 de enero de 2019 hasta el 3 de enero de 2020 para la Póliza de Automóviles Servicio Público No. 1507119000102. 
Respecto de la responsabilidad del asegurado, esta dependerá del debate probatorio, pues aún está por definirse la causa eficiente del accidente. Si bien el IPAT No. A001110041 consigna como hipótesis del accidente la No. 142, consistente en “semáforo en rojo para cualquiera de las partes”, el Tribunal Administrativo del Valle del Cauca ha señalado que dicho informe, por sí solo, no constituye prueba suficiente para imputar responsabilidad. Es decir, que hasta esta instancia todos los vehículos fueron codificados y existe una presunción de responsabilidad en todos ellos por el ejercicio de una actividad peligrosa. No obstante, resulta indispensable que el debate probatorio defina la incidencia de la víctima en la ocurrencia del hecho, toda vez que se trata de un infractor recurrente, que no contaba con licencia de conducción y presentaba una limitación física preexistente que afectaba su capacidad de maniobra. En tal sentido, aunque eventualmente pudiera considerarse que el asegurado incurrió en una infracción al pasarse el semáforo en rojo, también es cierto que las conductas de la víctima son de carácter importante y corresponderá al despacho determinar si ello exonera parcial o totalmente al asegurado, o si, por el contrario, se configura una concurrencia de culpas. Lo anterior sin perjuicio del carácter contingente del proceso.</v>
      </c>
      <c r="K3" s="22" t="str">
        <f>'1. ABOGADO EXTERNO'!B13</f>
        <v>2 Eventual (50% en contra y 50% a favor )</v>
      </c>
      <c r="L3" s="22"/>
      <c r="M3" s="22"/>
      <c r="N3" s="30" t="s">
        <v>122</v>
      </c>
      <c r="O3" s="19" t="s">
        <v>122</v>
      </c>
      <c r="P3" s="18">
        <f>'2. ABOGADO INTERNO '!D7</f>
        <v>0</v>
      </c>
      <c r="Q3" s="17"/>
      <c r="R3" s="17" t="str">
        <f>'1. ABOGADO EXTERNO'!B16</f>
        <v>R.C.E.</v>
      </c>
      <c r="S3" s="17"/>
      <c r="T3" s="1"/>
      <c r="U3" s="20"/>
      <c r="V3" s="17"/>
      <c r="W3" s="21">
        <f>'2. ABOGADO INTERNO '!B8</f>
        <v>0</v>
      </c>
      <c r="X3" s="22" t="str">
        <f>'1. ABOGADO EXTERNO'!B14</f>
        <v>JUZGADO PRIMERO ADMIINISTRATIVO ORAL DEL CIRCUITO DE CALI</v>
      </c>
      <c r="Y3" s="1" t="str">
        <f>'1. ABOGADO EXTERNO'!F14</f>
        <v>76001333301620220011000 acumulado al proceso 76001333300120220011100</v>
      </c>
      <c r="Z3" s="1" t="str">
        <f>'1. ABOGADO EXTERNO'!F5</f>
        <v xml:space="preserve">VIGENTE </v>
      </c>
      <c r="AA3" s="17" t="str">
        <f>'1. ABOGADO EXTERNO'!A22</f>
        <v>El 02 de septiembre de 2025 se contestó la demanda, reforma de la demanda y llamamiento en garantía por parte de Mapfre Seguros Generales S.A.</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1</v>
      </c>
      <c r="B1" s="24" t="s">
        <v>2</v>
      </c>
      <c r="C1" s="24" t="s">
        <v>38</v>
      </c>
      <c r="D1" s="24" t="s">
        <v>16</v>
      </c>
      <c r="E1" s="24" t="s">
        <v>56</v>
      </c>
      <c r="F1" s="29" t="s">
        <v>69</v>
      </c>
    </row>
    <row r="2" spans="1:6" x14ac:dyDescent="0.3">
      <c r="A2" s="25"/>
      <c r="B2" s="25"/>
      <c r="C2" s="26"/>
      <c r="D2" s="26"/>
      <c r="E2" s="27"/>
      <c r="F2" s="4"/>
    </row>
    <row r="3" spans="1:6" x14ac:dyDescent="0.3">
      <c r="A3" s="25" t="s">
        <v>24</v>
      </c>
      <c r="B3" s="25" t="s">
        <v>25</v>
      </c>
      <c r="C3" s="26" t="s">
        <v>120</v>
      </c>
      <c r="D3" s="26" t="s">
        <v>26</v>
      </c>
      <c r="E3" s="27" t="s">
        <v>57</v>
      </c>
      <c r="F3" s="4" t="s">
        <v>73</v>
      </c>
    </row>
    <row r="4" spans="1:6" x14ac:dyDescent="0.3">
      <c r="A4" s="25" t="s">
        <v>27</v>
      </c>
      <c r="B4" s="25" t="s">
        <v>28</v>
      </c>
      <c r="C4" s="26" t="s">
        <v>119</v>
      </c>
      <c r="D4" s="26" t="s">
        <v>29</v>
      </c>
      <c r="E4" s="27" t="s">
        <v>58</v>
      </c>
      <c r="F4" s="4" t="s">
        <v>74</v>
      </c>
    </row>
    <row r="5" spans="1:6" x14ac:dyDescent="0.3">
      <c r="A5" s="25" t="s">
        <v>30</v>
      </c>
      <c r="B5" s="25" t="s">
        <v>31</v>
      </c>
      <c r="C5" s="26" t="s">
        <v>40</v>
      </c>
      <c r="D5" s="28"/>
      <c r="E5" s="27" t="s">
        <v>59</v>
      </c>
    </row>
    <row r="6" spans="1:6" x14ac:dyDescent="0.3">
      <c r="A6" s="25" t="s">
        <v>32</v>
      </c>
      <c r="B6" s="25" t="s">
        <v>39</v>
      </c>
      <c r="C6" s="26"/>
      <c r="D6" s="28"/>
      <c r="E6" s="27" t="s">
        <v>60</v>
      </c>
    </row>
    <row r="7" spans="1:6" x14ac:dyDescent="0.3">
      <c r="A7" s="25" t="s">
        <v>33</v>
      </c>
      <c r="B7" s="25"/>
      <c r="C7" s="26"/>
      <c r="D7" s="28"/>
      <c r="E7" s="27" t="s">
        <v>61</v>
      </c>
    </row>
    <row r="8" spans="1:6" x14ac:dyDescent="0.3">
      <c r="A8" s="25" t="s">
        <v>34</v>
      </c>
      <c r="B8" s="25"/>
      <c r="C8" s="26"/>
      <c r="D8" s="28"/>
      <c r="E8" s="27" t="s">
        <v>121</v>
      </c>
    </row>
    <row r="9" spans="1:6" x14ac:dyDescent="0.3">
      <c r="A9" s="25" t="s">
        <v>35</v>
      </c>
      <c r="B9" s="28"/>
      <c r="C9" s="26"/>
      <c r="D9" s="28"/>
      <c r="E9" s="27" t="s">
        <v>62</v>
      </c>
    </row>
    <row r="10" spans="1:6" x14ac:dyDescent="0.3">
      <c r="A10" s="25" t="s">
        <v>36</v>
      </c>
      <c r="B10" s="28"/>
      <c r="C10" s="26"/>
      <c r="D10" s="28"/>
      <c r="E10" s="27" t="s">
        <v>63</v>
      </c>
    </row>
    <row r="11" spans="1:6" x14ac:dyDescent="0.3">
      <c r="A11" s="25" t="s">
        <v>37</v>
      </c>
      <c r="B11" s="28"/>
      <c r="C11" s="26"/>
      <c r="D11" s="28"/>
      <c r="E11" s="27" t="s">
        <v>64</v>
      </c>
    </row>
    <row r="12" spans="1:6" x14ac:dyDescent="0.3">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2025-09-03T21:19:12Z</dcterms:modified>
  <cp:version>V1</cp:version>
</cp:coreProperties>
</file>