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f27\Downloads\"/>
    </mc:Choice>
  </mc:AlternateContent>
  <xr:revisionPtr revIDLastSave="0" documentId="13_ncr:1_{00D2F5BE-B954-4141-B7EE-8ED132098774}" xr6:coauthVersionLast="47" xr6:coauthVersionMax="47" xr10:uidLastSave="{00000000-0000-0000-0000-000000000000}"/>
  <bookViews>
    <workbookView xWindow="-105" yWindow="0" windowWidth="14610" windowHeight="15585" xr2:uid="{97EC3DEB-E2A7-4656-BB29-DC2F70F73ABF}"/>
  </bookViews>
  <sheets>
    <sheet name="Cuota No 1" sheetId="6" r:id="rId1"/>
    <sheet name="Cuota No 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6" l="1"/>
  <c r="F38" i="7"/>
  <c r="E38" i="7"/>
  <c r="D77" i="6"/>
  <c r="D77" i="7"/>
  <c r="F77" i="7" s="1"/>
  <c r="F76" i="7"/>
  <c r="D76" i="7"/>
  <c r="D75" i="7"/>
  <c r="F75" i="7" s="1"/>
  <c r="F74" i="7"/>
  <c r="D74" i="7"/>
  <c r="D73" i="7"/>
  <c r="F73" i="7" s="1"/>
  <c r="F72" i="7"/>
  <c r="D72" i="7"/>
  <c r="D71" i="7"/>
  <c r="F71" i="7" s="1"/>
  <c r="F70" i="7"/>
  <c r="D70" i="7"/>
  <c r="D69" i="7"/>
  <c r="F69" i="7" s="1"/>
  <c r="F68" i="7"/>
  <c r="D68" i="7"/>
  <c r="D67" i="7"/>
  <c r="F67" i="7" s="1"/>
  <c r="F66" i="7"/>
  <c r="D66" i="7"/>
  <c r="D65" i="7"/>
  <c r="F65" i="7" s="1"/>
  <c r="F64" i="7"/>
  <c r="D64" i="7"/>
  <c r="D63" i="7"/>
  <c r="F63" i="7" s="1"/>
  <c r="F62" i="7"/>
  <c r="D62" i="7"/>
  <c r="D61" i="7"/>
  <c r="F61" i="7" s="1"/>
  <c r="F60" i="7"/>
  <c r="D60" i="7"/>
  <c r="D59" i="7"/>
  <c r="F59" i="7" s="1"/>
  <c r="F58" i="7"/>
  <c r="D58" i="7"/>
  <c r="D57" i="7"/>
  <c r="F57" i="7" s="1"/>
  <c r="F56" i="7"/>
  <c r="D56" i="7"/>
  <c r="D55" i="7"/>
  <c r="F55" i="7" s="1"/>
  <c r="D54" i="7"/>
  <c r="D53" i="7"/>
  <c r="F53" i="7" s="1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F37" i="7" s="1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B16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77" i="7" s="1"/>
  <c r="D15" i="7"/>
  <c r="B15" i="7"/>
  <c r="D14" i="7"/>
  <c r="D13" i="7"/>
  <c r="A13" i="7"/>
  <c r="A14" i="7" s="1"/>
  <c r="A15" i="7" s="1"/>
  <c r="D12" i="7"/>
  <c r="D11" i="7"/>
  <c r="B11" i="7"/>
  <c r="A11" i="7"/>
  <c r="A12" i="7" s="1"/>
  <c r="D10" i="7"/>
  <c r="B10" i="7"/>
  <c r="E10" i="7" s="1"/>
  <c r="A10" i="7"/>
  <c r="E9" i="7"/>
  <c r="D9" i="7"/>
  <c r="F9" i="7" s="1"/>
  <c r="D8" i="7"/>
  <c r="B8" i="7"/>
  <c r="E8" i="7" s="1"/>
  <c r="A8" i="7"/>
  <c r="E7" i="7"/>
  <c r="F7" i="7" s="1"/>
  <c r="D7" i="7"/>
  <c r="A7" i="7"/>
  <c r="D6" i="7"/>
  <c r="B6" i="7"/>
  <c r="E6" i="7" s="1"/>
  <c r="E5" i="7"/>
  <c r="D5" i="7"/>
  <c r="F5" i="7" s="1"/>
  <c r="B1" i="7"/>
  <c r="F74" i="6"/>
  <c r="F75" i="6"/>
  <c r="F76" i="6"/>
  <c r="F73" i="6"/>
  <c r="D73" i="6"/>
  <c r="D74" i="6"/>
  <c r="D75" i="6"/>
  <c r="D76" i="6"/>
  <c r="B1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B15" i="6"/>
  <c r="B16" i="6" s="1"/>
  <c r="B17" i="6" s="1"/>
  <c r="B18" i="6" s="1"/>
  <c r="D14" i="6"/>
  <c r="D13" i="6"/>
  <c r="D12" i="6"/>
  <c r="D11" i="6"/>
  <c r="D10" i="6"/>
  <c r="B10" i="6"/>
  <c r="B11" i="6" s="1"/>
  <c r="A10" i="6"/>
  <c r="A11" i="6" s="1"/>
  <c r="A12" i="6" s="1"/>
  <c r="A13" i="6" s="1"/>
  <c r="A14" i="6" s="1"/>
  <c r="E9" i="6"/>
  <c r="D9" i="6"/>
  <c r="D8" i="6"/>
  <c r="B8" i="6"/>
  <c r="D7" i="6"/>
  <c r="A7" i="6"/>
  <c r="A8" i="6" s="1"/>
  <c r="D6" i="6"/>
  <c r="B6" i="6"/>
  <c r="E6" i="6" s="1"/>
  <c r="E5" i="6"/>
  <c r="D5" i="6"/>
  <c r="F77" i="6" l="1"/>
  <c r="B17" i="7"/>
  <c r="E16" i="7"/>
  <c r="F16" i="7" s="1"/>
  <c r="B12" i="7"/>
  <c r="E11" i="7"/>
  <c r="F11" i="7"/>
  <c r="E15" i="7"/>
  <c r="F15" i="7" s="1"/>
  <c r="E14" i="7"/>
  <c r="F14" i="7" s="1"/>
  <c r="F6" i="7"/>
  <c r="F80" i="7"/>
  <c r="F8" i="7"/>
  <c r="F10" i="7"/>
  <c r="F57" i="6"/>
  <c r="F69" i="6"/>
  <c r="F67" i="6"/>
  <c r="F60" i="6"/>
  <c r="F65" i="6"/>
  <c r="F53" i="6"/>
  <c r="F59" i="6"/>
  <c r="F80" i="6"/>
  <c r="F58" i="6"/>
  <c r="F70" i="6"/>
  <c r="F62" i="6"/>
  <c r="F61" i="6"/>
  <c r="F68" i="6"/>
  <c r="F66" i="6"/>
  <c r="F72" i="6"/>
  <c r="F64" i="6"/>
  <c r="F56" i="6"/>
  <c r="F71" i="6"/>
  <c r="F63" i="6"/>
  <c r="F55" i="6"/>
  <c r="E8" i="6"/>
  <c r="F8" i="6"/>
  <c r="F5" i="6"/>
  <c r="F9" i="6"/>
  <c r="F6" i="6"/>
  <c r="E11" i="6"/>
  <c r="F11" i="6" s="1"/>
  <c r="B12" i="6"/>
  <c r="B13" i="6" s="1"/>
  <c r="E13" i="6" s="1"/>
  <c r="F13" i="6" s="1"/>
  <c r="E10" i="6"/>
  <c r="F10" i="6" s="1"/>
  <c r="A15" i="6"/>
  <c r="E14" i="6"/>
  <c r="F14" i="6" s="1"/>
  <c r="B19" i="6"/>
  <c r="E7" i="6"/>
  <c r="F7" i="6" s="1"/>
  <c r="B18" i="7" l="1"/>
  <c r="E17" i="7"/>
  <c r="F17" i="7" s="1"/>
  <c r="B13" i="7"/>
  <c r="E13" i="7" s="1"/>
  <c r="F13" i="7" s="1"/>
  <c r="E12" i="7"/>
  <c r="F12" i="7" s="1"/>
  <c r="E12" i="6"/>
  <c r="F12" i="6" s="1"/>
  <c r="B20" i="6"/>
  <c r="A16" i="6"/>
  <c r="E15" i="6"/>
  <c r="F15" i="6" s="1"/>
  <c r="E18" i="7" l="1"/>
  <c r="F18" i="7" s="1"/>
  <c r="B19" i="7"/>
  <c r="A17" i="6"/>
  <c r="E16" i="6"/>
  <c r="F16" i="6" s="1"/>
  <c r="B21" i="6"/>
  <c r="B20" i="7" l="1"/>
  <c r="E19" i="7"/>
  <c r="F19" i="7" s="1"/>
  <c r="A18" i="6"/>
  <c r="E17" i="6"/>
  <c r="F17" i="6" s="1"/>
  <c r="B22" i="6"/>
  <c r="E20" i="7" l="1"/>
  <c r="F20" i="7" s="1"/>
  <c r="B21" i="7"/>
  <c r="B23" i="6"/>
  <c r="A19" i="6"/>
  <c r="E18" i="6"/>
  <c r="F18" i="6" s="1"/>
  <c r="B22" i="7" l="1"/>
  <c r="E21" i="7"/>
  <c r="F21" i="7" s="1"/>
  <c r="A20" i="6"/>
  <c r="E19" i="6"/>
  <c r="F19" i="6" s="1"/>
  <c r="B24" i="6"/>
  <c r="B23" i="7" l="1"/>
  <c r="E22" i="7"/>
  <c r="F22" i="7" s="1"/>
  <c r="B25" i="6"/>
  <c r="A21" i="6"/>
  <c r="E20" i="6"/>
  <c r="F20" i="6" s="1"/>
  <c r="E23" i="7" l="1"/>
  <c r="F23" i="7" s="1"/>
  <c r="B24" i="7"/>
  <c r="A22" i="6"/>
  <c r="E21" i="6"/>
  <c r="F21" i="6" s="1"/>
  <c r="B26" i="6"/>
  <c r="E24" i="7" l="1"/>
  <c r="F24" i="7" s="1"/>
  <c r="B25" i="7"/>
  <c r="B27" i="6"/>
  <c r="A23" i="6"/>
  <c r="E22" i="6"/>
  <c r="F22" i="6" s="1"/>
  <c r="B26" i="7" l="1"/>
  <c r="E25" i="7"/>
  <c r="F25" i="7" s="1"/>
  <c r="A24" i="6"/>
  <c r="E23" i="6"/>
  <c r="F23" i="6" s="1"/>
  <c r="B28" i="6"/>
  <c r="E26" i="7" l="1"/>
  <c r="F26" i="7" s="1"/>
  <c r="B27" i="7"/>
  <c r="B29" i="6"/>
  <c r="A25" i="6"/>
  <c r="E24" i="6"/>
  <c r="F24" i="6" s="1"/>
  <c r="B28" i="7" l="1"/>
  <c r="E27" i="7"/>
  <c r="F27" i="7" s="1"/>
  <c r="A26" i="6"/>
  <c r="E25" i="6"/>
  <c r="F25" i="6" s="1"/>
  <c r="B30" i="6"/>
  <c r="E28" i="7" l="1"/>
  <c r="F28" i="7" s="1"/>
  <c r="B29" i="7"/>
  <c r="B31" i="6"/>
  <c r="A27" i="6"/>
  <c r="E26" i="6"/>
  <c r="F26" i="6" s="1"/>
  <c r="B30" i="7" l="1"/>
  <c r="E29" i="7"/>
  <c r="F29" i="7" s="1"/>
  <c r="A28" i="6"/>
  <c r="E27" i="6"/>
  <c r="F27" i="6" s="1"/>
  <c r="B32" i="6"/>
  <c r="B31" i="7" l="1"/>
  <c r="E30" i="7"/>
  <c r="F30" i="7" s="1"/>
  <c r="B33" i="6"/>
  <c r="A29" i="6"/>
  <c r="E28" i="6"/>
  <c r="F28" i="6" s="1"/>
  <c r="E31" i="7" l="1"/>
  <c r="F31" i="7" s="1"/>
  <c r="B32" i="7"/>
  <c r="A30" i="6"/>
  <c r="E29" i="6"/>
  <c r="F29" i="6" s="1"/>
  <c r="B34" i="6"/>
  <c r="B33" i="7" l="1"/>
  <c r="E32" i="7"/>
  <c r="F32" i="7" s="1"/>
  <c r="B35" i="6"/>
  <c r="A31" i="6"/>
  <c r="E30" i="6"/>
  <c r="F30" i="6" s="1"/>
  <c r="B34" i="7" l="1"/>
  <c r="E33" i="7"/>
  <c r="F33" i="7" s="1"/>
  <c r="A32" i="6"/>
  <c r="E31" i="6"/>
  <c r="F31" i="6" s="1"/>
  <c r="B36" i="6"/>
  <c r="E34" i="7" l="1"/>
  <c r="F34" i="7" s="1"/>
  <c r="B35" i="7"/>
  <c r="B37" i="6"/>
  <c r="A33" i="6"/>
  <c r="E32" i="6"/>
  <c r="F32" i="6" s="1"/>
  <c r="B36" i="7" l="1"/>
  <c r="E35" i="7"/>
  <c r="F35" i="7" s="1"/>
  <c r="A34" i="6"/>
  <c r="E33" i="6"/>
  <c r="F33" i="6" s="1"/>
  <c r="E36" i="7" l="1"/>
  <c r="F36" i="7" s="1"/>
  <c r="B37" i="7"/>
  <c r="B38" i="7" s="1"/>
  <c r="A35" i="6"/>
  <c r="E34" i="6"/>
  <c r="F34" i="6" s="1"/>
  <c r="A36" i="6" l="1"/>
  <c r="E35" i="6"/>
  <c r="F35" i="6" s="1"/>
  <c r="E39" i="7" l="1"/>
  <c r="F39" i="7" s="1"/>
  <c r="E36" i="6"/>
  <c r="F36" i="6" s="1"/>
  <c r="E40" i="7" l="1"/>
  <c r="F40" i="7" s="1"/>
  <c r="F37" i="6"/>
  <c r="E41" i="7" l="1"/>
  <c r="F41" i="7" s="1"/>
  <c r="E38" i="6"/>
  <c r="F38" i="6" s="1"/>
  <c r="E42" i="7" l="1"/>
  <c r="F42" i="7" s="1"/>
  <c r="E39" i="6"/>
  <c r="F39" i="6" s="1"/>
  <c r="E43" i="7" l="1"/>
  <c r="F43" i="7" s="1"/>
  <c r="E40" i="6"/>
  <c r="F40" i="6" s="1"/>
  <c r="E44" i="7" l="1"/>
  <c r="F44" i="7" s="1"/>
  <c r="E41" i="6"/>
  <c r="F41" i="6" s="1"/>
  <c r="E45" i="7" l="1"/>
  <c r="F45" i="7" s="1"/>
  <c r="E42" i="6"/>
  <c r="F42" i="6" s="1"/>
  <c r="E46" i="7" l="1"/>
  <c r="F46" i="7" s="1"/>
  <c r="E43" i="6"/>
  <c r="F43" i="6" s="1"/>
  <c r="E47" i="7" l="1"/>
  <c r="F47" i="7" s="1"/>
  <c r="E44" i="6"/>
  <c r="F44" i="6" s="1"/>
  <c r="E48" i="7" l="1"/>
  <c r="F48" i="7" s="1"/>
  <c r="E45" i="6"/>
  <c r="F45" i="6" s="1"/>
  <c r="E49" i="7" l="1"/>
  <c r="F49" i="7" s="1"/>
  <c r="E46" i="6"/>
  <c r="F46" i="6" s="1"/>
  <c r="E50" i="7" l="1"/>
  <c r="F50" i="7" s="1"/>
  <c r="E47" i="6"/>
  <c r="F47" i="6" s="1"/>
  <c r="E51" i="7" l="1"/>
  <c r="F51" i="7" s="1"/>
  <c r="E48" i="6"/>
  <c r="F48" i="6" s="1"/>
  <c r="E52" i="7" l="1"/>
  <c r="F52" i="7" s="1"/>
  <c r="E49" i="6"/>
  <c r="F49" i="6" s="1"/>
  <c r="E54" i="7" l="1"/>
  <c r="F54" i="7" s="1"/>
  <c r="E50" i="6"/>
  <c r="F50" i="6" s="1"/>
  <c r="F79" i="7" l="1"/>
  <c r="F81" i="7" s="1"/>
  <c r="E51" i="6"/>
  <c r="F51" i="6" s="1"/>
  <c r="E52" i="6" l="1"/>
  <c r="F52" i="6" s="1"/>
  <c r="E54" i="6" l="1"/>
  <c r="F54" i="6" l="1"/>
  <c r="F79" i="6" s="1"/>
  <c r="F81" i="6" s="1"/>
</calcChain>
</file>

<file path=xl/sharedStrings.xml><?xml version="1.0" encoding="utf-8"?>
<sst xmlns="http://schemas.openxmlformats.org/spreadsheetml/2006/main" count="26" uniqueCount="13">
  <si>
    <t>DESDE</t>
  </si>
  <si>
    <t>HASTA</t>
  </si>
  <si>
    <t>CAPITAL:</t>
  </si>
  <si>
    <t>VIGENCIA</t>
  </si>
  <si>
    <t>Máxima Autorizada</t>
  </si>
  <si>
    <t>LIQUIDACIÓN</t>
  </si>
  <si>
    <t xml:space="preserve">T. Mes vencido - Nominal </t>
  </si>
  <si>
    <t>DÍAS</t>
  </si>
  <si>
    <t>INTERESES</t>
  </si>
  <si>
    <t>Total Intereses</t>
  </si>
  <si>
    <t>Capital</t>
  </si>
  <si>
    <t>Capital + Intereses</t>
  </si>
  <si>
    <t>Tasa 6%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</si>
</sst>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General_)"/>
    <numFmt numFmtId="170" formatCode="_-&quot;$&quot;* #,##0_-;\-&quot;$&quot;* #,##0_-;_-&quot;$&quot;* &quot;-&quot;_-;_-@_-"/>
  </numFmts>
  <fonts count="5" x14ac:knownFonts="1">
    <font>
      <sz val="11"/>
      <color theme="1"/>
      <name val="Calibri"/>
      <family val="2"/>
      <scheme val="minor"/>
    </font>
    <font>
      <sz val="12"/>
      <name val="Helv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/>
  </cellStyleXfs>
  <cellXfs count="24">
    <xf numFmtId="0" fontId="0" fillId="0" borderId="0" xfId="0"/>
    <xf numFmtId="10" fontId="3" fillId="0" borderId="0" xfId="0" applyNumberFormat="1" applyFont="1"/>
    <xf numFmtId="0" fontId="3" fillId="0" borderId="0" xfId="0" applyFont="1"/>
    <xf numFmtId="170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/>
    <xf numFmtId="10" fontId="3" fillId="0" borderId="1" xfId="0" applyNumberFormat="1" applyFont="1" applyBorder="1"/>
    <xf numFmtId="0" fontId="3" fillId="0" borderId="1" xfId="0" applyFont="1" applyBorder="1"/>
    <xf numFmtId="170" fontId="3" fillId="0" borderId="1" xfId="0" applyNumberFormat="1" applyFont="1" applyBorder="1"/>
    <xf numFmtId="0" fontId="4" fillId="2" borderId="0" xfId="0" applyFont="1" applyFill="1"/>
    <xf numFmtId="170" fontId="4" fillId="2" borderId="0" xfId="0" applyNumberFormat="1" applyFont="1" applyFill="1"/>
    <xf numFmtId="170" fontId="4" fillId="2" borderId="1" xfId="0" applyNumberFormat="1" applyFont="1" applyFill="1" applyBorder="1"/>
    <xf numFmtId="0" fontId="3" fillId="0" borderId="3" xfId="0" applyFont="1" applyBorder="1"/>
    <xf numFmtId="170" fontId="3" fillId="0" borderId="4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C549F1D7-B88C-4747-8EAD-7E1B77E085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FED5-2C39-874A-B37E-1BCF4F3A8224}">
  <dimension ref="A1:F81"/>
  <sheetViews>
    <sheetView tabSelected="1" zoomScale="115" zoomScaleNormal="115" workbookViewId="0">
      <selection activeCell="E44" sqref="E44"/>
    </sheetView>
  </sheetViews>
  <sheetFormatPr baseColWidth="10" defaultRowHeight="15" x14ac:dyDescent="0.25"/>
  <cols>
    <col min="1" max="2" width="13.85546875" customWidth="1"/>
    <col min="6" max="6" width="17.28515625" customWidth="1"/>
  </cols>
  <sheetData>
    <row r="1" spans="1:6" x14ac:dyDescent="0.25">
      <c r="A1" s="11" t="s">
        <v>2</v>
      </c>
      <c r="B1" s="12">
        <f>(10000000)</f>
        <v>10000000</v>
      </c>
      <c r="C1" s="1"/>
      <c r="D1" s="2"/>
      <c r="E1" s="2"/>
      <c r="F1" s="3"/>
    </row>
    <row r="2" spans="1:6" x14ac:dyDescent="0.25">
      <c r="A2" s="2"/>
      <c r="B2" s="2"/>
      <c r="C2" s="1"/>
      <c r="D2" s="2"/>
      <c r="E2" s="2"/>
      <c r="F2" s="3"/>
    </row>
    <row r="3" spans="1:6" x14ac:dyDescent="0.25">
      <c r="A3" s="17" t="s">
        <v>3</v>
      </c>
      <c r="B3" s="17"/>
      <c r="C3" s="18" t="s">
        <v>4</v>
      </c>
      <c r="D3" s="19"/>
      <c r="E3" s="17" t="s">
        <v>5</v>
      </c>
      <c r="F3" s="17"/>
    </row>
    <row r="4" spans="1:6" ht="36" x14ac:dyDescent="0.25">
      <c r="A4" s="4" t="s">
        <v>0</v>
      </c>
      <c r="B4" s="4" t="s">
        <v>1</v>
      </c>
      <c r="C4" s="5" t="s">
        <v>12</v>
      </c>
      <c r="D4" s="5" t="s">
        <v>6</v>
      </c>
      <c r="E4" s="4" t="s">
        <v>7</v>
      </c>
      <c r="F4" s="6" t="s">
        <v>8</v>
      </c>
    </row>
    <row r="5" spans="1:6" hidden="1" x14ac:dyDescent="0.25">
      <c r="A5" s="7">
        <v>43705</v>
      </c>
      <c r="B5" s="7">
        <v>43708</v>
      </c>
      <c r="C5" s="8">
        <v>0.06</v>
      </c>
      <c r="D5" s="8">
        <f t="shared" ref="D5:D68" si="0">((1+C5)^(1/12))-1</f>
        <v>4.8675505653430484E-3</v>
      </c>
      <c r="E5" s="9">
        <f t="shared" ref="E5:E52" si="1">B5-A5+1</f>
        <v>4</v>
      </c>
      <c r="F5" s="10">
        <f t="shared" ref="F5:F68" si="2">((B$1*D5)/30)*E5</f>
        <v>6490.0674204573979</v>
      </c>
    </row>
    <row r="6" spans="1:6" hidden="1" x14ac:dyDescent="0.25">
      <c r="A6" s="7">
        <v>43709</v>
      </c>
      <c r="B6" s="7">
        <f t="shared" ref="B6:B69" si="3">EOMONTH(B5,1)</f>
        <v>43738</v>
      </c>
      <c r="C6" s="8">
        <v>0.06</v>
      </c>
      <c r="D6" s="8">
        <f t="shared" si="0"/>
        <v>4.8675505653430484E-3</v>
      </c>
      <c r="E6" s="9">
        <f t="shared" si="1"/>
        <v>30</v>
      </c>
      <c r="F6" s="10">
        <f t="shared" si="2"/>
        <v>48675.505653430482</v>
      </c>
    </row>
    <row r="7" spans="1:6" hidden="1" x14ac:dyDescent="0.25">
      <c r="A7" s="7">
        <f t="shared" ref="A7:A70" si="4">EDATE(A6,1)</f>
        <v>43739</v>
      </c>
      <c r="B7" s="7">
        <v>43769</v>
      </c>
      <c r="C7" s="8">
        <v>0.06</v>
      </c>
      <c r="D7" s="8">
        <f t="shared" si="0"/>
        <v>4.8675505653430484E-3</v>
      </c>
      <c r="E7" s="9">
        <f t="shared" si="1"/>
        <v>31</v>
      </c>
      <c r="F7" s="10">
        <f t="shared" si="2"/>
        <v>50298.022508544833</v>
      </c>
    </row>
    <row r="8" spans="1:6" hidden="1" x14ac:dyDescent="0.25">
      <c r="A8" s="7">
        <f t="shared" si="4"/>
        <v>43770</v>
      </c>
      <c r="B8" s="7">
        <f t="shared" si="3"/>
        <v>43799</v>
      </c>
      <c r="C8" s="8">
        <v>0.06</v>
      </c>
      <c r="D8" s="8">
        <f t="shared" si="0"/>
        <v>4.8675505653430484E-3</v>
      </c>
      <c r="E8" s="9">
        <f t="shared" si="1"/>
        <v>30</v>
      </c>
      <c r="F8" s="10">
        <f t="shared" si="2"/>
        <v>48675.505653430482</v>
      </c>
    </row>
    <row r="9" spans="1:6" hidden="1" x14ac:dyDescent="0.25">
      <c r="A9" s="7">
        <v>43800</v>
      </c>
      <c r="B9" s="7">
        <v>43830</v>
      </c>
      <c r="C9" s="8">
        <v>0.06</v>
      </c>
      <c r="D9" s="8">
        <f t="shared" si="0"/>
        <v>4.8675505653430484E-3</v>
      </c>
      <c r="E9" s="9">
        <f t="shared" si="1"/>
        <v>31</v>
      </c>
      <c r="F9" s="10">
        <f t="shared" si="2"/>
        <v>50298.022508544833</v>
      </c>
    </row>
    <row r="10" spans="1:6" hidden="1" x14ac:dyDescent="0.25">
      <c r="A10" s="7">
        <f t="shared" si="4"/>
        <v>43831</v>
      </c>
      <c r="B10" s="7">
        <f t="shared" si="3"/>
        <v>43861</v>
      </c>
      <c r="C10" s="8">
        <v>0.06</v>
      </c>
      <c r="D10" s="8">
        <f t="shared" si="0"/>
        <v>4.8675505653430484E-3</v>
      </c>
      <c r="E10" s="9">
        <f t="shared" si="1"/>
        <v>31</v>
      </c>
      <c r="F10" s="10">
        <f t="shared" si="2"/>
        <v>50298.022508544833</v>
      </c>
    </row>
    <row r="11" spans="1:6" hidden="1" x14ac:dyDescent="0.25">
      <c r="A11" s="7">
        <f t="shared" si="4"/>
        <v>43862</v>
      </c>
      <c r="B11" s="7">
        <f t="shared" si="3"/>
        <v>43890</v>
      </c>
      <c r="C11" s="8">
        <v>0.06</v>
      </c>
      <c r="D11" s="8">
        <f t="shared" si="0"/>
        <v>4.8675505653430484E-3</v>
      </c>
      <c r="E11" s="9">
        <f t="shared" si="1"/>
        <v>29</v>
      </c>
      <c r="F11" s="10">
        <f t="shared" si="2"/>
        <v>47052.988798316132</v>
      </c>
    </row>
    <row r="12" spans="1:6" hidden="1" x14ac:dyDescent="0.25">
      <c r="A12" s="7">
        <f t="shared" si="4"/>
        <v>43891</v>
      </c>
      <c r="B12" s="7">
        <f t="shared" si="3"/>
        <v>43921</v>
      </c>
      <c r="C12" s="8">
        <v>0.06</v>
      </c>
      <c r="D12" s="8">
        <f t="shared" si="0"/>
        <v>4.8675505653430484E-3</v>
      </c>
      <c r="E12" s="9">
        <f t="shared" si="1"/>
        <v>31</v>
      </c>
      <c r="F12" s="10">
        <f t="shared" si="2"/>
        <v>50298.022508544833</v>
      </c>
    </row>
    <row r="13" spans="1:6" hidden="1" x14ac:dyDescent="0.25">
      <c r="A13" s="7">
        <f t="shared" si="4"/>
        <v>43922</v>
      </c>
      <c r="B13" s="7">
        <f t="shared" si="3"/>
        <v>43951</v>
      </c>
      <c r="C13" s="8">
        <v>0.06</v>
      </c>
      <c r="D13" s="8">
        <f t="shared" si="0"/>
        <v>4.8675505653430484E-3</v>
      </c>
      <c r="E13" s="9">
        <f t="shared" si="1"/>
        <v>30</v>
      </c>
      <c r="F13" s="10">
        <f t="shared" si="2"/>
        <v>48675.505653430482</v>
      </c>
    </row>
    <row r="14" spans="1:6" hidden="1" x14ac:dyDescent="0.25">
      <c r="A14" s="7">
        <f t="shared" si="4"/>
        <v>43952</v>
      </c>
      <c r="B14" s="7">
        <v>43982</v>
      </c>
      <c r="C14" s="8">
        <v>0.06</v>
      </c>
      <c r="D14" s="8">
        <f t="shared" si="0"/>
        <v>4.8675505653430484E-3</v>
      </c>
      <c r="E14" s="9">
        <f t="shared" si="1"/>
        <v>31</v>
      </c>
      <c r="F14" s="10">
        <f t="shared" si="2"/>
        <v>50298.022508544833</v>
      </c>
    </row>
    <row r="15" spans="1:6" hidden="1" x14ac:dyDescent="0.25">
      <c r="A15" s="7">
        <f t="shared" si="4"/>
        <v>43983</v>
      </c>
      <c r="B15" s="7">
        <f t="shared" si="3"/>
        <v>44012</v>
      </c>
      <c r="C15" s="8">
        <v>0.06</v>
      </c>
      <c r="D15" s="8">
        <f t="shared" si="0"/>
        <v>4.8675505653430484E-3</v>
      </c>
      <c r="E15" s="9">
        <f t="shared" si="1"/>
        <v>30</v>
      </c>
      <c r="F15" s="10">
        <f t="shared" si="2"/>
        <v>48675.505653430482</v>
      </c>
    </row>
    <row r="16" spans="1:6" hidden="1" x14ac:dyDescent="0.25">
      <c r="A16" s="7">
        <f t="shared" si="4"/>
        <v>44013</v>
      </c>
      <c r="B16" s="7">
        <f t="shared" si="3"/>
        <v>44043</v>
      </c>
      <c r="C16" s="8">
        <v>0.06</v>
      </c>
      <c r="D16" s="8">
        <f t="shared" si="0"/>
        <v>4.8675505653430484E-3</v>
      </c>
      <c r="E16" s="9">
        <f t="shared" si="1"/>
        <v>31</v>
      </c>
      <c r="F16" s="10">
        <f t="shared" si="2"/>
        <v>50298.022508544833</v>
      </c>
    </row>
    <row r="17" spans="1:6" hidden="1" x14ac:dyDescent="0.25">
      <c r="A17" s="7">
        <f t="shared" si="4"/>
        <v>44044</v>
      </c>
      <c r="B17" s="7">
        <f t="shared" si="3"/>
        <v>44074</v>
      </c>
      <c r="C17" s="8">
        <v>0.06</v>
      </c>
      <c r="D17" s="8">
        <f t="shared" si="0"/>
        <v>4.8675505653430484E-3</v>
      </c>
      <c r="E17" s="9">
        <f t="shared" si="1"/>
        <v>31</v>
      </c>
      <c r="F17" s="10">
        <f t="shared" si="2"/>
        <v>50298.022508544833</v>
      </c>
    </row>
    <row r="18" spans="1:6" hidden="1" x14ac:dyDescent="0.25">
      <c r="A18" s="7">
        <f t="shared" si="4"/>
        <v>44075</v>
      </c>
      <c r="B18" s="7">
        <f t="shared" si="3"/>
        <v>44104</v>
      </c>
      <c r="C18" s="8">
        <v>0.06</v>
      </c>
      <c r="D18" s="8">
        <f t="shared" si="0"/>
        <v>4.8675505653430484E-3</v>
      </c>
      <c r="E18" s="9">
        <f t="shared" si="1"/>
        <v>30</v>
      </c>
      <c r="F18" s="10">
        <f t="shared" si="2"/>
        <v>48675.505653430482</v>
      </c>
    </row>
    <row r="19" spans="1:6" hidden="1" x14ac:dyDescent="0.25">
      <c r="A19" s="7">
        <f t="shared" si="4"/>
        <v>44105</v>
      </c>
      <c r="B19" s="7">
        <f t="shared" si="3"/>
        <v>44135</v>
      </c>
      <c r="C19" s="8">
        <v>0.06</v>
      </c>
      <c r="D19" s="8">
        <f t="shared" si="0"/>
        <v>4.8675505653430484E-3</v>
      </c>
      <c r="E19" s="9">
        <f t="shared" si="1"/>
        <v>31</v>
      </c>
      <c r="F19" s="10">
        <f t="shared" si="2"/>
        <v>50298.022508544833</v>
      </c>
    </row>
    <row r="20" spans="1:6" hidden="1" x14ac:dyDescent="0.25">
      <c r="A20" s="7">
        <f t="shared" si="4"/>
        <v>44136</v>
      </c>
      <c r="B20" s="7">
        <f t="shared" si="3"/>
        <v>44165</v>
      </c>
      <c r="C20" s="8">
        <v>0.06</v>
      </c>
      <c r="D20" s="8">
        <f t="shared" si="0"/>
        <v>4.8675505653430484E-3</v>
      </c>
      <c r="E20" s="9">
        <f t="shared" si="1"/>
        <v>30</v>
      </c>
      <c r="F20" s="10">
        <f t="shared" si="2"/>
        <v>48675.505653430482</v>
      </c>
    </row>
    <row r="21" spans="1:6" hidden="1" x14ac:dyDescent="0.25">
      <c r="A21" s="7">
        <f t="shared" si="4"/>
        <v>44166</v>
      </c>
      <c r="B21" s="7">
        <f t="shared" si="3"/>
        <v>44196</v>
      </c>
      <c r="C21" s="8">
        <v>0.06</v>
      </c>
      <c r="D21" s="8">
        <f t="shared" si="0"/>
        <v>4.8675505653430484E-3</v>
      </c>
      <c r="E21" s="9">
        <f t="shared" si="1"/>
        <v>31</v>
      </c>
      <c r="F21" s="10">
        <f t="shared" si="2"/>
        <v>50298.022508544833</v>
      </c>
    </row>
    <row r="22" spans="1:6" hidden="1" x14ac:dyDescent="0.25">
      <c r="A22" s="7">
        <f t="shared" si="4"/>
        <v>44197</v>
      </c>
      <c r="B22" s="7">
        <f t="shared" si="3"/>
        <v>44227</v>
      </c>
      <c r="C22" s="8">
        <v>0.06</v>
      </c>
      <c r="D22" s="8">
        <f t="shared" si="0"/>
        <v>4.8675505653430484E-3</v>
      </c>
      <c r="E22" s="9">
        <f t="shared" si="1"/>
        <v>31</v>
      </c>
      <c r="F22" s="10">
        <f t="shared" si="2"/>
        <v>50298.022508544833</v>
      </c>
    </row>
    <row r="23" spans="1:6" hidden="1" x14ac:dyDescent="0.25">
      <c r="A23" s="7">
        <f t="shared" si="4"/>
        <v>44228</v>
      </c>
      <c r="B23" s="7">
        <f t="shared" si="3"/>
        <v>44255</v>
      </c>
      <c r="C23" s="8">
        <v>0.06</v>
      </c>
      <c r="D23" s="8">
        <f t="shared" si="0"/>
        <v>4.8675505653430484E-3</v>
      </c>
      <c r="E23" s="9">
        <f t="shared" si="1"/>
        <v>28</v>
      </c>
      <c r="F23" s="10">
        <f t="shared" si="2"/>
        <v>45430.471943201788</v>
      </c>
    </row>
    <row r="24" spans="1:6" hidden="1" x14ac:dyDescent="0.25">
      <c r="A24" s="7">
        <f t="shared" si="4"/>
        <v>44256</v>
      </c>
      <c r="B24" s="7">
        <f t="shared" si="3"/>
        <v>44286</v>
      </c>
      <c r="C24" s="8">
        <v>0.06</v>
      </c>
      <c r="D24" s="8">
        <f t="shared" si="0"/>
        <v>4.8675505653430484E-3</v>
      </c>
      <c r="E24" s="9">
        <f t="shared" si="1"/>
        <v>31</v>
      </c>
      <c r="F24" s="10">
        <f t="shared" si="2"/>
        <v>50298.022508544833</v>
      </c>
    </row>
    <row r="25" spans="1:6" hidden="1" x14ac:dyDescent="0.25">
      <c r="A25" s="7">
        <f t="shared" si="4"/>
        <v>44287</v>
      </c>
      <c r="B25" s="7">
        <f t="shared" si="3"/>
        <v>44316</v>
      </c>
      <c r="C25" s="8">
        <v>0.06</v>
      </c>
      <c r="D25" s="8">
        <f t="shared" si="0"/>
        <v>4.8675505653430484E-3</v>
      </c>
      <c r="E25" s="9">
        <f t="shared" si="1"/>
        <v>30</v>
      </c>
      <c r="F25" s="10">
        <f t="shared" si="2"/>
        <v>48675.505653430482</v>
      </c>
    </row>
    <row r="26" spans="1:6" hidden="1" x14ac:dyDescent="0.25">
      <c r="A26" s="7">
        <f t="shared" si="4"/>
        <v>44317</v>
      </c>
      <c r="B26" s="7">
        <f t="shared" si="3"/>
        <v>44347</v>
      </c>
      <c r="C26" s="8">
        <v>0.06</v>
      </c>
      <c r="D26" s="8">
        <f t="shared" si="0"/>
        <v>4.8675505653430484E-3</v>
      </c>
      <c r="E26" s="9">
        <f t="shared" si="1"/>
        <v>31</v>
      </c>
      <c r="F26" s="10">
        <f t="shared" si="2"/>
        <v>50298.022508544833</v>
      </c>
    </row>
    <row r="27" spans="1:6" hidden="1" x14ac:dyDescent="0.25">
      <c r="A27" s="7">
        <f t="shared" si="4"/>
        <v>44348</v>
      </c>
      <c r="B27" s="7">
        <f t="shared" si="3"/>
        <v>44377</v>
      </c>
      <c r="C27" s="8">
        <v>0.06</v>
      </c>
      <c r="D27" s="8">
        <f t="shared" si="0"/>
        <v>4.8675505653430484E-3</v>
      </c>
      <c r="E27" s="9">
        <f t="shared" si="1"/>
        <v>30</v>
      </c>
      <c r="F27" s="10">
        <f t="shared" si="2"/>
        <v>48675.505653430482</v>
      </c>
    </row>
    <row r="28" spans="1:6" hidden="1" x14ac:dyDescent="0.25">
      <c r="A28" s="7">
        <f t="shared" si="4"/>
        <v>44378</v>
      </c>
      <c r="B28" s="7">
        <f t="shared" si="3"/>
        <v>44408</v>
      </c>
      <c r="C28" s="8">
        <v>0.06</v>
      </c>
      <c r="D28" s="8">
        <f t="shared" si="0"/>
        <v>4.8675505653430484E-3</v>
      </c>
      <c r="E28" s="9">
        <f t="shared" si="1"/>
        <v>31</v>
      </c>
      <c r="F28" s="10">
        <f t="shared" si="2"/>
        <v>50298.022508544833</v>
      </c>
    </row>
    <row r="29" spans="1:6" hidden="1" x14ac:dyDescent="0.25">
      <c r="A29" s="7">
        <f t="shared" si="4"/>
        <v>44409</v>
      </c>
      <c r="B29" s="7">
        <f t="shared" si="3"/>
        <v>44439</v>
      </c>
      <c r="C29" s="8">
        <v>0.06</v>
      </c>
      <c r="D29" s="8">
        <f t="shared" si="0"/>
        <v>4.8675505653430484E-3</v>
      </c>
      <c r="E29" s="9">
        <f t="shared" si="1"/>
        <v>31</v>
      </c>
      <c r="F29" s="10">
        <f t="shared" si="2"/>
        <v>50298.022508544833</v>
      </c>
    </row>
    <row r="30" spans="1:6" hidden="1" x14ac:dyDescent="0.25">
      <c r="A30" s="7">
        <f t="shared" si="4"/>
        <v>44440</v>
      </c>
      <c r="B30" s="7">
        <f t="shared" si="3"/>
        <v>44469</v>
      </c>
      <c r="C30" s="8">
        <v>0.06</v>
      </c>
      <c r="D30" s="8">
        <f t="shared" si="0"/>
        <v>4.8675505653430484E-3</v>
      </c>
      <c r="E30" s="9">
        <f t="shared" si="1"/>
        <v>30</v>
      </c>
      <c r="F30" s="10">
        <f t="shared" si="2"/>
        <v>48675.505653430482</v>
      </c>
    </row>
    <row r="31" spans="1:6" hidden="1" x14ac:dyDescent="0.25">
      <c r="A31" s="7">
        <f t="shared" si="4"/>
        <v>44470</v>
      </c>
      <c r="B31" s="7">
        <f t="shared" si="3"/>
        <v>44500</v>
      </c>
      <c r="C31" s="8">
        <v>0.06</v>
      </c>
      <c r="D31" s="8">
        <f t="shared" si="0"/>
        <v>4.8675505653430484E-3</v>
      </c>
      <c r="E31" s="9">
        <f t="shared" si="1"/>
        <v>31</v>
      </c>
      <c r="F31" s="10">
        <f t="shared" si="2"/>
        <v>50298.022508544833</v>
      </c>
    </row>
    <row r="32" spans="1:6" hidden="1" x14ac:dyDescent="0.25">
      <c r="A32" s="7">
        <f t="shared" si="4"/>
        <v>44501</v>
      </c>
      <c r="B32" s="7">
        <f t="shared" si="3"/>
        <v>44530</v>
      </c>
      <c r="C32" s="8">
        <v>0.06</v>
      </c>
      <c r="D32" s="8">
        <f t="shared" si="0"/>
        <v>4.8675505653430484E-3</v>
      </c>
      <c r="E32" s="9">
        <f t="shared" si="1"/>
        <v>30</v>
      </c>
      <c r="F32" s="10">
        <f t="shared" si="2"/>
        <v>48675.505653430482</v>
      </c>
    </row>
    <row r="33" spans="1:6" hidden="1" x14ac:dyDescent="0.25">
      <c r="A33" s="7">
        <f t="shared" si="4"/>
        <v>44531</v>
      </c>
      <c r="B33" s="7">
        <f t="shared" si="3"/>
        <v>44561</v>
      </c>
      <c r="C33" s="8">
        <v>0.06</v>
      </c>
      <c r="D33" s="8">
        <f t="shared" si="0"/>
        <v>4.8675505653430484E-3</v>
      </c>
      <c r="E33" s="9">
        <f t="shared" si="1"/>
        <v>31</v>
      </c>
      <c r="F33" s="10">
        <f t="shared" si="2"/>
        <v>50298.022508544833</v>
      </c>
    </row>
    <row r="34" spans="1:6" hidden="1" x14ac:dyDescent="0.25">
      <c r="A34" s="7">
        <f t="shared" si="4"/>
        <v>44562</v>
      </c>
      <c r="B34" s="7">
        <f t="shared" si="3"/>
        <v>44592</v>
      </c>
      <c r="C34" s="8">
        <v>0.06</v>
      </c>
      <c r="D34" s="8">
        <f t="shared" si="0"/>
        <v>4.8675505653430484E-3</v>
      </c>
      <c r="E34" s="9">
        <f t="shared" si="1"/>
        <v>31</v>
      </c>
      <c r="F34" s="10">
        <f t="shared" si="2"/>
        <v>50298.022508544833</v>
      </c>
    </row>
    <row r="35" spans="1:6" hidden="1" x14ac:dyDescent="0.25">
      <c r="A35" s="7">
        <f t="shared" si="4"/>
        <v>44593</v>
      </c>
      <c r="B35" s="7">
        <f t="shared" si="3"/>
        <v>44620</v>
      </c>
      <c r="C35" s="8">
        <v>0.06</v>
      </c>
      <c r="D35" s="8">
        <f t="shared" si="0"/>
        <v>4.8675505653430484E-3</v>
      </c>
      <c r="E35" s="9">
        <f t="shared" si="1"/>
        <v>28</v>
      </c>
      <c r="F35" s="10">
        <f t="shared" si="2"/>
        <v>45430.471943201788</v>
      </c>
    </row>
    <row r="36" spans="1:6" hidden="1" x14ac:dyDescent="0.25">
      <c r="A36" s="7">
        <f t="shared" si="4"/>
        <v>44621</v>
      </c>
      <c r="B36" s="7">
        <f t="shared" si="3"/>
        <v>44651</v>
      </c>
      <c r="C36" s="8">
        <v>0.06</v>
      </c>
      <c r="D36" s="8">
        <f t="shared" si="0"/>
        <v>4.8675505653430484E-3</v>
      </c>
      <c r="E36" s="9">
        <f t="shared" si="1"/>
        <v>31</v>
      </c>
      <c r="F36" s="10">
        <f t="shared" si="2"/>
        <v>50298.022508544833</v>
      </c>
    </row>
    <row r="37" spans="1:6" x14ac:dyDescent="0.25">
      <c r="A37" s="7">
        <v>44654</v>
      </c>
      <c r="B37" s="7">
        <f t="shared" si="3"/>
        <v>44681</v>
      </c>
      <c r="C37" s="8">
        <v>0.06</v>
      </c>
      <c r="D37" s="8">
        <f t="shared" si="0"/>
        <v>4.8675505653430484E-3</v>
      </c>
      <c r="E37" s="9">
        <v>28</v>
      </c>
      <c r="F37" s="10">
        <f t="shared" si="2"/>
        <v>45430.471943201788</v>
      </c>
    </row>
    <row r="38" spans="1:6" x14ac:dyDescent="0.25">
      <c r="A38" s="7">
        <v>44682</v>
      </c>
      <c r="B38" s="7">
        <v>44712</v>
      </c>
      <c r="C38" s="8">
        <v>0.06</v>
      </c>
      <c r="D38" s="8">
        <f t="shared" si="0"/>
        <v>4.8675505653430484E-3</v>
      </c>
      <c r="E38" s="9">
        <f t="shared" si="1"/>
        <v>31</v>
      </c>
      <c r="F38" s="10">
        <f t="shared" si="2"/>
        <v>50298.022508544833</v>
      </c>
    </row>
    <row r="39" spans="1:6" x14ac:dyDescent="0.25">
      <c r="A39" s="7">
        <v>44713</v>
      </c>
      <c r="B39" s="7">
        <v>44742</v>
      </c>
      <c r="C39" s="8">
        <v>0.06</v>
      </c>
      <c r="D39" s="8">
        <f t="shared" si="0"/>
        <v>4.8675505653430484E-3</v>
      </c>
      <c r="E39" s="9">
        <f t="shared" si="1"/>
        <v>30</v>
      </c>
      <c r="F39" s="10">
        <f t="shared" si="2"/>
        <v>48675.505653430482</v>
      </c>
    </row>
    <row r="40" spans="1:6" x14ac:dyDescent="0.25">
      <c r="A40" s="7">
        <v>44743</v>
      </c>
      <c r="B40" s="7">
        <v>44773</v>
      </c>
      <c r="C40" s="8">
        <v>0.06</v>
      </c>
      <c r="D40" s="8">
        <f t="shared" si="0"/>
        <v>4.8675505653430484E-3</v>
      </c>
      <c r="E40" s="9">
        <f t="shared" si="1"/>
        <v>31</v>
      </c>
      <c r="F40" s="10">
        <f t="shared" si="2"/>
        <v>50298.022508544833</v>
      </c>
    </row>
    <row r="41" spans="1:6" x14ac:dyDescent="0.25">
      <c r="A41" s="7">
        <v>44774</v>
      </c>
      <c r="B41" s="7">
        <v>44804</v>
      </c>
      <c r="C41" s="8">
        <v>0.06</v>
      </c>
      <c r="D41" s="8">
        <f t="shared" si="0"/>
        <v>4.8675505653430484E-3</v>
      </c>
      <c r="E41" s="9">
        <f t="shared" si="1"/>
        <v>31</v>
      </c>
      <c r="F41" s="10">
        <f t="shared" si="2"/>
        <v>50298.022508544833</v>
      </c>
    </row>
    <row r="42" spans="1:6" x14ac:dyDescent="0.25">
      <c r="A42" s="7">
        <v>44805</v>
      </c>
      <c r="B42" s="7">
        <v>44834</v>
      </c>
      <c r="C42" s="8">
        <v>0.06</v>
      </c>
      <c r="D42" s="8">
        <f t="shared" si="0"/>
        <v>4.8675505653430484E-3</v>
      </c>
      <c r="E42" s="9">
        <f t="shared" si="1"/>
        <v>30</v>
      </c>
      <c r="F42" s="10">
        <f t="shared" si="2"/>
        <v>48675.505653430482</v>
      </c>
    </row>
    <row r="43" spans="1:6" x14ac:dyDescent="0.25">
      <c r="A43" s="7">
        <v>44835</v>
      </c>
      <c r="B43" s="7">
        <v>44865</v>
      </c>
      <c r="C43" s="8">
        <v>0.06</v>
      </c>
      <c r="D43" s="8">
        <f t="shared" si="0"/>
        <v>4.8675505653430484E-3</v>
      </c>
      <c r="E43" s="9">
        <f t="shared" si="1"/>
        <v>31</v>
      </c>
      <c r="F43" s="10">
        <f t="shared" si="2"/>
        <v>50298.022508544833</v>
      </c>
    </row>
    <row r="44" spans="1:6" x14ac:dyDescent="0.25">
      <c r="A44" s="7">
        <v>44866</v>
      </c>
      <c r="B44" s="7">
        <v>44895</v>
      </c>
      <c r="C44" s="8">
        <v>0.06</v>
      </c>
      <c r="D44" s="8">
        <f t="shared" si="0"/>
        <v>4.8675505653430484E-3</v>
      </c>
      <c r="E44" s="9">
        <f t="shared" si="1"/>
        <v>30</v>
      </c>
      <c r="F44" s="10">
        <f t="shared" si="2"/>
        <v>48675.505653430482</v>
      </c>
    </row>
    <row r="45" spans="1:6" x14ac:dyDescent="0.25">
      <c r="A45" s="7">
        <v>44896</v>
      </c>
      <c r="B45" s="7">
        <v>44926</v>
      </c>
      <c r="C45" s="8">
        <v>0.06</v>
      </c>
      <c r="D45" s="8">
        <f t="shared" si="0"/>
        <v>4.8675505653430484E-3</v>
      </c>
      <c r="E45" s="9">
        <f t="shared" si="1"/>
        <v>31</v>
      </c>
      <c r="F45" s="10">
        <f t="shared" si="2"/>
        <v>50298.022508544833</v>
      </c>
    </row>
    <row r="46" spans="1:6" x14ac:dyDescent="0.25">
      <c r="A46" s="7">
        <v>44927</v>
      </c>
      <c r="B46" s="7">
        <v>44957</v>
      </c>
      <c r="C46" s="8">
        <v>0.06</v>
      </c>
      <c r="D46" s="8">
        <f t="shared" si="0"/>
        <v>4.8675505653430484E-3</v>
      </c>
      <c r="E46" s="9">
        <f t="shared" si="1"/>
        <v>31</v>
      </c>
      <c r="F46" s="10">
        <f t="shared" si="2"/>
        <v>50298.022508544833</v>
      </c>
    </row>
    <row r="47" spans="1:6" x14ac:dyDescent="0.25">
      <c r="A47" s="7">
        <v>44958</v>
      </c>
      <c r="B47" s="7">
        <v>44985</v>
      </c>
      <c r="C47" s="8">
        <v>0.06</v>
      </c>
      <c r="D47" s="8">
        <f t="shared" si="0"/>
        <v>4.8675505653430484E-3</v>
      </c>
      <c r="E47" s="9">
        <f t="shared" si="1"/>
        <v>28</v>
      </c>
      <c r="F47" s="10">
        <f t="shared" si="2"/>
        <v>45430.471943201788</v>
      </c>
    </row>
    <row r="48" spans="1:6" x14ac:dyDescent="0.25">
      <c r="A48" s="7">
        <v>44986</v>
      </c>
      <c r="B48" s="7">
        <v>45016</v>
      </c>
      <c r="C48" s="8">
        <v>0.06</v>
      </c>
      <c r="D48" s="8">
        <f t="shared" si="0"/>
        <v>4.8675505653430484E-3</v>
      </c>
      <c r="E48" s="9">
        <f t="shared" si="1"/>
        <v>31</v>
      </c>
      <c r="F48" s="10">
        <f t="shared" si="2"/>
        <v>50298.022508544833</v>
      </c>
    </row>
    <row r="49" spans="1:6" x14ac:dyDescent="0.25">
      <c r="A49" s="7">
        <v>45017</v>
      </c>
      <c r="B49" s="7">
        <v>45046</v>
      </c>
      <c r="C49" s="8">
        <v>0.06</v>
      </c>
      <c r="D49" s="8">
        <f t="shared" si="0"/>
        <v>4.8675505653430484E-3</v>
      </c>
      <c r="E49" s="9">
        <f t="shared" si="1"/>
        <v>30</v>
      </c>
      <c r="F49" s="10">
        <f t="shared" si="2"/>
        <v>48675.505653430482</v>
      </c>
    </row>
    <row r="50" spans="1:6" x14ac:dyDescent="0.25">
      <c r="A50" s="7">
        <v>45047</v>
      </c>
      <c r="B50" s="7">
        <v>45077</v>
      </c>
      <c r="C50" s="8">
        <v>0.06</v>
      </c>
      <c r="D50" s="8">
        <f t="shared" si="0"/>
        <v>4.8675505653430484E-3</v>
      </c>
      <c r="E50" s="9">
        <f t="shared" si="1"/>
        <v>31</v>
      </c>
      <c r="F50" s="10">
        <f t="shared" si="2"/>
        <v>50298.022508544833</v>
      </c>
    </row>
    <row r="51" spans="1:6" x14ac:dyDescent="0.25">
      <c r="A51" s="7">
        <v>45078</v>
      </c>
      <c r="B51" s="7">
        <v>45107</v>
      </c>
      <c r="C51" s="8">
        <v>0.06</v>
      </c>
      <c r="D51" s="8">
        <f t="shared" si="0"/>
        <v>4.8675505653430484E-3</v>
      </c>
      <c r="E51" s="9">
        <f t="shared" si="1"/>
        <v>30</v>
      </c>
      <c r="F51" s="10">
        <f t="shared" si="2"/>
        <v>48675.505653430482</v>
      </c>
    </row>
    <row r="52" spans="1:6" x14ac:dyDescent="0.25">
      <c r="A52" s="7">
        <v>45108</v>
      </c>
      <c r="B52" s="7">
        <v>45138</v>
      </c>
      <c r="C52" s="8">
        <v>0.06</v>
      </c>
      <c r="D52" s="8">
        <f t="shared" si="0"/>
        <v>4.8675505653430484E-3</v>
      </c>
      <c r="E52" s="9">
        <f t="shared" si="1"/>
        <v>31</v>
      </c>
      <c r="F52" s="10">
        <f t="shared" si="2"/>
        <v>50298.022508544833</v>
      </c>
    </row>
    <row r="53" spans="1:6" x14ac:dyDescent="0.25">
      <c r="A53" s="7">
        <v>45139</v>
      </c>
      <c r="B53" s="7">
        <v>45169</v>
      </c>
      <c r="C53" s="8">
        <v>0.06</v>
      </c>
      <c r="D53" s="8">
        <f t="shared" si="0"/>
        <v>4.8675505653430484E-3</v>
      </c>
      <c r="E53" s="9">
        <v>31</v>
      </c>
      <c r="F53" s="10">
        <f>((B$1*D53)/30)*E53</f>
        <v>50298.022508544833</v>
      </c>
    </row>
    <row r="54" spans="1:6" x14ac:dyDescent="0.25">
      <c r="A54" s="7">
        <v>45170</v>
      </c>
      <c r="B54" s="7">
        <v>45199</v>
      </c>
      <c r="C54" s="8">
        <v>0.06</v>
      </c>
      <c r="D54" s="8">
        <f t="shared" si="0"/>
        <v>4.8675505653430484E-3</v>
      </c>
      <c r="E54" s="9">
        <f>B54-A54+1</f>
        <v>30</v>
      </c>
      <c r="F54" s="10">
        <f t="shared" si="2"/>
        <v>48675.505653430482</v>
      </c>
    </row>
    <row r="55" spans="1:6" x14ac:dyDescent="0.25">
      <c r="A55" s="7">
        <v>45200</v>
      </c>
      <c r="B55" s="7">
        <v>45230</v>
      </c>
      <c r="C55" s="8">
        <v>0.06</v>
      </c>
      <c r="D55" s="8">
        <f t="shared" si="0"/>
        <v>4.8675505653430484E-3</v>
      </c>
      <c r="E55" s="9">
        <v>31</v>
      </c>
      <c r="F55" s="10">
        <f t="shared" si="2"/>
        <v>50298.022508544833</v>
      </c>
    </row>
    <row r="56" spans="1:6" x14ac:dyDescent="0.25">
      <c r="A56" s="7">
        <v>45231</v>
      </c>
      <c r="B56" s="7">
        <v>45260</v>
      </c>
      <c r="C56" s="8">
        <v>0.06</v>
      </c>
      <c r="D56" s="8">
        <f t="shared" si="0"/>
        <v>4.8675505653430484E-3</v>
      </c>
      <c r="E56" s="9">
        <v>30</v>
      </c>
      <c r="F56" s="10">
        <f t="shared" si="2"/>
        <v>48675.505653430482</v>
      </c>
    </row>
    <row r="57" spans="1:6" x14ac:dyDescent="0.25">
      <c r="A57" s="7">
        <v>45261</v>
      </c>
      <c r="B57" s="7">
        <v>45291</v>
      </c>
      <c r="C57" s="8">
        <v>0.06</v>
      </c>
      <c r="D57" s="8">
        <f t="shared" si="0"/>
        <v>4.8675505653430484E-3</v>
      </c>
      <c r="E57" s="9">
        <v>31</v>
      </c>
      <c r="F57" s="10">
        <f t="shared" si="2"/>
        <v>50298.022508544833</v>
      </c>
    </row>
    <row r="58" spans="1:6" x14ac:dyDescent="0.25">
      <c r="A58" s="7">
        <v>45292</v>
      </c>
      <c r="B58" s="7">
        <v>45322</v>
      </c>
      <c r="C58" s="8">
        <v>0.06</v>
      </c>
      <c r="D58" s="8">
        <f t="shared" si="0"/>
        <v>4.8675505653430484E-3</v>
      </c>
      <c r="E58" s="9">
        <v>31</v>
      </c>
      <c r="F58" s="10">
        <f t="shared" si="2"/>
        <v>50298.022508544833</v>
      </c>
    </row>
    <row r="59" spans="1:6" x14ac:dyDescent="0.25">
      <c r="A59" s="7">
        <v>45323</v>
      </c>
      <c r="B59" s="7">
        <v>45351</v>
      </c>
      <c r="C59" s="8">
        <v>0.06</v>
      </c>
      <c r="D59" s="8">
        <f t="shared" si="0"/>
        <v>4.8675505653430484E-3</v>
      </c>
      <c r="E59" s="9">
        <v>29</v>
      </c>
      <c r="F59" s="10">
        <f t="shared" si="2"/>
        <v>47052.988798316132</v>
      </c>
    </row>
    <row r="60" spans="1:6" x14ac:dyDescent="0.25">
      <c r="A60" s="7">
        <v>45352</v>
      </c>
      <c r="B60" s="7">
        <v>45382</v>
      </c>
      <c r="C60" s="8">
        <v>0.06</v>
      </c>
      <c r="D60" s="8">
        <f t="shared" si="0"/>
        <v>4.8675505653430484E-3</v>
      </c>
      <c r="E60" s="9">
        <v>31</v>
      </c>
      <c r="F60" s="10">
        <f t="shared" si="2"/>
        <v>50298.022508544833</v>
      </c>
    </row>
    <row r="61" spans="1:6" x14ac:dyDescent="0.25">
      <c r="A61" s="7">
        <v>45383</v>
      </c>
      <c r="B61" s="7">
        <v>45412</v>
      </c>
      <c r="C61" s="8">
        <v>0.06</v>
      </c>
      <c r="D61" s="8">
        <f t="shared" si="0"/>
        <v>4.8675505653430484E-3</v>
      </c>
      <c r="E61" s="9">
        <v>30</v>
      </c>
      <c r="F61" s="10">
        <f t="shared" si="2"/>
        <v>48675.505653430482</v>
      </c>
    </row>
    <row r="62" spans="1:6" x14ac:dyDescent="0.25">
      <c r="A62" s="7">
        <v>45413</v>
      </c>
      <c r="B62" s="7">
        <v>45443</v>
      </c>
      <c r="C62" s="8">
        <v>0.06</v>
      </c>
      <c r="D62" s="8">
        <f t="shared" si="0"/>
        <v>4.8675505653430484E-3</v>
      </c>
      <c r="E62" s="9">
        <v>31</v>
      </c>
      <c r="F62" s="10">
        <f t="shared" si="2"/>
        <v>50298.022508544833</v>
      </c>
    </row>
    <row r="63" spans="1:6" x14ac:dyDescent="0.25">
      <c r="A63" s="7">
        <v>45444</v>
      </c>
      <c r="B63" s="7">
        <v>45473</v>
      </c>
      <c r="C63" s="8">
        <v>0.06</v>
      </c>
      <c r="D63" s="8">
        <f t="shared" si="0"/>
        <v>4.8675505653430484E-3</v>
      </c>
      <c r="E63" s="9">
        <v>30</v>
      </c>
      <c r="F63" s="10">
        <f t="shared" si="2"/>
        <v>48675.505653430482</v>
      </c>
    </row>
    <row r="64" spans="1:6" x14ac:dyDescent="0.25">
      <c r="A64" s="7">
        <v>45474</v>
      </c>
      <c r="B64" s="7">
        <v>45504</v>
      </c>
      <c r="C64" s="8">
        <v>0.06</v>
      </c>
      <c r="D64" s="8">
        <f t="shared" si="0"/>
        <v>4.8675505653430484E-3</v>
      </c>
      <c r="E64" s="9">
        <v>31</v>
      </c>
      <c r="F64" s="10">
        <f t="shared" si="2"/>
        <v>50298.022508544833</v>
      </c>
    </row>
    <row r="65" spans="1:6" x14ac:dyDescent="0.25">
      <c r="A65" s="7">
        <v>45505</v>
      </c>
      <c r="B65" s="7">
        <v>45535</v>
      </c>
      <c r="C65" s="8">
        <v>0.06</v>
      </c>
      <c r="D65" s="8">
        <f t="shared" si="0"/>
        <v>4.8675505653430484E-3</v>
      </c>
      <c r="E65" s="9">
        <v>31</v>
      </c>
      <c r="F65" s="10">
        <f t="shared" si="2"/>
        <v>50298.022508544833</v>
      </c>
    </row>
    <row r="66" spans="1:6" x14ac:dyDescent="0.25">
      <c r="A66" s="7">
        <v>45536</v>
      </c>
      <c r="B66" s="7">
        <v>45565</v>
      </c>
      <c r="C66" s="8">
        <v>0.06</v>
      </c>
      <c r="D66" s="8">
        <f t="shared" si="0"/>
        <v>4.8675505653430484E-3</v>
      </c>
      <c r="E66" s="9">
        <v>30</v>
      </c>
      <c r="F66" s="10">
        <f t="shared" si="2"/>
        <v>48675.505653430482</v>
      </c>
    </row>
    <row r="67" spans="1:6" x14ac:dyDescent="0.25">
      <c r="A67" s="7">
        <v>45566</v>
      </c>
      <c r="B67" s="7">
        <v>45596</v>
      </c>
      <c r="C67" s="8">
        <v>0.06</v>
      </c>
      <c r="D67" s="8">
        <f t="shared" si="0"/>
        <v>4.8675505653430484E-3</v>
      </c>
      <c r="E67" s="9">
        <v>31</v>
      </c>
      <c r="F67" s="10">
        <f t="shared" si="2"/>
        <v>50298.022508544833</v>
      </c>
    </row>
    <row r="68" spans="1:6" x14ac:dyDescent="0.25">
      <c r="A68" s="7">
        <v>45597</v>
      </c>
      <c r="B68" s="7">
        <v>45626</v>
      </c>
      <c r="C68" s="8">
        <v>0.06</v>
      </c>
      <c r="D68" s="8">
        <f t="shared" si="0"/>
        <v>4.8675505653430484E-3</v>
      </c>
      <c r="E68" s="9">
        <v>30</v>
      </c>
      <c r="F68" s="10">
        <f t="shared" si="2"/>
        <v>48675.505653430482</v>
      </c>
    </row>
    <row r="69" spans="1:6" x14ac:dyDescent="0.25">
      <c r="A69" s="7">
        <v>45627</v>
      </c>
      <c r="B69" s="7">
        <v>45657</v>
      </c>
      <c r="C69" s="8">
        <v>0.06</v>
      </c>
      <c r="D69" s="8">
        <f t="shared" ref="D69:D72" si="5">((1+C69)^(1/12))-1</f>
        <v>4.8675505653430484E-3</v>
      </c>
      <c r="E69" s="9">
        <v>31</v>
      </c>
      <c r="F69" s="10">
        <f t="shared" ref="F69:F77" si="6">((B$1*D69)/30)*E69</f>
        <v>50298.022508544833</v>
      </c>
    </row>
    <row r="70" spans="1:6" x14ac:dyDescent="0.25">
      <c r="A70" s="7">
        <v>45658</v>
      </c>
      <c r="B70" s="7">
        <v>45688</v>
      </c>
      <c r="C70" s="8">
        <v>0.06</v>
      </c>
      <c r="D70" s="8">
        <f t="shared" si="5"/>
        <v>4.8675505653430484E-3</v>
      </c>
      <c r="E70" s="9">
        <v>31</v>
      </c>
      <c r="F70" s="10">
        <f t="shared" si="6"/>
        <v>50298.022508544833</v>
      </c>
    </row>
    <row r="71" spans="1:6" x14ac:dyDescent="0.25">
      <c r="A71" s="7">
        <v>45689</v>
      </c>
      <c r="B71" s="7">
        <v>45716</v>
      </c>
      <c r="C71" s="8">
        <v>0.06</v>
      </c>
      <c r="D71" s="8">
        <f t="shared" si="5"/>
        <v>4.8675505653430484E-3</v>
      </c>
      <c r="E71" s="9">
        <v>28</v>
      </c>
      <c r="F71" s="10">
        <f t="shared" si="6"/>
        <v>45430.471943201788</v>
      </c>
    </row>
    <row r="72" spans="1:6" x14ac:dyDescent="0.25">
      <c r="A72" s="7">
        <v>45717</v>
      </c>
      <c r="B72" s="7">
        <v>45747</v>
      </c>
      <c r="C72" s="8">
        <v>0.06</v>
      </c>
      <c r="D72" s="8">
        <f t="shared" si="5"/>
        <v>4.8675505653430484E-3</v>
      </c>
      <c r="E72" s="9">
        <v>31</v>
      </c>
      <c r="F72" s="10">
        <f t="shared" si="6"/>
        <v>50298.022508544833</v>
      </c>
    </row>
    <row r="73" spans="1:6" x14ac:dyDescent="0.25">
      <c r="A73" s="7">
        <v>45748</v>
      </c>
      <c r="B73" s="7">
        <v>45777</v>
      </c>
      <c r="C73" s="8">
        <v>0.06</v>
      </c>
      <c r="D73" s="8">
        <f t="shared" ref="D73:D77" si="7">((1+C73)^(1/12))-1</f>
        <v>4.8675505653430484E-3</v>
      </c>
      <c r="E73" s="14">
        <v>30</v>
      </c>
      <c r="F73" s="15">
        <f t="shared" si="6"/>
        <v>48675.505653430482</v>
      </c>
    </row>
    <row r="74" spans="1:6" x14ac:dyDescent="0.25">
      <c r="A74" s="7">
        <v>45778</v>
      </c>
      <c r="B74" s="7">
        <v>45808</v>
      </c>
      <c r="C74" s="8">
        <v>0.06</v>
      </c>
      <c r="D74" s="8">
        <f t="shared" si="7"/>
        <v>4.8675505653430484E-3</v>
      </c>
      <c r="E74" s="14">
        <v>31</v>
      </c>
      <c r="F74" s="15">
        <f t="shared" si="6"/>
        <v>50298.022508544833</v>
      </c>
    </row>
    <row r="75" spans="1:6" x14ac:dyDescent="0.25">
      <c r="A75" s="7">
        <v>45809</v>
      </c>
      <c r="B75" s="7">
        <v>45838</v>
      </c>
      <c r="C75" s="8">
        <v>0.06</v>
      </c>
      <c r="D75" s="8">
        <f t="shared" si="7"/>
        <v>4.8675505653430484E-3</v>
      </c>
      <c r="E75" s="14">
        <v>30</v>
      </c>
      <c r="F75" s="15">
        <f t="shared" si="6"/>
        <v>48675.505653430482</v>
      </c>
    </row>
    <row r="76" spans="1:6" x14ac:dyDescent="0.25">
      <c r="A76" s="7">
        <v>45839</v>
      </c>
      <c r="B76" s="7">
        <v>45869</v>
      </c>
      <c r="C76" s="8">
        <v>0.06</v>
      </c>
      <c r="D76" s="8">
        <f t="shared" si="7"/>
        <v>4.8675505653430484E-3</v>
      </c>
      <c r="E76" s="14">
        <v>31</v>
      </c>
      <c r="F76" s="15">
        <f t="shared" si="6"/>
        <v>50298.022508544833</v>
      </c>
    </row>
    <row r="77" spans="1:6" x14ac:dyDescent="0.25">
      <c r="A77" s="7">
        <v>45870</v>
      </c>
      <c r="B77" s="7">
        <v>45891</v>
      </c>
      <c r="C77" s="8">
        <v>0.06</v>
      </c>
      <c r="D77" s="8">
        <f t="shared" si="7"/>
        <v>4.8675505653430484E-3</v>
      </c>
      <c r="E77" s="14">
        <f>B77-A77+1</f>
        <v>22</v>
      </c>
      <c r="F77" s="15">
        <f>((B$1*D77)/30)*E77</f>
        <v>35695.370812515692</v>
      </c>
    </row>
    <row r="78" spans="1:6" x14ac:dyDescent="0.25">
      <c r="A78" s="20"/>
      <c r="B78" s="21"/>
      <c r="C78" s="21"/>
      <c r="D78" s="21"/>
      <c r="E78" s="21"/>
      <c r="F78" s="22"/>
    </row>
    <row r="79" spans="1:6" x14ac:dyDescent="0.25">
      <c r="A79" s="23" t="s">
        <v>9</v>
      </c>
      <c r="B79" s="23"/>
      <c r="C79" s="23"/>
      <c r="D79" s="23"/>
      <c r="E79" s="23"/>
      <c r="F79" s="13">
        <f>SUM(F37:F77)</f>
        <v>2008675.8666315647</v>
      </c>
    </row>
    <row r="80" spans="1:6" x14ac:dyDescent="0.25">
      <c r="A80" s="23" t="s">
        <v>10</v>
      </c>
      <c r="B80" s="23"/>
      <c r="C80" s="23"/>
      <c r="D80" s="23"/>
      <c r="E80" s="23"/>
      <c r="F80" s="13">
        <f>B1</f>
        <v>10000000</v>
      </c>
    </row>
    <row r="81" spans="1:6" x14ac:dyDescent="0.25">
      <c r="A81" s="16" t="s">
        <v>11</v>
      </c>
      <c r="B81" s="16"/>
      <c r="C81" s="16"/>
      <c r="D81" s="16"/>
      <c r="E81" s="16"/>
      <c r="F81" s="13">
        <f>F79+F80</f>
        <v>12008675.866631564</v>
      </c>
    </row>
  </sheetData>
  <mergeCells count="7">
    <mergeCell ref="A81:E81"/>
    <mergeCell ref="A3:B3"/>
    <mergeCell ref="C3:D3"/>
    <mergeCell ref="E3:F3"/>
    <mergeCell ref="A78:F78"/>
    <mergeCell ref="A79:E79"/>
    <mergeCell ref="A80:E8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63EB-3179-436D-84BE-1FB1C1785576}">
  <dimension ref="A1:F81"/>
  <sheetViews>
    <sheetView zoomScaleNormal="100" workbookViewId="0">
      <selection activeCell="I45" sqref="I45"/>
    </sheetView>
  </sheetViews>
  <sheetFormatPr baseColWidth="10" defaultRowHeight="15" x14ac:dyDescent="0.25"/>
  <cols>
    <col min="1" max="2" width="14.85546875" customWidth="1"/>
    <col min="6" max="6" width="13" customWidth="1"/>
  </cols>
  <sheetData>
    <row r="1" spans="1:6" x14ac:dyDescent="0.25">
      <c r="A1" s="11" t="s">
        <v>2</v>
      </c>
      <c r="B1" s="12">
        <f>(10000000)</f>
        <v>10000000</v>
      </c>
      <c r="C1" s="1"/>
      <c r="D1" s="2"/>
      <c r="E1" s="2"/>
      <c r="F1" s="3"/>
    </row>
    <row r="2" spans="1:6" x14ac:dyDescent="0.25">
      <c r="A2" s="2"/>
      <c r="B2" s="2"/>
      <c r="C2" s="1"/>
      <c r="D2" s="2"/>
      <c r="E2" s="2"/>
      <c r="F2" s="3"/>
    </row>
    <row r="3" spans="1:6" x14ac:dyDescent="0.25">
      <c r="A3" s="17" t="s">
        <v>3</v>
      </c>
      <c r="B3" s="17"/>
      <c r="C3" s="18" t="s">
        <v>4</v>
      </c>
      <c r="D3" s="19"/>
      <c r="E3" s="17" t="s">
        <v>5</v>
      </c>
      <c r="F3" s="17"/>
    </row>
    <row r="4" spans="1:6" ht="29.45" customHeight="1" x14ac:dyDescent="0.25">
      <c r="A4" s="4" t="s">
        <v>0</v>
      </c>
      <c r="B4" s="4" t="s">
        <v>1</v>
      </c>
      <c r="C4" s="5" t="s">
        <v>12</v>
      </c>
      <c r="D4" s="5" t="s">
        <v>6</v>
      </c>
      <c r="E4" s="4" t="s">
        <v>7</v>
      </c>
      <c r="F4" s="6" t="s">
        <v>8</v>
      </c>
    </row>
    <row r="5" spans="1:6" hidden="1" x14ac:dyDescent="0.25">
      <c r="A5" s="7">
        <v>43705</v>
      </c>
      <c r="B5" s="7">
        <v>43708</v>
      </c>
      <c r="C5" s="8">
        <v>0.06</v>
      </c>
      <c r="D5" s="8">
        <f t="shared" ref="D5:D68" si="0">((1+C5)^(1/12))-1</f>
        <v>4.8675505653430484E-3</v>
      </c>
      <c r="E5" s="9">
        <f t="shared" ref="E5:E52" si="1">B5-A5+1</f>
        <v>4</v>
      </c>
      <c r="F5" s="10">
        <f t="shared" ref="F5:F68" si="2">((B$1*D5)/30)*E5</f>
        <v>6490.0674204573979</v>
      </c>
    </row>
    <row r="6" spans="1:6" hidden="1" x14ac:dyDescent="0.25">
      <c r="A6" s="7">
        <v>43709</v>
      </c>
      <c r="B6" s="7">
        <f t="shared" ref="B6:B69" si="3">EOMONTH(B5,1)</f>
        <v>43738</v>
      </c>
      <c r="C6" s="8">
        <v>0.06</v>
      </c>
      <c r="D6" s="8">
        <f t="shared" si="0"/>
        <v>4.8675505653430484E-3</v>
      </c>
      <c r="E6" s="9">
        <f t="shared" si="1"/>
        <v>30</v>
      </c>
      <c r="F6" s="10">
        <f t="shared" si="2"/>
        <v>48675.505653430482</v>
      </c>
    </row>
    <row r="7" spans="1:6" hidden="1" x14ac:dyDescent="0.25">
      <c r="A7" s="7">
        <f t="shared" ref="A7:A70" si="4">EDATE(A6,1)</f>
        <v>43739</v>
      </c>
      <c r="B7" s="7">
        <v>43769</v>
      </c>
      <c r="C7" s="8">
        <v>0.06</v>
      </c>
      <c r="D7" s="8">
        <f t="shared" si="0"/>
        <v>4.8675505653430484E-3</v>
      </c>
      <c r="E7" s="9">
        <f t="shared" si="1"/>
        <v>31</v>
      </c>
      <c r="F7" s="10">
        <f t="shared" si="2"/>
        <v>50298.022508544833</v>
      </c>
    </row>
    <row r="8" spans="1:6" hidden="1" x14ac:dyDescent="0.25">
      <c r="A8" s="7">
        <f t="shared" si="4"/>
        <v>43770</v>
      </c>
      <c r="B8" s="7">
        <f t="shared" si="3"/>
        <v>43799</v>
      </c>
      <c r="C8" s="8">
        <v>0.06</v>
      </c>
      <c r="D8" s="8">
        <f t="shared" si="0"/>
        <v>4.8675505653430484E-3</v>
      </c>
      <c r="E8" s="9">
        <f t="shared" si="1"/>
        <v>30</v>
      </c>
      <c r="F8" s="10">
        <f t="shared" si="2"/>
        <v>48675.505653430482</v>
      </c>
    </row>
    <row r="9" spans="1:6" hidden="1" x14ac:dyDescent="0.25">
      <c r="A9" s="7">
        <v>43800</v>
      </c>
      <c r="B9" s="7">
        <v>43830</v>
      </c>
      <c r="C9" s="8">
        <v>0.06</v>
      </c>
      <c r="D9" s="8">
        <f t="shared" si="0"/>
        <v>4.8675505653430484E-3</v>
      </c>
      <c r="E9" s="9">
        <f t="shared" si="1"/>
        <v>31</v>
      </c>
      <c r="F9" s="10">
        <f t="shared" si="2"/>
        <v>50298.022508544833</v>
      </c>
    </row>
    <row r="10" spans="1:6" hidden="1" x14ac:dyDescent="0.25">
      <c r="A10" s="7">
        <f t="shared" si="4"/>
        <v>43831</v>
      </c>
      <c r="B10" s="7">
        <f t="shared" si="3"/>
        <v>43861</v>
      </c>
      <c r="C10" s="8">
        <v>0.06</v>
      </c>
      <c r="D10" s="8">
        <f t="shared" si="0"/>
        <v>4.8675505653430484E-3</v>
      </c>
      <c r="E10" s="9">
        <f t="shared" si="1"/>
        <v>31</v>
      </c>
      <c r="F10" s="10">
        <f t="shared" si="2"/>
        <v>50298.022508544833</v>
      </c>
    </row>
    <row r="11" spans="1:6" hidden="1" x14ac:dyDescent="0.25">
      <c r="A11" s="7">
        <f t="shared" si="4"/>
        <v>43862</v>
      </c>
      <c r="B11" s="7">
        <f t="shared" si="3"/>
        <v>43890</v>
      </c>
      <c r="C11" s="8">
        <v>0.06</v>
      </c>
      <c r="D11" s="8">
        <f t="shared" si="0"/>
        <v>4.8675505653430484E-3</v>
      </c>
      <c r="E11" s="9">
        <f t="shared" si="1"/>
        <v>29</v>
      </c>
      <c r="F11" s="10">
        <f t="shared" si="2"/>
        <v>47052.988798316132</v>
      </c>
    </row>
    <row r="12" spans="1:6" hidden="1" x14ac:dyDescent="0.25">
      <c r="A12" s="7">
        <f t="shared" si="4"/>
        <v>43891</v>
      </c>
      <c r="B12" s="7">
        <f t="shared" si="3"/>
        <v>43921</v>
      </c>
      <c r="C12" s="8">
        <v>0.06</v>
      </c>
      <c r="D12" s="8">
        <f t="shared" si="0"/>
        <v>4.8675505653430484E-3</v>
      </c>
      <c r="E12" s="9">
        <f t="shared" si="1"/>
        <v>31</v>
      </c>
      <c r="F12" s="10">
        <f t="shared" si="2"/>
        <v>50298.022508544833</v>
      </c>
    </row>
    <row r="13" spans="1:6" hidden="1" x14ac:dyDescent="0.25">
      <c r="A13" s="7">
        <f t="shared" si="4"/>
        <v>43922</v>
      </c>
      <c r="B13" s="7">
        <f t="shared" si="3"/>
        <v>43951</v>
      </c>
      <c r="C13" s="8">
        <v>0.06</v>
      </c>
      <c r="D13" s="8">
        <f t="shared" si="0"/>
        <v>4.8675505653430484E-3</v>
      </c>
      <c r="E13" s="9">
        <f t="shared" si="1"/>
        <v>30</v>
      </c>
      <c r="F13" s="10">
        <f t="shared" si="2"/>
        <v>48675.505653430482</v>
      </c>
    </row>
    <row r="14" spans="1:6" hidden="1" x14ac:dyDescent="0.25">
      <c r="A14" s="7">
        <f t="shared" si="4"/>
        <v>43952</v>
      </c>
      <c r="B14" s="7">
        <v>43982</v>
      </c>
      <c r="C14" s="8">
        <v>0.06</v>
      </c>
      <c r="D14" s="8">
        <f t="shared" si="0"/>
        <v>4.8675505653430484E-3</v>
      </c>
      <c r="E14" s="9">
        <f t="shared" si="1"/>
        <v>31</v>
      </c>
      <c r="F14" s="10">
        <f t="shared" si="2"/>
        <v>50298.022508544833</v>
      </c>
    </row>
    <row r="15" spans="1:6" hidden="1" x14ac:dyDescent="0.25">
      <c r="A15" s="7">
        <f t="shared" si="4"/>
        <v>43983</v>
      </c>
      <c r="B15" s="7">
        <f t="shared" si="3"/>
        <v>44012</v>
      </c>
      <c r="C15" s="8">
        <v>0.06</v>
      </c>
      <c r="D15" s="8">
        <f t="shared" si="0"/>
        <v>4.8675505653430484E-3</v>
      </c>
      <c r="E15" s="9">
        <f t="shared" si="1"/>
        <v>30</v>
      </c>
      <c r="F15" s="10">
        <f t="shared" si="2"/>
        <v>48675.505653430482</v>
      </c>
    </row>
    <row r="16" spans="1:6" hidden="1" x14ac:dyDescent="0.25">
      <c r="A16" s="7">
        <f t="shared" si="4"/>
        <v>44013</v>
      </c>
      <c r="B16" s="7">
        <f t="shared" si="3"/>
        <v>44043</v>
      </c>
      <c r="C16" s="8">
        <v>0.06</v>
      </c>
      <c r="D16" s="8">
        <f t="shared" si="0"/>
        <v>4.8675505653430484E-3</v>
      </c>
      <c r="E16" s="9">
        <f t="shared" si="1"/>
        <v>31</v>
      </c>
      <c r="F16" s="10">
        <f t="shared" si="2"/>
        <v>50298.022508544833</v>
      </c>
    </row>
    <row r="17" spans="1:6" hidden="1" x14ac:dyDescent="0.25">
      <c r="A17" s="7">
        <f t="shared" si="4"/>
        <v>44044</v>
      </c>
      <c r="B17" s="7">
        <f t="shared" si="3"/>
        <v>44074</v>
      </c>
      <c r="C17" s="8">
        <v>0.06</v>
      </c>
      <c r="D17" s="8">
        <f t="shared" si="0"/>
        <v>4.8675505653430484E-3</v>
      </c>
      <c r="E17" s="9">
        <f t="shared" si="1"/>
        <v>31</v>
      </c>
      <c r="F17" s="10">
        <f t="shared" si="2"/>
        <v>50298.022508544833</v>
      </c>
    </row>
    <row r="18" spans="1:6" hidden="1" x14ac:dyDescent="0.25">
      <c r="A18" s="7">
        <f t="shared" si="4"/>
        <v>44075</v>
      </c>
      <c r="B18" s="7">
        <f t="shared" si="3"/>
        <v>44104</v>
      </c>
      <c r="C18" s="8">
        <v>0.06</v>
      </c>
      <c r="D18" s="8">
        <f t="shared" si="0"/>
        <v>4.8675505653430484E-3</v>
      </c>
      <c r="E18" s="9">
        <f t="shared" si="1"/>
        <v>30</v>
      </c>
      <c r="F18" s="10">
        <f t="shared" si="2"/>
        <v>48675.505653430482</v>
      </c>
    </row>
    <row r="19" spans="1:6" hidden="1" x14ac:dyDescent="0.25">
      <c r="A19" s="7">
        <f t="shared" si="4"/>
        <v>44105</v>
      </c>
      <c r="B19" s="7">
        <f t="shared" si="3"/>
        <v>44135</v>
      </c>
      <c r="C19" s="8">
        <v>0.06</v>
      </c>
      <c r="D19" s="8">
        <f t="shared" si="0"/>
        <v>4.8675505653430484E-3</v>
      </c>
      <c r="E19" s="9">
        <f t="shared" si="1"/>
        <v>31</v>
      </c>
      <c r="F19" s="10">
        <f t="shared" si="2"/>
        <v>50298.022508544833</v>
      </c>
    </row>
    <row r="20" spans="1:6" hidden="1" x14ac:dyDescent="0.25">
      <c r="A20" s="7">
        <f t="shared" si="4"/>
        <v>44136</v>
      </c>
      <c r="B20" s="7">
        <f t="shared" si="3"/>
        <v>44165</v>
      </c>
      <c r="C20" s="8">
        <v>0.06</v>
      </c>
      <c r="D20" s="8">
        <f t="shared" si="0"/>
        <v>4.8675505653430484E-3</v>
      </c>
      <c r="E20" s="9">
        <f t="shared" si="1"/>
        <v>30</v>
      </c>
      <c r="F20" s="10">
        <f t="shared" si="2"/>
        <v>48675.505653430482</v>
      </c>
    </row>
    <row r="21" spans="1:6" hidden="1" x14ac:dyDescent="0.25">
      <c r="A21" s="7">
        <f t="shared" si="4"/>
        <v>44166</v>
      </c>
      <c r="B21" s="7">
        <f t="shared" si="3"/>
        <v>44196</v>
      </c>
      <c r="C21" s="8">
        <v>0.06</v>
      </c>
      <c r="D21" s="8">
        <f t="shared" si="0"/>
        <v>4.8675505653430484E-3</v>
      </c>
      <c r="E21" s="9">
        <f t="shared" si="1"/>
        <v>31</v>
      </c>
      <c r="F21" s="10">
        <f t="shared" si="2"/>
        <v>50298.022508544833</v>
      </c>
    </row>
    <row r="22" spans="1:6" hidden="1" x14ac:dyDescent="0.25">
      <c r="A22" s="7">
        <f t="shared" si="4"/>
        <v>44197</v>
      </c>
      <c r="B22" s="7">
        <f t="shared" si="3"/>
        <v>44227</v>
      </c>
      <c r="C22" s="8">
        <v>0.06</v>
      </c>
      <c r="D22" s="8">
        <f t="shared" si="0"/>
        <v>4.8675505653430484E-3</v>
      </c>
      <c r="E22" s="9">
        <f t="shared" si="1"/>
        <v>31</v>
      </c>
      <c r="F22" s="10">
        <f t="shared" si="2"/>
        <v>50298.022508544833</v>
      </c>
    </row>
    <row r="23" spans="1:6" hidden="1" x14ac:dyDescent="0.25">
      <c r="A23" s="7">
        <f t="shared" si="4"/>
        <v>44228</v>
      </c>
      <c r="B23" s="7">
        <f t="shared" si="3"/>
        <v>44255</v>
      </c>
      <c r="C23" s="8">
        <v>0.06</v>
      </c>
      <c r="D23" s="8">
        <f t="shared" si="0"/>
        <v>4.8675505653430484E-3</v>
      </c>
      <c r="E23" s="9">
        <f t="shared" si="1"/>
        <v>28</v>
      </c>
      <c r="F23" s="10">
        <f t="shared" si="2"/>
        <v>45430.471943201788</v>
      </c>
    </row>
    <row r="24" spans="1:6" hidden="1" x14ac:dyDescent="0.25">
      <c r="A24" s="7">
        <f t="shared" si="4"/>
        <v>44256</v>
      </c>
      <c r="B24" s="7">
        <f t="shared" si="3"/>
        <v>44286</v>
      </c>
      <c r="C24" s="8">
        <v>0.06</v>
      </c>
      <c r="D24" s="8">
        <f t="shared" si="0"/>
        <v>4.8675505653430484E-3</v>
      </c>
      <c r="E24" s="9">
        <f t="shared" si="1"/>
        <v>31</v>
      </c>
      <c r="F24" s="10">
        <f t="shared" si="2"/>
        <v>50298.022508544833</v>
      </c>
    </row>
    <row r="25" spans="1:6" hidden="1" x14ac:dyDescent="0.25">
      <c r="A25" s="7">
        <f t="shared" si="4"/>
        <v>44287</v>
      </c>
      <c r="B25" s="7">
        <f t="shared" si="3"/>
        <v>44316</v>
      </c>
      <c r="C25" s="8">
        <v>0.06</v>
      </c>
      <c r="D25" s="8">
        <f t="shared" si="0"/>
        <v>4.8675505653430484E-3</v>
      </c>
      <c r="E25" s="9">
        <f t="shared" si="1"/>
        <v>30</v>
      </c>
      <c r="F25" s="10">
        <f t="shared" si="2"/>
        <v>48675.505653430482</v>
      </c>
    </row>
    <row r="26" spans="1:6" hidden="1" x14ac:dyDescent="0.25">
      <c r="A26" s="7">
        <f t="shared" si="4"/>
        <v>44317</v>
      </c>
      <c r="B26" s="7">
        <f t="shared" si="3"/>
        <v>44347</v>
      </c>
      <c r="C26" s="8">
        <v>0.06</v>
      </c>
      <c r="D26" s="8">
        <f t="shared" si="0"/>
        <v>4.8675505653430484E-3</v>
      </c>
      <c r="E26" s="9">
        <f t="shared" si="1"/>
        <v>31</v>
      </c>
      <c r="F26" s="10">
        <f t="shared" si="2"/>
        <v>50298.022508544833</v>
      </c>
    </row>
    <row r="27" spans="1:6" hidden="1" x14ac:dyDescent="0.25">
      <c r="A27" s="7">
        <f t="shared" si="4"/>
        <v>44348</v>
      </c>
      <c r="B27" s="7">
        <f t="shared" si="3"/>
        <v>44377</v>
      </c>
      <c r="C27" s="8">
        <v>0.06</v>
      </c>
      <c r="D27" s="8">
        <f t="shared" si="0"/>
        <v>4.8675505653430484E-3</v>
      </c>
      <c r="E27" s="9">
        <f t="shared" si="1"/>
        <v>30</v>
      </c>
      <c r="F27" s="10">
        <f t="shared" si="2"/>
        <v>48675.505653430482</v>
      </c>
    </row>
    <row r="28" spans="1:6" hidden="1" x14ac:dyDescent="0.25">
      <c r="A28" s="7">
        <f t="shared" si="4"/>
        <v>44378</v>
      </c>
      <c r="B28" s="7">
        <f t="shared" si="3"/>
        <v>44408</v>
      </c>
      <c r="C28" s="8">
        <v>0.06</v>
      </c>
      <c r="D28" s="8">
        <f t="shared" si="0"/>
        <v>4.8675505653430484E-3</v>
      </c>
      <c r="E28" s="9">
        <f t="shared" si="1"/>
        <v>31</v>
      </c>
      <c r="F28" s="10">
        <f t="shared" si="2"/>
        <v>50298.022508544833</v>
      </c>
    </row>
    <row r="29" spans="1:6" hidden="1" x14ac:dyDescent="0.25">
      <c r="A29" s="7">
        <f t="shared" si="4"/>
        <v>44409</v>
      </c>
      <c r="B29" s="7">
        <f t="shared" si="3"/>
        <v>44439</v>
      </c>
      <c r="C29" s="8">
        <v>0.06</v>
      </c>
      <c r="D29" s="8">
        <f t="shared" si="0"/>
        <v>4.8675505653430484E-3</v>
      </c>
      <c r="E29" s="9">
        <f t="shared" si="1"/>
        <v>31</v>
      </c>
      <c r="F29" s="10">
        <f t="shared" si="2"/>
        <v>50298.022508544833</v>
      </c>
    </row>
    <row r="30" spans="1:6" hidden="1" x14ac:dyDescent="0.25">
      <c r="A30" s="7">
        <f t="shared" si="4"/>
        <v>44440</v>
      </c>
      <c r="B30" s="7">
        <f t="shared" si="3"/>
        <v>44469</v>
      </c>
      <c r="C30" s="8">
        <v>0.06</v>
      </c>
      <c r="D30" s="8">
        <f t="shared" si="0"/>
        <v>4.8675505653430484E-3</v>
      </c>
      <c r="E30" s="9">
        <f t="shared" si="1"/>
        <v>30</v>
      </c>
      <c r="F30" s="10">
        <f t="shared" si="2"/>
        <v>48675.505653430482</v>
      </c>
    </row>
    <row r="31" spans="1:6" hidden="1" x14ac:dyDescent="0.25">
      <c r="A31" s="7">
        <f t="shared" si="4"/>
        <v>44470</v>
      </c>
      <c r="B31" s="7">
        <f t="shared" si="3"/>
        <v>44500</v>
      </c>
      <c r="C31" s="8">
        <v>0.06</v>
      </c>
      <c r="D31" s="8">
        <f t="shared" si="0"/>
        <v>4.8675505653430484E-3</v>
      </c>
      <c r="E31" s="9">
        <f t="shared" si="1"/>
        <v>31</v>
      </c>
      <c r="F31" s="10">
        <f t="shared" si="2"/>
        <v>50298.022508544833</v>
      </c>
    </row>
    <row r="32" spans="1:6" hidden="1" x14ac:dyDescent="0.25">
      <c r="A32" s="7">
        <f t="shared" si="4"/>
        <v>44501</v>
      </c>
      <c r="B32" s="7">
        <f t="shared" si="3"/>
        <v>44530</v>
      </c>
      <c r="C32" s="8">
        <v>0.06</v>
      </c>
      <c r="D32" s="8">
        <f t="shared" si="0"/>
        <v>4.8675505653430484E-3</v>
      </c>
      <c r="E32" s="9">
        <f t="shared" si="1"/>
        <v>30</v>
      </c>
      <c r="F32" s="10">
        <f t="shared" si="2"/>
        <v>48675.505653430482</v>
      </c>
    </row>
    <row r="33" spans="1:6" hidden="1" x14ac:dyDescent="0.25">
      <c r="A33" s="7">
        <f t="shared" si="4"/>
        <v>44531</v>
      </c>
      <c r="B33" s="7">
        <f t="shared" si="3"/>
        <v>44561</v>
      </c>
      <c r="C33" s="8">
        <v>0.06</v>
      </c>
      <c r="D33" s="8">
        <f t="shared" si="0"/>
        <v>4.8675505653430484E-3</v>
      </c>
      <c r="E33" s="9">
        <f t="shared" si="1"/>
        <v>31</v>
      </c>
      <c r="F33" s="10">
        <f t="shared" si="2"/>
        <v>50298.022508544833</v>
      </c>
    </row>
    <row r="34" spans="1:6" hidden="1" x14ac:dyDescent="0.25">
      <c r="A34" s="7">
        <f t="shared" si="4"/>
        <v>44562</v>
      </c>
      <c r="B34" s="7">
        <f t="shared" si="3"/>
        <v>44592</v>
      </c>
      <c r="C34" s="8">
        <v>0.06</v>
      </c>
      <c r="D34" s="8">
        <f t="shared" si="0"/>
        <v>4.8675505653430484E-3</v>
      </c>
      <c r="E34" s="9">
        <f t="shared" si="1"/>
        <v>31</v>
      </c>
      <c r="F34" s="10">
        <f t="shared" si="2"/>
        <v>50298.022508544833</v>
      </c>
    </row>
    <row r="35" spans="1:6" hidden="1" x14ac:dyDescent="0.25">
      <c r="A35" s="7">
        <f t="shared" si="4"/>
        <v>44593</v>
      </c>
      <c r="B35" s="7">
        <f t="shared" si="3"/>
        <v>44620</v>
      </c>
      <c r="C35" s="8">
        <v>0.06</v>
      </c>
      <c r="D35" s="8">
        <f t="shared" si="0"/>
        <v>4.8675505653430484E-3</v>
      </c>
      <c r="E35" s="9">
        <f t="shared" si="1"/>
        <v>28</v>
      </c>
      <c r="F35" s="10">
        <f t="shared" si="2"/>
        <v>45430.471943201788</v>
      </c>
    </row>
    <row r="36" spans="1:6" hidden="1" x14ac:dyDescent="0.25">
      <c r="A36" s="7">
        <f t="shared" si="4"/>
        <v>44621</v>
      </c>
      <c r="B36" s="7">
        <f t="shared" si="3"/>
        <v>44651</v>
      </c>
      <c r="C36" s="8">
        <v>0.06</v>
      </c>
      <c r="D36" s="8">
        <f t="shared" si="0"/>
        <v>4.8675505653430484E-3</v>
      </c>
      <c r="E36" s="9">
        <f t="shared" si="1"/>
        <v>31</v>
      </c>
      <c r="F36" s="10">
        <f t="shared" si="2"/>
        <v>50298.022508544833</v>
      </c>
    </row>
    <row r="37" spans="1:6" ht="12.95" hidden="1" customHeight="1" x14ac:dyDescent="0.25">
      <c r="A37" s="7">
        <f>EDATE(A36,1)</f>
        <v>44652</v>
      </c>
      <c r="B37" s="7">
        <f t="shared" si="3"/>
        <v>44681</v>
      </c>
      <c r="C37" s="8">
        <v>0.06</v>
      </c>
      <c r="D37" s="8">
        <f t="shared" si="0"/>
        <v>4.8675505653430484E-3</v>
      </c>
      <c r="E37" s="9">
        <v>28</v>
      </c>
      <c r="F37" s="10">
        <f t="shared" si="2"/>
        <v>45430.471943201788</v>
      </c>
    </row>
    <row r="38" spans="1:6" x14ac:dyDescent="0.25">
      <c r="A38" s="7">
        <v>44684</v>
      </c>
      <c r="B38" s="7">
        <f t="shared" si="3"/>
        <v>44712</v>
      </c>
      <c r="C38" s="8">
        <v>0.06</v>
      </c>
      <c r="D38" s="8">
        <f t="shared" si="0"/>
        <v>4.8675505653430484E-3</v>
      </c>
      <c r="E38" s="9">
        <f>B38-A38+1</f>
        <v>29</v>
      </c>
      <c r="F38" s="10">
        <f>((B$1*D38)/30)*E38</f>
        <v>47052.988798316132</v>
      </c>
    </row>
    <row r="39" spans="1:6" x14ac:dyDescent="0.25">
      <c r="A39" s="7">
        <v>44713</v>
      </c>
      <c r="B39" s="7">
        <v>44742</v>
      </c>
      <c r="C39" s="8">
        <v>0.06</v>
      </c>
      <c r="D39" s="8">
        <f t="shared" si="0"/>
        <v>4.8675505653430484E-3</v>
      </c>
      <c r="E39" s="9">
        <f t="shared" si="1"/>
        <v>30</v>
      </c>
      <c r="F39" s="10">
        <f t="shared" si="2"/>
        <v>48675.505653430482</v>
      </c>
    </row>
    <row r="40" spans="1:6" x14ac:dyDescent="0.25">
      <c r="A40" s="7">
        <v>44743</v>
      </c>
      <c r="B40" s="7">
        <v>44773</v>
      </c>
      <c r="C40" s="8">
        <v>0.06</v>
      </c>
      <c r="D40" s="8">
        <f t="shared" si="0"/>
        <v>4.8675505653430484E-3</v>
      </c>
      <c r="E40" s="9">
        <f t="shared" si="1"/>
        <v>31</v>
      </c>
      <c r="F40" s="10">
        <f t="shared" si="2"/>
        <v>50298.022508544833</v>
      </c>
    </row>
    <row r="41" spans="1:6" x14ac:dyDescent="0.25">
      <c r="A41" s="7">
        <v>44774</v>
      </c>
      <c r="B41" s="7">
        <v>44804</v>
      </c>
      <c r="C41" s="8">
        <v>0.06</v>
      </c>
      <c r="D41" s="8">
        <f t="shared" si="0"/>
        <v>4.8675505653430484E-3</v>
      </c>
      <c r="E41" s="9">
        <f t="shared" si="1"/>
        <v>31</v>
      </c>
      <c r="F41" s="10">
        <f t="shared" si="2"/>
        <v>50298.022508544833</v>
      </c>
    </row>
    <row r="42" spans="1:6" x14ac:dyDescent="0.25">
      <c r="A42" s="7">
        <v>44805</v>
      </c>
      <c r="B42" s="7">
        <v>44834</v>
      </c>
      <c r="C42" s="8">
        <v>0.06</v>
      </c>
      <c r="D42" s="8">
        <f t="shared" si="0"/>
        <v>4.8675505653430484E-3</v>
      </c>
      <c r="E42" s="9">
        <f t="shared" si="1"/>
        <v>30</v>
      </c>
      <c r="F42" s="10">
        <f t="shared" si="2"/>
        <v>48675.505653430482</v>
      </c>
    </row>
    <row r="43" spans="1:6" x14ac:dyDescent="0.25">
      <c r="A43" s="7">
        <v>44835</v>
      </c>
      <c r="B43" s="7">
        <v>44865</v>
      </c>
      <c r="C43" s="8">
        <v>0.06</v>
      </c>
      <c r="D43" s="8">
        <f t="shared" si="0"/>
        <v>4.8675505653430484E-3</v>
      </c>
      <c r="E43" s="9">
        <f t="shared" si="1"/>
        <v>31</v>
      </c>
      <c r="F43" s="10">
        <f t="shared" si="2"/>
        <v>50298.022508544833</v>
      </c>
    </row>
    <row r="44" spans="1:6" x14ac:dyDescent="0.25">
      <c r="A44" s="7">
        <v>44866</v>
      </c>
      <c r="B44" s="7">
        <v>44895</v>
      </c>
      <c r="C44" s="8">
        <v>0.06</v>
      </c>
      <c r="D44" s="8">
        <f t="shared" si="0"/>
        <v>4.8675505653430484E-3</v>
      </c>
      <c r="E44" s="9">
        <f t="shared" si="1"/>
        <v>30</v>
      </c>
      <c r="F44" s="10">
        <f t="shared" si="2"/>
        <v>48675.505653430482</v>
      </c>
    </row>
    <row r="45" spans="1:6" x14ac:dyDescent="0.25">
      <c r="A45" s="7">
        <v>44896</v>
      </c>
      <c r="B45" s="7">
        <v>44926</v>
      </c>
      <c r="C45" s="8">
        <v>0.06</v>
      </c>
      <c r="D45" s="8">
        <f t="shared" si="0"/>
        <v>4.8675505653430484E-3</v>
      </c>
      <c r="E45" s="9">
        <f t="shared" si="1"/>
        <v>31</v>
      </c>
      <c r="F45" s="10">
        <f t="shared" si="2"/>
        <v>50298.022508544833</v>
      </c>
    </row>
    <row r="46" spans="1:6" x14ac:dyDescent="0.25">
      <c r="A46" s="7">
        <v>44927</v>
      </c>
      <c r="B46" s="7">
        <v>44957</v>
      </c>
      <c r="C46" s="8">
        <v>0.06</v>
      </c>
      <c r="D46" s="8">
        <f t="shared" si="0"/>
        <v>4.8675505653430484E-3</v>
      </c>
      <c r="E46" s="9">
        <f t="shared" si="1"/>
        <v>31</v>
      </c>
      <c r="F46" s="10">
        <f t="shared" si="2"/>
        <v>50298.022508544833</v>
      </c>
    </row>
    <row r="47" spans="1:6" x14ac:dyDescent="0.25">
      <c r="A47" s="7">
        <v>44958</v>
      </c>
      <c r="B47" s="7">
        <v>44985</v>
      </c>
      <c r="C47" s="8">
        <v>0.06</v>
      </c>
      <c r="D47" s="8">
        <f t="shared" si="0"/>
        <v>4.8675505653430484E-3</v>
      </c>
      <c r="E47" s="9">
        <f t="shared" si="1"/>
        <v>28</v>
      </c>
      <c r="F47" s="10">
        <f t="shared" si="2"/>
        <v>45430.471943201788</v>
      </c>
    </row>
    <row r="48" spans="1:6" x14ac:dyDescent="0.25">
      <c r="A48" s="7">
        <v>44986</v>
      </c>
      <c r="B48" s="7">
        <v>45016</v>
      </c>
      <c r="C48" s="8">
        <v>0.06</v>
      </c>
      <c r="D48" s="8">
        <f t="shared" si="0"/>
        <v>4.8675505653430484E-3</v>
      </c>
      <c r="E48" s="9">
        <f t="shared" si="1"/>
        <v>31</v>
      </c>
      <c r="F48" s="10">
        <f t="shared" si="2"/>
        <v>50298.022508544833</v>
      </c>
    </row>
    <row r="49" spans="1:6" x14ac:dyDescent="0.25">
      <c r="A49" s="7">
        <v>45017</v>
      </c>
      <c r="B49" s="7">
        <v>45046</v>
      </c>
      <c r="C49" s="8">
        <v>0.06</v>
      </c>
      <c r="D49" s="8">
        <f t="shared" si="0"/>
        <v>4.8675505653430484E-3</v>
      </c>
      <c r="E49" s="9">
        <f t="shared" si="1"/>
        <v>30</v>
      </c>
      <c r="F49" s="10">
        <f t="shared" si="2"/>
        <v>48675.505653430482</v>
      </c>
    </row>
    <row r="50" spans="1:6" x14ac:dyDescent="0.25">
      <c r="A50" s="7">
        <v>45047</v>
      </c>
      <c r="B50" s="7">
        <v>45077</v>
      </c>
      <c r="C50" s="8">
        <v>0.06</v>
      </c>
      <c r="D50" s="8">
        <f t="shared" si="0"/>
        <v>4.8675505653430484E-3</v>
      </c>
      <c r="E50" s="9">
        <f t="shared" si="1"/>
        <v>31</v>
      </c>
      <c r="F50" s="10">
        <f t="shared" si="2"/>
        <v>50298.022508544833</v>
      </c>
    </row>
    <row r="51" spans="1:6" x14ac:dyDescent="0.25">
      <c r="A51" s="7">
        <v>45078</v>
      </c>
      <c r="B51" s="7">
        <v>45107</v>
      </c>
      <c r="C51" s="8">
        <v>0.06</v>
      </c>
      <c r="D51" s="8">
        <f t="shared" si="0"/>
        <v>4.8675505653430484E-3</v>
      </c>
      <c r="E51" s="9">
        <f t="shared" si="1"/>
        <v>30</v>
      </c>
      <c r="F51" s="10">
        <f t="shared" si="2"/>
        <v>48675.505653430482</v>
      </c>
    </row>
    <row r="52" spans="1:6" x14ac:dyDescent="0.25">
      <c r="A52" s="7">
        <v>45108</v>
      </c>
      <c r="B52" s="7">
        <v>45138</v>
      </c>
      <c r="C52" s="8">
        <v>0.06</v>
      </c>
      <c r="D52" s="8">
        <f t="shared" si="0"/>
        <v>4.8675505653430484E-3</v>
      </c>
      <c r="E52" s="9">
        <f t="shared" si="1"/>
        <v>31</v>
      </c>
      <c r="F52" s="10">
        <f t="shared" si="2"/>
        <v>50298.022508544833</v>
      </c>
    </row>
    <row r="53" spans="1:6" x14ac:dyDescent="0.25">
      <c r="A53" s="7">
        <v>45139</v>
      </c>
      <c r="B53" s="7">
        <v>45169</v>
      </c>
      <c r="C53" s="8">
        <v>0.06</v>
      </c>
      <c r="D53" s="8">
        <f t="shared" si="0"/>
        <v>4.8675505653430484E-3</v>
      </c>
      <c r="E53" s="9">
        <v>31</v>
      </c>
      <c r="F53" s="10">
        <f>((B$1*D53)/30)*E53</f>
        <v>50298.022508544833</v>
      </c>
    </row>
    <row r="54" spans="1:6" x14ac:dyDescent="0.25">
      <c r="A54" s="7">
        <v>45170</v>
      </c>
      <c r="B54" s="7">
        <v>45199</v>
      </c>
      <c r="C54" s="8">
        <v>0.06</v>
      </c>
      <c r="D54" s="8">
        <f t="shared" si="0"/>
        <v>4.8675505653430484E-3</v>
      </c>
      <c r="E54" s="9">
        <f>B54-A54+1</f>
        <v>30</v>
      </c>
      <c r="F54" s="10">
        <f t="shared" si="2"/>
        <v>48675.505653430482</v>
      </c>
    </row>
    <row r="55" spans="1:6" x14ac:dyDescent="0.25">
      <c r="A55" s="7">
        <v>45200</v>
      </c>
      <c r="B55" s="7">
        <v>45230</v>
      </c>
      <c r="C55" s="8">
        <v>0.06</v>
      </c>
      <c r="D55" s="8">
        <f t="shared" si="0"/>
        <v>4.8675505653430484E-3</v>
      </c>
      <c r="E55" s="9">
        <v>31</v>
      </c>
      <c r="F55" s="10">
        <f t="shared" si="2"/>
        <v>50298.022508544833</v>
      </c>
    </row>
    <row r="56" spans="1:6" x14ac:dyDescent="0.25">
      <c r="A56" s="7">
        <v>45231</v>
      </c>
      <c r="B56" s="7">
        <v>45260</v>
      </c>
      <c r="C56" s="8">
        <v>0.06</v>
      </c>
      <c r="D56" s="8">
        <f t="shared" si="0"/>
        <v>4.8675505653430484E-3</v>
      </c>
      <c r="E56" s="9">
        <v>30</v>
      </c>
      <c r="F56" s="10">
        <f t="shared" si="2"/>
        <v>48675.505653430482</v>
      </c>
    </row>
    <row r="57" spans="1:6" x14ac:dyDescent="0.25">
      <c r="A57" s="7">
        <v>45261</v>
      </c>
      <c r="B57" s="7">
        <v>45291</v>
      </c>
      <c r="C57" s="8">
        <v>0.06</v>
      </c>
      <c r="D57" s="8">
        <f t="shared" si="0"/>
        <v>4.8675505653430484E-3</v>
      </c>
      <c r="E57" s="9">
        <v>31</v>
      </c>
      <c r="F57" s="10">
        <f t="shared" si="2"/>
        <v>50298.022508544833</v>
      </c>
    </row>
    <row r="58" spans="1:6" x14ac:dyDescent="0.25">
      <c r="A58" s="7">
        <v>45292</v>
      </c>
      <c r="B58" s="7">
        <v>45322</v>
      </c>
      <c r="C58" s="8">
        <v>0.06</v>
      </c>
      <c r="D58" s="8">
        <f t="shared" si="0"/>
        <v>4.8675505653430484E-3</v>
      </c>
      <c r="E58" s="9">
        <v>31</v>
      </c>
      <c r="F58" s="10">
        <f t="shared" si="2"/>
        <v>50298.022508544833</v>
      </c>
    </row>
    <row r="59" spans="1:6" x14ac:dyDescent="0.25">
      <c r="A59" s="7">
        <v>45323</v>
      </c>
      <c r="B59" s="7">
        <v>45351</v>
      </c>
      <c r="C59" s="8">
        <v>0.06</v>
      </c>
      <c r="D59" s="8">
        <f t="shared" si="0"/>
        <v>4.8675505653430484E-3</v>
      </c>
      <c r="E59" s="9">
        <v>29</v>
      </c>
      <c r="F59" s="10">
        <f t="shared" si="2"/>
        <v>47052.988798316132</v>
      </c>
    </row>
    <row r="60" spans="1:6" x14ac:dyDescent="0.25">
      <c r="A60" s="7">
        <v>45352</v>
      </c>
      <c r="B60" s="7">
        <v>45382</v>
      </c>
      <c r="C60" s="8">
        <v>0.06</v>
      </c>
      <c r="D60" s="8">
        <f t="shared" si="0"/>
        <v>4.8675505653430484E-3</v>
      </c>
      <c r="E60" s="9">
        <v>31</v>
      </c>
      <c r="F60" s="10">
        <f t="shared" si="2"/>
        <v>50298.022508544833</v>
      </c>
    </row>
    <row r="61" spans="1:6" x14ac:dyDescent="0.25">
      <c r="A61" s="7">
        <v>45383</v>
      </c>
      <c r="B61" s="7">
        <v>45412</v>
      </c>
      <c r="C61" s="8">
        <v>0.06</v>
      </c>
      <c r="D61" s="8">
        <f t="shared" si="0"/>
        <v>4.8675505653430484E-3</v>
      </c>
      <c r="E61" s="9">
        <v>30</v>
      </c>
      <c r="F61" s="10">
        <f t="shared" si="2"/>
        <v>48675.505653430482</v>
      </c>
    </row>
    <row r="62" spans="1:6" x14ac:dyDescent="0.25">
      <c r="A62" s="7">
        <v>45413</v>
      </c>
      <c r="B62" s="7">
        <v>45443</v>
      </c>
      <c r="C62" s="8">
        <v>0.06</v>
      </c>
      <c r="D62" s="8">
        <f t="shared" si="0"/>
        <v>4.8675505653430484E-3</v>
      </c>
      <c r="E62" s="9">
        <v>31</v>
      </c>
      <c r="F62" s="10">
        <f t="shared" si="2"/>
        <v>50298.022508544833</v>
      </c>
    </row>
    <row r="63" spans="1:6" x14ac:dyDescent="0.25">
      <c r="A63" s="7">
        <v>45444</v>
      </c>
      <c r="B63" s="7">
        <v>45473</v>
      </c>
      <c r="C63" s="8">
        <v>0.06</v>
      </c>
      <c r="D63" s="8">
        <f t="shared" si="0"/>
        <v>4.8675505653430484E-3</v>
      </c>
      <c r="E63" s="9">
        <v>30</v>
      </c>
      <c r="F63" s="10">
        <f t="shared" si="2"/>
        <v>48675.505653430482</v>
      </c>
    </row>
    <row r="64" spans="1:6" x14ac:dyDescent="0.25">
      <c r="A64" s="7">
        <v>45474</v>
      </c>
      <c r="B64" s="7">
        <v>45504</v>
      </c>
      <c r="C64" s="8">
        <v>0.06</v>
      </c>
      <c r="D64" s="8">
        <f t="shared" si="0"/>
        <v>4.8675505653430484E-3</v>
      </c>
      <c r="E64" s="9">
        <v>31</v>
      </c>
      <c r="F64" s="10">
        <f t="shared" si="2"/>
        <v>50298.022508544833</v>
      </c>
    </row>
    <row r="65" spans="1:6" x14ac:dyDescent="0.25">
      <c r="A65" s="7">
        <v>45505</v>
      </c>
      <c r="B65" s="7">
        <v>45535</v>
      </c>
      <c r="C65" s="8">
        <v>0.06</v>
      </c>
      <c r="D65" s="8">
        <f t="shared" si="0"/>
        <v>4.8675505653430484E-3</v>
      </c>
      <c r="E65" s="9">
        <v>31</v>
      </c>
      <c r="F65" s="10">
        <f t="shared" si="2"/>
        <v>50298.022508544833</v>
      </c>
    </row>
    <row r="66" spans="1:6" x14ac:dyDescent="0.25">
      <c r="A66" s="7">
        <v>45536</v>
      </c>
      <c r="B66" s="7">
        <v>45565</v>
      </c>
      <c r="C66" s="8">
        <v>0.06</v>
      </c>
      <c r="D66" s="8">
        <f t="shared" si="0"/>
        <v>4.8675505653430484E-3</v>
      </c>
      <c r="E66" s="9">
        <v>30</v>
      </c>
      <c r="F66" s="10">
        <f t="shared" si="2"/>
        <v>48675.505653430482</v>
      </c>
    </row>
    <row r="67" spans="1:6" x14ac:dyDescent="0.25">
      <c r="A67" s="7">
        <v>45566</v>
      </c>
      <c r="B67" s="7">
        <v>45596</v>
      </c>
      <c r="C67" s="8">
        <v>0.06</v>
      </c>
      <c r="D67" s="8">
        <f t="shared" si="0"/>
        <v>4.8675505653430484E-3</v>
      </c>
      <c r="E67" s="9">
        <v>31</v>
      </c>
      <c r="F67" s="10">
        <f t="shared" si="2"/>
        <v>50298.022508544833</v>
      </c>
    </row>
    <row r="68" spans="1:6" x14ac:dyDescent="0.25">
      <c r="A68" s="7">
        <v>45597</v>
      </c>
      <c r="B68" s="7">
        <v>45626</v>
      </c>
      <c r="C68" s="8">
        <v>0.06</v>
      </c>
      <c r="D68" s="8">
        <f t="shared" si="0"/>
        <v>4.8675505653430484E-3</v>
      </c>
      <c r="E68" s="9">
        <v>30</v>
      </c>
      <c r="F68" s="10">
        <f t="shared" si="2"/>
        <v>48675.505653430482</v>
      </c>
    </row>
    <row r="69" spans="1:6" x14ac:dyDescent="0.25">
      <c r="A69" s="7">
        <v>45627</v>
      </c>
      <c r="B69" s="7">
        <v>45657</v>
      </c>
      <c r="C69" s="8">
        <v>0.06</v>
      </c>
      <c r="D69" s="8">
        <f t="shared" ref="D69:D77" si="5">((1+C69)^(1/12))-1</f>
        <v>4.8675505653430484E-3</v>
      </c>
      <c r="E69" s="9">
        <v>31</v>
      </c>
      <c r="F69" s="10">
        <f t="shared" ref="F69:F77" si="6">((B$1*D69)/30)*E69</f>
        <v>50298.022508544833</v>
      </c>
    </row>
    <row r="70" spans="1:6" x14ac:dyDescent="0.25">
      <c r="A70" s="7">
        <v>45658</v>
      </c>
      <c r="B70" s="7">
        <v>45688</v>
      </c>
      <c r="C70" s="8">
        <v>0.06</v>
      </c>
      <c r="D70" s="8">
        <f t="shared" si="5"/>
        <v>4.8675505653430484E-3</v>
      </c>
      <c r="E70" s="9">
        <v>31</v>
      </c>
      <c r="F70" s="10">
        <f t="shared" si="6"/>
        <v>50298.022508544833</v>
      </c>
    </row>
    <row r="71" spans="1:6" x14ac:dyDescent="0.25">
      <c r="A71" s="7">
        <v>45689</v>
      </c>
      <c r="B71" s="7">
        <v>45716</v>
      </c>
      <c r="C71" s="8">
        <v>0.06</v>
      </c>
      <c r="D71" s="8">
        <f t="shared" si="5"/>
        <v>4.8675505653430484E-3</v>
      </c>
      <c r="E71" s="9">
        <v>28</v>
      </c>
      <c r="F71" s="10">
        <f t="shared" si="6"/>
        <v>45430.471943201788</v>
      </c>
    </row>
    <row r="72" spans="1:6" x14ac:dyDescent="0.25">
      <c r="A72" s="7">
        <v>45717</v>
      </c>
      <c r="B72" s="7">
        <v>45747</v>
      </c>
      <c r="C72" s="8">
        <v>0.06</v>
      </c>
      <c r="D72" s="8">
        <f t="shared" si="5"/>
        <v>4.8675505653430484E-3</v>
      </c>
      <c r="E72" s="9">
        <v>31</v>
      </c>
      <c r="F72" s="10">
        <f t="shared" si="6"/>
        <v>50298.022508544833</v>
      </c>
    </row>
    <row r="73" spans="1:6" x14ac:dyDescent="0.25">
      <c r="A73" s="7">
        <v>45748</v>
      </c>
      <c r="B73" s="7">
        <v>45777</v>
      </c>
      <c r="C73" s="8">
        <v>0.06</v>
      </c>
      <c r="D73" s="8">
        <f t="shared" si="5"/>
        <v>4.8675505653430484E-3</v>
      </c>
      <c r="E73" s="14">
        <v>30</v>
      </c>
      <c r="F73" s="15">
        <f t="shared" si="6"/>
        <v>48675.505653430482</v>
      </c>
    </row>
    <row r="74" spans="1:6" x14ac:dyDescent="0.25">
      <c r="A74" s="7">
        <v>45778</v>
      </c>
      <c r="B74" s="7">
        <v>45808</v>
      </c>
      <c r="C74" s="8">
        <v>0.06</v>
      </c>
      <c r="D74" s="8">
        <f t="shared" si="5"/>
        <v>4.8675505653430484E-3</v>
      </c>
      <c r="E74" s="14">
        <v>31</v>
      </c>
      <c r="F74" s="15">
        <f t="shared" si="6"/>
        <v>50298.022508544833</v>
      </c>
    </row>
    <row r="75" spans="1:6" x14ac:dyDescent="0.25">
      <c r="A75" s="7">
        <v>45809</v>
      </c>
      <c r="B75" s="7">
        <v>45838</v>
      </c>
      <c r="C75" s="8">
        <v>0.06</v>
      </c>
      <c r="D75" s="8">
        <f t="shared" si="5"/>
        <v>4.8675505653430484E-3</v>
      </c>
      <c r="E75" s="14">
        <v>30</v>
      </c>
      <c r="F75" s="15">
        <f t="shared" si="6"/>
        <v>48675.505653430482</v>
      </c>
    </row>
    <row r="76" spans="1:6" x14ac:dyDescent="0.25">
      <c r="A76" s="7">
        <v>45839</v>
      </c>
      <c r="B76" s="7">
        <v>45869</v>
      </c>
      <c r="C76" s="8">
        <v>0.06</v>
      </c>
      <c r="D76" s="8">
        <f t="shared" si="5"/>
        <v>4.8675505653430484E-3</v>
      </c>
      <c r="E76" s="14">
        <v>31</v>
      </c>
      <c r="F76" s="15">
        <f t="shared" si="6"/>
        <v>50298.022508544833</v>
      </c>
    </row>
    <row r="77" spans="1:6" x14ac:dyDescent="0.25">
      <c r="A77" s="7">
        <f t="shared" ref="A71:A77" si="7">EDATE(A76,1)</f>
        <v>45870</v>
      </c>
      <c r="B77" s="7">
        <v>45891</v>
      </c>
      <c r="C77" s="8">
        <v>0.06</v>
      </c>
      <c r="D77" s="8">
        <f t="shared" si="5"/>
        <v>4.8675505653430484E-3</v>
      </c>
      <c r="E77" s="14">
        <v>22</v>
      </c>
      <c r="F77" s="15">
        <f t="shared" si="6"/>
        <v>35695.370812515692</v>
      </c>
    </row>
    <row r="78" spans="1:6" x14ac:dyDescent="0.25">
      <c r="A78" s="20"/>
      <c r="B78" s="21"/>
      <c r="C78" s="21"/>
      <c r="D78" s="21"/>
      <c r="E78" s="21"/>
      <c r="F78" s="22"/>
    </row>
    <row r="79" spans="1:6" x14ac:dyDescent="0.25">
      <c r="A79" s="23" t="s">
        <v>9</v>
      </c>
      <c r="B79" s="23"/>
      <c r="C79" s="23"/>
      <c r="D79" s="23"/>
      <c r="E79" s="23"/>
      <c r="F79" s="13">
        <f>SUM(F38:F77)</f>
        <v>1960000.3609781342</v>
      </c>
    </row>
    <row r="80" spans="1:6" x14ac:dyDescent="0.25">
      <c r="A80" s="23" t="s">
        <v>10</v>
      </c>
      <c r="B80" s="23"/>
      <c r="C80" s="23"/>
      <c r="D80" s="23"/>
      <c r="E80" s="23"/>
      <c r="F80" s="13">
        <f>B1</f>
        <v>10000000</v>
      </c>
    </row>
    <row r="81" spans="1:6" x14ac:dyDescent="0.25">
      <c r="A81" s="16" t="s">
        <v>11</v>
      </c>
      <c r="B81" s="16"/>
      <c r="C81" s="16"/>
      <c r="D81" s="16"/>
      <c r="E81" s="16"/>
      <c r="F81" s="13">
        <f>F79+F80</f>
        <v>11960000.360978134</v>
      </c>
    </row>
  </sheetData>
  <mergeCells count="7">
    <mergeCell ref="A81:E81"/>
    <mergeCell ref="A3:B3"/>
    <mergeCell ref="C3:D3"/>
    <mergeCell ref="E3:F3"/>
    <mergeCell ref="A78:F78"/>
    <mergeCell ref="A79:E79"/>
    <mergeCell ref="A80:E8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Cuota No 1</vt:lpstr>
      <vt:lpstr>Cuota No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Alejandro Zamudio Caicedo</dc:creator>
  <cp:lastModifiedBy>Gustavo Andrés Fernandez Calderón</cp:lastModifiedBy>
  <dcterms:created xsi:type="dcterms:W3CDTF">2023-09-29T17:52:04Z</dcterms:created>
  <dcterms:modified xsi:type="dcterms:W3CDTF">2025-08-22T20:01:54Z</dcterms:modified>
</cp:coreProperties>
</file>