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525"/>
  <workbookPr/>
  <xr:revisionPtr revIDLastSave="289" documentId="11_94A85AEF870A63A2C9806F2A93AB8B8B463FA639" xr6:coauthVersionLast="47" xr6:coauthVersionMax="47" xr10:uidLastSave="{DDFE4C96-C42C-415A-BF48-58F74AECA040}"/>
  <bookViews>
    <workbookView xWindow="0" yWindow="0" windowWidth="0" windowHeight="0" xr2:uid="{00000000-000D-0000-FFFF-FFFF00000000}"/>
  </bookViews>
  <sheets>
    <sheet name="Indice Electrónico" sheetId="1" r:id="rId1"/>
  </sheets>
  <definedNames>
    <definedName name="CierreExp">'Indice Electrónico'!$A$46</definedName>
    <definedName name="CopiarFormula">'Indice Electrónico'!$F$19:$G$19</definedName>
    <definedName name="Fin">'Indice Electrónico'!$K$46</definedName>
    <definedName name="Inicio">'Indice Electrónico'!$C$46</definedName>
    <definedName name="RangoFormato">'Indice Electrónico'!#REF!</definedName>
    <definedName name="RangoPegarFormato">'Indice Electrónico'!$A$20:$K$46</definedName>
    <definedName name="RangoPegarFormula">'Indice Electrónico'!$F$20:$G$46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8v892wOI2t+qK23mFsAZB9QGPSA=="/>
    </ext>
  </extLst>
</workbook>
</file>

<file path=xl/calcChain.xml><?xml version="1.0" encoding="utf-8"?>
<calcChain xmlns="http://schemas.openxmlformats.org/spreadsheetml/2006/main">
  <c r="F45" i="1" l="1"/>
  <c r="G45" i="1"/>
  <c r="F43" i="1"/>
  <c r="G43" i="1"/>
  <c r="F44" i="1"/>
  <c r="G44" i="1"/>
  <c r="F10" i="1"/>
  <c r="G10" i="1" s="1"/>
  <c r="F11" i="1" s="1"/>
  <c r="G11" i="1" s="1"/>
  <c r="F12" i="1" s="1"/>
  <c r="G12" i="1" s="1"/>
  <c r="F13" i="1" s="1"/>
  <c r="G13" i="1" s="1"/>
  <c r="F14" i="1" s="1"/>
  <c r="G14" i="1" s="1"/>
  <c r="F15" i="1" s="1"/>
  <c r="G15" i="1" s="1"/>
  <c r="F16" i="1" s="1"/>
  <c r="G16" i="1" s="1"/>
  <c r="F18" i="1" s="1"/>
  <c r="G18" i="1" s="1"/>
  <c r="F17" i="1" s="1"/>
  <c r="G17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29" i="1" s="1"/>
  <c r="G29" i="1" s="1"/>
  <c r="F30" i="1" s="1"/>
  <c r="G30" i="1" s="1"/>
  <c r="F31" i="1" s="1"/>
  <c r="G31" i="1" s="1"/>
  <c r="F32" i="1" s="1"/>
  <c r="G32" i="1" s="1"/>
  <c r="F33" i="1" s="1"/>
  <c r="G33" i="1" s="1"/>
  <c r="F34" i="1" s="1"/>
  <c r="G34" i="1" s="1"/>
  <c r="F35" i="1" s="1"/>
  <c r="G35" i="1" s="1"/>
  <c r="F36" i="1" s="1"/>
  <c r="G36" i="1" s="1"/>
  <c r="F37" i="1" s="1"/>
  <c r="G37" i="1" s="1"/>
  <c r="F38" i="1" s="1"/>
  <c r="G38" i="1" s="1"/>
  <c r="F39" i="1" s="1"/>
  <c r="G39" i="1" s="1"/>
  <c r="F40" i="1" s="1"/>
  <c r="G40" i="1" s="1"/>
  <c r="F41" i="1" s="1"/>
  <c r="G41" i="1" s="1"/>
  <c r="F42" i="1" s="1"/>
  <c r="G42" i="1" s="1"/>
</calcChain>
</file>

<file path=xl/sharedStrings.xml><?xml version="1.0" encoding="utf-8"?>
<sst xmlns="http://schemas.openxmlformats.org/spreadsheetml/2006/main" count="168" uniqueCount="101">
  <si>
    <t>ÍNDICE DEL EXPEDIENTE JUDICIAL ELECTRÓNICO</t>
  </si>
  <si>
    <t>Ciudad</t>
  </si>
  <si>
    <t>Bogotá</t>
  </si>
  <si>
    <t>EXPEDIENTE FÍSICO</t>
  </si>
  <si>
    <t>Despacho Judicial</t>
  </si>
  <si>
    <t>Juzgado Cuarenta y Uno Civil Municipal</t>
  </si>
  <si>
    <t>El expediente judicial posee documentos físicos:</t>
  </si>
  <si>
    <r>
      <rPr>
        <sz val="10"/>
        <color theme="1"/>
        <rFont val="Calibri"/>
      </rPr>
      <t>SI____     NO</t>
    </r>
    <r>
      <rPr>
        <u/>
        <sz val="10"/>
        <color theme="1"/>
        <rFont val="Calibri"/>
      </rPr>
      <t xml:space="preserve"> _x_</t>
    </r>
    <r>
      <rPr>
        <sz val="10"/>
        <color theme="1"/>
        <rFont val="Calibri"/>
      </rPr>
      <t>__</t>
    </r>
  </si>
  <si>
    <t>Serie o Subserie Documental</t>
  </si>
  <si>
    <t>No. Radicación del Proceso</t>
  </si>
  <si>
    <t>110014003041202000346</t>
  </si>
  <si>
    <t>No. de carpetas, legajos o tomos:</t>
  </si>
  <si>
    <r>
      <rPr>
        <b/>
        <sz val="11"/>
        <color theme="1"/>
        <rFont val="Calibri"/>
      </rPr>
      <t>Partes Procesales (Parte A)</t>
    </r>
    <r>
      <rPr>
        <sz val="11"/>
        <color theme="1"/>
        <rFont val="Calibri"/>
      </rPr>
      <t xml:space="preserve">
(demandado, procesado, accionado)</t>
    </r>
  </si>
  <si>
    <t>LA EQUIDAD SEGUROS DE VIDA ORGANISMO COOPERATIVO</t>
  </si>
  <si>
    <r>
      <rPr>
        <b/>
        <sz val="11"/>
        <color theme="1"/>
        <rFont val="Calibri"/>
      </rPr>
      <t>Partes Procesales (Parte B)</t>
    </r>
    <r>
      <rPr>
        <sz val="11"/>
        <color theme="1"/>
        <rFont val="Calibri"/>
      </rPr>
      <t xml:space="preserve">
(demandante, denunciante, accionante)</t>
    </r>
  </si>
  <si>
    <t>NIRSA ELENA AMORTEGUI LONDOÑO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</si>
  <si>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</si>
  <si>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</si>
  <si>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</si>
  <si>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</si>
  <si>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</si>
  <si>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</si>
  <si>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</si>
  <si>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</si>
  <si>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</si>
  <si>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</si>
  <si>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</si>
  <si>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Acta de reparto</t>
  </si>
  <si>
    <t>pdf</t>
  </si>
  <si>
    <t>357 KB</t>
  </si>
  <si>
    <t>Reparto</t>
  </si>
  <si>
    <t>Demanda</t>
  </si>
  <si>
    <t>437 KB</t>
  </si>
  <si>
    <t>Anexos demanda</t>
  </si>
  <si>
    <t>12,7 MB</t>
  </si>
  <si>
    <t>Inadmite demanda</t>
  </si>
  <si>
    <t>76,3 KB</t>
  </si>
  <si>
    <t>Despacho</t>
  </si>
  <si>
    <t>Reconoce personería demandante</t>
  </si>
  <si>
    <t>73,7 KB</t>
  </si>
  <si>
    <t>Subsanando demanda</t>
  </si>
  <si>
    <t>506 KB</t>
  </si>
  <si>
    <t>Externo</t>
  </si>
  <si>
    <t>Admite demanda</t>
  </si>
  <si>
    <t>172 KB</t>
  </si>
  <si>
    <t>Escrito solicita notificación</t>
  </si>
  <si>
    <t>344 KB</t>
  </si>
  <si>
    <t>Contestación demanda</t>
  </si>
  <si>
    <t>21,0 MB</t>
  </si>
  <si>
    <t>Historia clínica</t>
  </si>
  <si>
    <t>10,8 MB</t>
  </si>
  <si>
    <t>Derecho de petición</t>
  </si>
  <si>
    <t>211 KB</t>
  </si>
  <si>
    <t>Requiere acredite</t>
  </si>
  <si>
    <t>114 KB</t>
  </si>
  <si>
    <t>Cumple requerimiento</t>
  </si>
  <si>
    <t>828 KB</t>
  </si>
  <si>
    <t>Correr traslado excepciones de mérito</t>
  </si>
  <si>
    <t>101 KB</t>
  </si>
  <si>
    <t>Correr traslado historia clínica</t>
  </si>
  <si>
    <t>128 KB</t>
  </si>
  <si>
    <t>Reconoce personería demandado</t>
  </si>
  <si>
    <t>102 KB</t>
  </si>
  <si>
    <t xml:space="preserve">Solicitud y envío traslados </t>
  </si>
  <si>
    <t>173 KB</t>
  </si>
  <si>
    <t>Decreta pruebas</t>
  </si>
  <si>
    <t>139 KB</t>
  </si>
  <si>
    <t>Fija fecha</t>
  </si>
  <si>
    <t>156 KB</t>
  </si>
  <si>
    <t>Prórroga seis meses</t>
  </si>
  <si>
    <t>157 KB</t>
  </si>
  <si>
    <t>Informar audiencia presencial</t>
  </si>
  <si>
    <t>233 KB</t>
  </si>
  <si>
    <t>Solicitud audiencia virtual</t>
  </si>
  <si>
    <t>387 KB</t>
  </si>
  <si>
    <t>Correo designa clavero</t>
  </si>
  <si>
    <t>108 KB</t>
  </si>
  <si>
    <t>Secretaría</t>
  </si>
  <si>
    <t>Informe de ingreso</t>
  </si>
  <si>
    <t>72,3 KB</t>
  </si>
  <si>
    <t>267 KB</t>
  </si>
  <si>
    <t>Solicitud adición virtual</t>
  </si>
  <si>
    <t>337 KB</t>
  </si>
  <si>
    <t>50,5 KB</t>
  </si>
  <si>
    <t>Solicitud audiencia virtual demandado</t>
  </si>
  <si>
    <t>864 KB</t>
  </si>
  <si>
    <t>Solicitud audiencia virtual demandante</t>
  </si>
  <si>
    <t>Envío link audiencia</t>
  </si>
  <si>
    <t>566 KB</t>
  </si>
  <si>
    <t>Sustitución poder demandado</t>
  </si>
  <si>
    <t>1,23 MB</t>
  </si>
  <si>
    <t>Audiencia parte 1</t>
  </si>
  <si>
    <t>mp4</t>
  </si>
  <si>
    <t>408 MB</t>
  </si>
  <si>
    <t>Audiencia parte 2</t>
  </si>
  <si>
    <t>132 MB</t>
  </si>
  <si>
    <t>Acta de audiencia</t>
  </si>
  <si>
    <t>93,6 KB</t>
  </si>
  <si>
    <t xml:space="preserve">Remite Circuitos por recurso </t>
  </si>
  <si>
    <t>375JB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</si>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</sst>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5">
    <font>
      <sz val="11"/>
      <color theme="1"/>
      <name val="Calibri"/>
      <scheme val="minor"/>
    </font>
    <font>
      <b/>
      <sz val="14"/>
      <color theme="1"/>
      <name val="Calibri"/>
      <scheme val="minor"/>
    </font>
    <font>
      <sz val="10"/>
      <color theme="1"/>
      <name val="Calibri"/>
      <scheme val="minor"/>
    </font>
    <font>
      <b/>
      <sz val="11"/>
      <color theme="1"/>
      <name val="Calibri"/>
      <scheme val="minor"/>
    </font>
    <font>
      <sz val="11"/>
      <name val="Calibri"/>
    </font>
    <font>
      <b/>
      <sz val="12"/>
      <color theme="1"/>
      <name val="Calibri"/>
      <scheme val="minor"/>
    </font>
    <font>
      <b/>
      <sz val="10"/>
      <color theme="1"/>
      <name val="Calibri"/>
      <scheme val="minor"/>
    </font>
    <font>
      <sz val="12"/>
      <color theme="1"/>
      <name val="Calibri"/>
      <scheme val="minor"/>
    </font>
    <font>
      <sz val="11"/>
      <color rgb="FF000000"/>
      <name val="Calibri"/>
    </font>
    <font>
      <sz val="11"/>
      <color theme="0"/>
      <name val="Calibri"/>
      <scheme val="minor"/>
    </font>
    <font>
      <sz val="12"/>
      <color rgb="FF7F7F7F"/>
      <name val="Calibri"/>
      <scheme val="minor"/>
    </font>
    <font>
      <sz val="10"/>
      <color theme="1"/>
      <name val="Calibri"/>
    </font>
    <font>
      <u/>
      <sz val="10"/>
      <color theme="1"/>
      <name val="Calibri"/>
    </font>
    <font>
      <b/>
      <sz val="11"/>
      <color theme="1"/>
      <name val="Calibri"/>
    </font>
    <font>
      <sz val="11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D6DCE4"/>
        <bgColor rgb="FFD6DCE4"/>
      </patternFill>
    </fill>
    <fill>
      <patternFill patternType="solid">
        <fgColor rgb="FFF2F2F2"/>
        <bgColor rgb="FFF2F2F2"/>
      </patternFill>
    </fill>
    <fill>
      <patternFill patternType="solid">
        <fgColor rgb="FF2F5496"/>
        <bgColor rgb="FF2F5496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5" fillId="0" borderId="21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64" fontId="8" fillId="0" borderId="22" xfId="0" applyNumberFormat="1" applyFont="1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3" fontId="0" fillId="3" borderId="22" xfId="0" applyNumberFormat="1" applyFill="1" applyBorder="1" applyAlignment="1">
      <alignment horizontal="center" vertical="center"/>
    </xf>
    <xf numFmtId="3" fontId="0" fillId="0" borderId="22" xfId="0" applyNumberFormat="1" applyBorder="1" applyAlignment="1">
      <alignment vertical="center"/>
    </xf>
    <xf numFmtId="0" fontId="0" fillId="0" borderId="22" xfId="0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3" fillId="2" borderId="23" xfId="0" applyFont="1" applyFill="1" applyBorder="1" applyAlignment="1">
      <alignment horizontal="center" vertical="center" wrapText="1"/>
    </xf>
    <xf numFmtId="3" fontId="9" fillId="4" borderId="24" xfId="0" applyNumberFormat="1" applyFont="1" applyFill="1" applyBorder="1" applyAlignment="1">
      <alignment vertical="center"/>
    </xf>
    <xf numFmtId="164" fontId="9" fillId="4" borderId="24" xfId="0" applyNumberFormat="1" applyFont="1" applyFill="1" applyBorder="1" applyAlignment="1">
      <alignment horizontal="center" vertical="center"/>
    </xf>
    <xf numFmtId="3" fontId="0" fillId="0" borderId="23" xfId="0" applyNumberFormat="1" applyBorder="1" applyAlignment="1">
      <alignment vertical="center"/>
    </xf>
    <xf numFmtId="164" fontId="0" fillId="0" borderId="23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0" fillId="3" borderId="23" xfId="0" applyNumberForma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7" xfId="0" applyBorder="1" applyAlignment="1">
      <alignment vertical="center"/>
    </xf>
    <xf numFmtId="164" fontId="9" fillId="4" borderId="1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49" fontId="0" fillId="0" borderId="9" xfId="0" applyNumberForma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/>
    </xf>
    <xf numFmtId="0" fontId="0" fillId="0" borderId="0" xfId="0" applyAlignment="1"/>
    <xf numFmtId="0" fontId="4" fillId="0" borderId="3" xfId="0" applyFont="1" applyBorder="1" applyAlignment="1"/>
    <xf numFmtId="0" fontId="4" fillId="0" borderId="4" xfId="0" applyFont="1" applyBorder="1" applyAlignment="1"/>
    <xf numFmtId="0" fontId="4" fillId="0" borderId="6" xfId="0" applyFont="1" applyBorder="1" applyAlignment="1"/>
    <xf numFmtId="0" fontId="4" fillId="0" borderId="7" xfId="0" applyFont="1" applyBorder="1" applyAlignment="1"/>
    <xf numFmtId="0" fontId="4" fillId="0" borderId="10" xfId="0" applyFont="1" applyBorder="1" applyAlignment="1"/>
    <xf numFmtId="0" fontId="4" fillId="0" borderId="11" xfId="0" applyFont="1" applyBorder="1" applyAlignment="1"/>
    <xf numFmtId="0" fontId="4" fillId="0" borderId="13" xfId="0" applyFont="1" applyBorder="1" applyAlignment="1"/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8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85725</xdr:rowOff>
    </xdr:from>
    <xdr:ext cx="1962150" cy="6191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27"/>
  <sheetViews>
    <sheetView showGridLines="0" tabSelected="1" workbookViewId="0">
      <selection activeCell="J44" sqref="J44"/>
    </sheetView>
  </sheetViews>
  <sheetFormatPr defaultColWidth="14.42578125" defaultRowHeight="15" customHeight="1"/>
  <cols>
    <col min="1" max="1" width="34.5703125" customWidth="1"/>
    <col min="2" max="2" width="14.28515625" customWidth="1"/>
    <col min="3" max="3" width="15" customWidth="1"/>
    <col min="4" max="4" width="11" customWidth="1"/>
    <col min="5" max="6" width="8.85546875" customWidth="1"/>
    <col min="7" max="7" width="9.5703125" customWidth="1"/>
    <col min="8" max="9" width="12.7109375" customWidth="1"/>
    <col min="10" max="10" width="12.85546875" customWidth="1"/>
    <col min="11" max="11" width="16" customWidth="1"/>
    <col min="12" max="26" width="11.42578125" customWidth="1"/>
  </cols>
  <sheetData>
    <row r="1" spans="1:26" ht="68.25" customHeight="1">
      <c r="A1" s="26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0.25" customHeight="1">
      <c r="A2" s="2" t="s">
        <v>1</v>
      </c>
      <c r="B2" s="27" t="s">
        <v>2</v>
      </c>
      <c r="C2" s="36"/>
      <c r="D2" s="36"/>
      <c r="E2" s="36"/>
      <c r="F2" s="37"/>
      <c r="G2" s="3"/>
      <c r="H2" s="28" t="s">
        <v>3</v>
      </c>
      <c r="I2" s="38"/>
      <c r="J2" s="38"/>
      <c r="K2" s="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0.25" customHeight="1">
      <c r="A3" s="4" t="s">
        <v>4</v>
      </c>
      <c r="B3" s="23" t="s">
        <v>5</v>
      </c>
      <c r="C3" s="40"/>
      <c r="D3" s="40"/>
      <c r="E3" s="40"/>
      <c r="F3" s="41"/>
      <c r="G3" s="3"/>
      <c r="H3" s="31" t="s">
        <v>6</v>
      </c>
      <c r="I3" s="42"/>
      <c r="J3" s="29" t="s">
        <v>7</v>
      </c>
      <c r="K3" s="42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0.25" customHeight="1">
      <c r="A4" s="4" t="s">
        <v>8</v>
      </c>
      <c r="B4" s="23"/>
      <c r="C4" s="40"/>
      <c r="D4" s="40"/>
      <c r="E4" s="40"/>
      <c r="F4" s="41"/>
      <c r="G4" s="3"/>
      <c r="H4" s="43"/>
      <c r="I4" s="44"/>
      <c r="J4" s="43"/>
      <c r="K4" s="44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0.25" customHeight="1">
      <c r="A5" s="4" t="s">
        <v>9</v>
      </c>
      <c r="B5" s="30" t="s">
        <v>10</v>
      </c>
      <c r="C5" s="40"/>
      <c r="D5" s="40"/>
      <c r="E5" s="40"/>
      <c r="F5" s="41"/>
      <c r="G5" s="3"/>
      <c r="H5" s="31" t="s">
        <v>11</v>
      </c>
      <c r="I5" s="42"/>
      <c r="J5" s="32">
        <v>1</v>
      </c>
      <c r="K5" s="4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9.25" customHeight="1">
      <c r="A6" s="5" t="s">
        <v>12</v>
      </c>
      <c r="B6" s="23" t="s">
        <v>13</v>
      </c>
      <c r="C6" s="40"/>
      <c r="D6" s="40"/>
      <c r="E6" s="40"/>
      <c r="F6" s="41"/>
      <c r="G6" s="3"/>
      <c r="H6" s="43"/>
      <c r="I6" s="44"/>
      <c r="J6" s="43"/>
      <c r="K6" s="44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9.25" customHeight="1">
      <c r="A7" s="6" t="s">
        <v>14</v>
      </c>
      <c r="B7" s="24" t="s">
        <v>15</v>
      </c>
      <c r="C7" s="45"/>
      <c r="D7" s="45"/>
      <c r="E7" s="45"/>
      <c r="F7" s="46"/>
      <c r="G7" s="3"/>
      <c r="H7" s="33"/>
      <c r="I7" s="47"/>
      <c r="J7" s="34"/>
      <c r="K7" s="47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7"/>
      <c r="B8" s="7"/>
      <c r="C8" s="7"/>
      <c r="D8" s="7"/>
      <c r="E8" s="7"/>
      <c r="F8" s="7"/>
      <c r="G8" s="7"/>
      <c r="H8" s="8"/>
      <c r="I8" s="8"/>
      <c r="J8" s="7"/>
      <c r="K8" s="7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48.75" customHeight="1">
      <c r="A9" s="16" t="s">
        <v>16</v>
      </c>
      <c r="B9" s="16" t="s">
        <v>17</v>
      </c>
      <c r="C9" s="16" t="s">
        <v>18</v>
      </c>
      <c r="D9" s="16" t="s">
        <v>19</v>
      </c>
      <c r="E9" s="16" t="s">
        <v>20</v>
      </c>
      <c r="F9" s="16" t="s">
        <v>21</v>
      </c>
      <c r="G9" s="16" t="s">
        <v>22</v>
      </c>
      <c r="H9" s="16" t="s">
        <v>23</v>
      </c>
      <c r="I9" s="16" t="s">
        <v>24</v>
      </c>
      <c r="J9" s="16" t="s">
        <v>25</v>
      </c>
      <c r="K9" s="16" t="s">
        <v>26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.75" customHeight="1">
      <c r="A10" s="12" t="s">
        <v>27</v>
      </c>
      <c r="B10" s="9">
        <v>44019</v>
      </c>
      <c r="C10" s="14">
        <v>44112</v>
      </c>
      <c r="D10" s="10">
        <v>1</v>
      </c>
      <c r="E10" s="10">
        <v>1</v>
      </c>
      <c r="F10" s="11" t="str">
        <f>+IF(E10=0,"0","1")</f>
        <v>1</v>
      </c>
      <c r="G10" s="11">
        <f>+F10+(E10-F10)</f>
        <v>1</v>
      </c>
      <c r="H10" s="10" t="s">
        <v>28</v>
      </c>
      <c r="I10" s="10" t="s">
        <v>29</v>
      </c>
      <c r="J10" s="10" t="s">
        <v>30</v>
      </c>
      <c r="K10" s="1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.75" customHeight="1">
      <c r="A11" s="12" t="s">
        <v>31</v>
      </c>
      <c r="B11" s="9">
        <v>44019</v>
      </c>
      <c r="C11" s="14">
        <v>44112</v>
      </c>
      <c r="D11" s="10">
        <v>2</v>
      </c>
      <c r="E11" s="10">
        <v>18</v>
      </c>
      <c r="F11" s="11">
        <f t="shared" ref="F11:F16" si="0">+IF(E11=0,"0",(1+G10))</f>
        <v>2</v>
      </c>
      <c r="G11" s="11">
        <f t="shared" ref="G11:G18" si="1">+F11+(E11-1)</f>
        <v>19</v>
      </c>
      <c r="H11" s="10" t="s">
        <v>28</v>
      </c>
      <c r="I11" s="10" t="s">
        <v>32</v>
      </c>
      <c r="J11" s="10" t="s">
        <v>30</v>
      </c>
      <c r="K11" s="10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.75" customHeight="1">
      <c r="A12" s="12" t="s">
        <v>33</v>
      </c>
      <c r="B12" s="9">
        <v>44019</v>
      </c>
      <c r="C12" s="14">
        <v>44112</v>
      </c>
      <c r="D12" s="10">
        <v>3</v>
      </c>
      <c r="E12" s="10">
        <v>97</v>
      </c>
      <c r="F12" s="11">
        <f t="shared" si="0"/>
        <v>20</v>
      </c>
      <c r="G12" s="11">
        <f t="shared" si="1"/>
        <v>116</v>
      </c>
      <c r="H12" s="10" t="s">
        <v>28</v>
      </c>
      <c r="I12" s="10" t="s">
        <v>34</v>
      </c>
      <c r="J12" s="10" t="s">
        <v>30</v>
      </c>
      <c r="K12" s="10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.75" customHeight="1">
      <c r="A13" s="12" t="s">
        <v>35</v>
      </c>
      <c r="B13" s="9">
        <v>44047</v>
      </c>
      <c r="C13" s="14">
        <v>44112</v>
      </c>
      <c r="D13" s="10">
        <v>4</v>
      </c>
      <c r="E13" s="10">
        <v>1</v>
      </c>
      <c r="F13" s="11">
        <f t="shared" si="0"/>
        <v>117</v>
      </c>
      <c r="G13" s="11">
        <f t="shared" si="1"/>
        <v>117</v>
      </c>
      <c r="H13" s="10" t="s">
        <v>28</v>
      </c>
      <c r="I13" s="10" t="s">
        <v>36</v>
      </c>
      <c r="J13" s="10" t="s">
        <v>37</v>
      </c>
      <c r="K13" s="1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.75" customHeight="1">
      <c r="A14" s="12" t="s">
        <v>38</v>
      </c>
      <c r="B14" s="9">
        <v>44047</v>
      </c>
      <c r="C14" s="14">
        <v>44112</v>
      </c>
      <c r="D14" s="10">
        <v>5</v>
      </c>
      <c r="E14" s="10">
        <v>1</v>
      </c>
      <c r="F14" s="11">
        <f t="shared" si="0"/>
        <v>118</v>
      </c>
      <c r="G14" s="11">
        <f t="shared" si="1"/>
        <v>118</v>
      </c>
      <c r="H14" s="10" t="s">
        <v>28</v>
      </c>
      <c r="I14" s="10" t="s">
        <v>39</v>
      </c>
      <c r="J14" s="10" t="s">
        <v>37</v>
      </c>
      <c r="K14" s="10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.75" customHeight="1">
      <c r="A15" s="12" t="s">
        <v>40</v>
      </c>
      <c r="B15" s="14">
        <v>44058</v>
      </c>
      <c r="C15" s="14">
        <v>44112</v>
      </c>
      <c r="D15" s="10">
        <v>6</v>
      </c>
      <c r="E15" s="10">
        <v>24</v>
      </c>
      <c r="F15" s="11">
        <f>+IF(E15=0,"0",(1+G14))</f>
        <v>119</v>
      </c>
      <c r="G15" s="11">
        <f t="shared" si="1"/>
        <v>142</v>
      </c>
      <c r="H15" s="10" t="s">
        <v>28</v>
      </c>
      <c r="I15" s="10" t="s">
        <v>41</v>
      </c>
      <c r="J15" s="10" t="s">
        <v>42</v>
      </c>
      <c r="K15" s="1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.75" customHeight="1">
      <c r="A16" s="12" t="s">
        <v>43</v>
      </c>
      <c r="B16" s="9">
        <v>44069</v>
      </c>
      <c r="C16" s="14">
        <v>44112</v>
      </c>
      <c r="D16" s="10">
        <v>7</v>
      </c>
      <c r="E16" s="10">
        <v>1</v>
      </c>
      <c r="F16" s="11">
        <f t="shared" si="0"/>
        <v>143</v>
      </c>
      <c r="G16" s="11">
        <f t="shared" si="1"/>
        <v>143</v>
      </c>
      <c r="H16" s="10" t="s">
        <v>28</v>
      </c>
      <c r="I16" s="10" t="s">
        <v>44</v>
      </c>
      <c r="J16" s="10" t="s">
        <v>37</v>
      </c>
      <c r="K16" s="10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.75" customHeight="1">
      <c r="A17" s="12" t="s">
        <v>45</v>
      </c>
      <c r="B17" s="9">
        <v>44082</v>
      </c>
      <c r="C17" s="14">
        <v>44083</v>
      </c>
      <c r="D17" s="10">
        <v>8</v>
      </c>
      <c r="E17" s="10">
        <v>1</v>
      </c>
      <c r="F17" s="11">
        <f>+IF(E17=0,"0",(1+G18))</f>
        <v>289</v>
      </c>
      <c r="G17" s="11">
        <f>+F17+(E17-1)</f>
        <v>289</v>
      </c>
      <c r="H17" s="10" t="s">
        <v>28</v>
      </c>
      <c r="I17" s="10" t="s">
        <v>46</v>
      </c>
      <c r="J17" s="10" t="s">
        <v>42</v>
      </c>
      <c r="K17" s="10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8.75" customHeight="1">
      <c r="A18" s="12" t="s">
        <v>47</v>
      </c>
      <c r="B18" s="9">
        <v>44083</v>
      </c>
      <c r="C18" s="14">
        <v>44111</v>
      </c>
      <c r="D18" s="10">
        <v>9</v>
      </c>
      <c r="E18" s="10">
        <v>145</v>
      </c>
      <c r="F18" s="11">
        <f>+IF(E18=0,"0",(1+G16))</f>
        <v>144</v>
      </c>
      <c r="G18" s="11">
        <f t="shared" si="1"/>
        <v>288</v>
      </c>
      <c r="H18" s="10" t="s">
        <v>28</v>
      </c>
      <c r="I18" s="10" t="s">
        <v>48</v>
      </c>
      <c r="J18" s="10" t="s">
        <v>42</v>
      </c>
      <c r="K18" s="10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8.75" customHeight="1">
      <c r="A19" s="12" t="s">
        <v>49</v>
      </c>
      <c r="B19" s="9">
        <v>44083</v>
      </c>
      <c r="C19" s="9">
        <v>44112</v>
      </c>
      <c r="D19" s="10">
        <v>10</v>
      </c>
      <c r="E19" s="13">
        <v>25</v>
      </c>
      <c r="F19" s="11">
        <f>+IF(E19=0,"0",(1+G17))</f>
        <v>290</v>
      </c>
      <c r="G19" s="11">
        <f t="shared" ref="G19:G44" si="2">+F19+(E19-1)</f>
        <v>314</v>
      </c>
      <c r="H19" s="10" t="s">
        <v>28</v>
      </c>
      <c r="I19" s="13" t="s">
        <v>50</v>
      </c>
      <c r="J19" s="13" t="s">
        <v>42</v>
      </c>
      <c r="K19" s="13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.75" customHeight="1">
      <c r="A20" s="12" t="s">
        <v>51</v>
      </c>
      <c r="B20" s="9">
        <v>44112</v>
      </c>
      <c r="C20" s="14">
        <v>44112</v>
      </c>
      <c r="D20" s="10">
        <v>11</v>
      </c>
      <c r="E20" s="10">
        <v>3</v>
      </c>
      <c r="F20" s="11">
        <f t="shared" ref="F20:F44" si="3">+IF(E20=0,"0",(1+G19))</f>
        <v>315</v>
      </c>
      <c r="G20" s="11">
        <f t="shared" si="2"/>
        <v>317</v>
      </c>
      <c r="H20" s="10" t="s">
        <v>28</v>
      </c>
      <c r="I20" s="10" t="s">
        <v>52</v>
      </c>
      <c r="J20" s="10" t="s">
        <v>42</v>
      </c>
      <c r="K20" s="10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8.75" customHeight="1">
      <c r="A21" s="12" t="s">
        <v>53</v>
      </c>
      <c r="B21" s="9">
        <v>44161</v>
      </c>
      <c r="C21" s="9">
        <v>44161</v>
      </c>
      <c r="D21" s="10">
        <v>12</v>
      </c>
      <c r="E21" s="10">
        <v>1</v>
      </c>
      <c r="F21" s="11">
        <f t="shared" si="3"/>
        <v>318</v>
      </c>
      <c r="G21" s="11">
        <f t="shared" si="2"/>
        <v>318</v>
      </c>
      <c r="H21" s="10" t="s">
        <v>28</v>
      </c>
      <c r="I21" s="10" t="s">
        <v>54</v>
      </c>
      <c r="J21" s="10" t="s">
        <v>37</v>
      </c>
      <c r="K21" s="10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.75" customHeight="1">
      <c r="A22" s="12" t="s">
        <v>55</v>
      </c>
      <c r="B22" s="14">
        <v>44162</v>
      </c>
      <c r="C22" s="14">
        <v>44162</v>
      </c>
      <c r="D22" s="10">
        <v>13</v>
      </c>
      <c r="E22" s="10">
        <v>64</v>
      </c>
      <c r="F22" s="11">
        <f t="shared" si="3"/>
        <v>319</v>
      </c>
      <c r="G22" s="11">
        <f t="shared" si="2"/>
        <v>382</v>
      </c>
      <c r="H22" s="10" t="s">
        <v>28</v>
      </c>
      <c r="I22" s="10" t="s">
        <v>56</v>
      </c>
      <c r="J22" s="10" t="s">
        <v>42</v>
      </c>
      <c r="K22" s="1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.75" customHeight="1">
      <c r="A23" s="12" t="s">
        <v>57</v>
      </c>
      <c r="B23" s="14">
        <v>44264</v>
      </c>
      <c r="C23" s="14">
        <v>44264</v>
      </c>
      <c r="D23" s="10">
        <v>14</v>
      </c>
      <c r="E23" s="10">
        <v>1</v>
      </c>
      <c r="F23" s="11">
        <f t="shared" si="3"/>
        <v>383</v>
      </c>
      <c r="G23" s="11">
        <f t="shared" si="2"/>
        <v>383</v>
      </c>
      <c r="H23" s="10" t="s">
        <v>28</v>
      </c>
      <c r="I23" s="10" t="s">
        <v>58</v>
      </c>
      <c r="J23" s="10" t="s">
        <v>37</v>
      </c>
      <c r="K23" s="10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.75" customHeight="1">
      <c r="A24" s="12" t="s">
        <v>59</v>
      </c>
      <c r="B24" s="14">
        <v>44264</v>
      </c>
      <c r="C24" s="14">
        <v>44264</v>
      </c>
      <c r="D24" s="10">
        <v>15</v>
      </c>
      <c r="E24" s="10">
        <v>1</v>
      </c>
      <c r="F24" s="11">
        <f t="shared" si="3"/>
        <v>384</v>
      </c>
      <c r="G24" s="11">
        <f t="shared" si="2"/>
        <v>384</v>
      </c>
      <c r="H24" s="10" t="s">
        <v>28</v>
      </c>
      <c r="I24" s="10" t="s">
        <v>60</v>
      </c>
      <c r="J24" s="10" t="s">
        <v>37</v>
      </c>
      <c r="K24" s="10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8.75" customHeight="1">
      <c r="A25" s="12" t="s">
        <v>61</v>
      </c>
      <c r="B25" s="14">
        <v>44264</v>
      </c>
      <c r="C25" s="14">
        <v>44264</v>
      </c>
      <c r="D25" s="10">
        <v>16</v>
      </c>
      <c r="E25" s="10">
        <v>1</v>
      </c>
      <c r="F25" s="11">
        <f t="shared" si="3"/>
        <v>385</v>
      </c>
      <c r="G25" s="11">
        <f t="shared" si="2"/>
        <v>385</v>
      </c>
      <c r="H25" s="10" t="s">
        <v>28</v>
      </c>
      <c r="I25" s="10" t="s">
        <v>62</v>
      </c>
      <c r="J25" s="10" t="s">
        <v>37</v>
      </c>
      <c r="K25" s="10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8.75" customHeight="1">
      <c r="A26" s="12" t="s">
        <v>63</v>
      </c>
      <c r="B26" s="14">
        <v>44463</v>
      </c>
      <c r="C26" s="14">
        <v>44463</v>
      </c>
      <c r="D26" s="10">
        <v>17</v>
      </c>
      <c r="E26" s="10">
        <v>2</v>
      </c>
      <c r="F26" s="11">
        <f t="shared" si="3"/>
        <v>386</v>
      </c>
      <c r="G26" s="11">
        <f t="shared" si="2"/>
        <v>387</v>
      </c>
      <c r="H26" s="10" t="s">
        <v>28</v>
      </c>
      <c r="I26" s="10" t="s">
        <v>64</v>
      </c>
      <c r="J26" s="10" t="s">
        <v>42</v>
      </c>
      <c r="K26" s="10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8.75" customHeight="1">
      <c r="A27" s="12" t="s">
        <v>65</v>
      </c>
      <c r="B27" s="14">
        <v>44531</v>
      </c>
      <c r="C27" s="14">
        <v>44531</v>
      </c>
      <c r="D27" s="10">
        <v>18</v>
      </c>
      <c r="E27" s="10">
        <v>2</v>
      </c>
      <c r="F27" s="11">
        <f t="shared" si="3"/>
        <v>388</v>
      </c>
      <c r="G27" s="11">
        <f t="shared" si="2"/>
        <v>389</v>
      </c>
      <c r="H27" s="10" t="s">
        <v>28</v>
      </c>
      <c r="I27" s="10" t="s">
        <v>66</v>
      </c>
      <c r="J27" s="10" t="s">
        <v>37</v>
      </c>
      <c r="K27" s="1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8.75" customHeight="1">
      <c r="A28" s="12" t="s">
        <v>67</v>
      </c>
      <c r="B28" s="14">
        <v>44531</v>
      </c>
      <c r="C28" s="14">
        <v>44531</v>
      </c>
      <c r="D28" s="10">
        <v>19</v>
      </c>
      <c r="E28" s="10">
        <v>1</v>
      </c>
      <c r="F28" s="11">
        <f t="shared" si="3"/>
        <v>390</v>
      </c>
      <c r="G28" s="11">
        <f t="shared" si="2"/>
        <v>390</v>
      </c>
      <c r="H28" s="10" t="s">
        <v>28</v>
      </c>
      <c r="I28" s="10" t="s">
        <v>68</v>
      </c>
      <c r="J28" s="10" t="s">
        <v>37</v>
      </c>
      <c r="K28" s="10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8.75" customHeight="1">
      <c r="A29" s="12" t="s">
        <v>69</v>
      </c>
      <c r="B29" s="14">
        <v>44531</v>
      </c>
      <c r="C29" s="14">
        <v>44531</v>
      </c>
      <c r="D29" s="10">
        <v>20</v>
      </c>
      <c r="E29" s="10">
        <v>1</v>
      </c>
      <c r="F29" s="11">
        <f t="shared" si="3"/>
        <v>391</v>
      </c>
      <c r="G29" s="11">
        <f t="shared" si="2"/>
        <v>391</v>
      </c>
      <c r="H29" s="10" t="s">
        <v>28</v>
      </c>
      <c r="I29" s="10" t="s">
        <v>70</v>
      </c>
      <c r="J29" s="10" t="s">
        <v>37</v>
      </c>
      <c r="K29" s="10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8.75" customHeight="1">
      <c r="A30" s="12" t="s">
        <v>71</v>
      </c>
      <c r="B30" s="14">
        <v>44615</v>
      </c>
      <c r="C30" s="14">
        <v>44615</v>
      </c>
      <c r="D30" s="10">
        <v>21</v>
      </c>
      <c r="E30" s="10">
        <v>1</v>
      </c>
      <c r="F30" s="11">
        <f t="shared" si="3"/>
        <v>392</v>
      </c>
      <c r="G30" s="11">
        <f t="shared" si="2"/>
        <v>392</v>
      </c>
      <c r="H30" s="10" t="s">
        <v>28</v>
      </c>
      <c r="I30" s="10" t="s">
        <v>72</v>
      </c>
      <c r="J30" s="10" t="s">
        <v>37</v>
      </c>
      <c r="K30" s="1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8.75" customHeight="1">
      <c r="A31" s="12" t="s">
        <v>73</v>
      </c>
      <c r="B31" s="14">
        <v>44623</v>
      </c>
      <c r="C31" s="14">
        <v>44623</v>
      </c>
      <c r="D31" s="10">
        <v>22</v>
      </c>
      <c r="E31" s="10">
        <v>4</v>
      </c>
      <c r="F31" s="11">
        <f t="shared" si="3"/>
        <v>393</v>
      </c>
      <c r="G31" s="11">
        <f t="shared" si="2"/>
        <v>396</v>
      </c>
      <c r="H31" s="10" t="s">
        <v>28</v>
      </c>
      <c r="I31" s="10" t="s">
        <v>74</v>
      </c>
      <c r="J31" s="10" t="s">
        <v>42</v>
      </c>
      <c r="K31" s="10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8.75" customHeight="1">
      <c r="A32" s="12" t="s">
        <v>75</v>
      </c>
      <c r="B32" s="14">
        <v>44624</v>
      </c>
      <c r="C32" s="14">
        <v>44624</v>
      </c>
      <c r="D32" s="10">
        <v>23</v>
      </c>
      <c r="E32" s="10">
        <v>1</v>
      </c>
      <c r="F32" s="11">
        <f t="shared" si="3"/>
        <v>397</v>
      </c>
      <c r="G32" s="11">
        <f t="shared" si="2"/>
        <v>397</v>
      </c>
      <c r="H32" s="10" t="s">
        <v>28</v>
      </c>
      <c r="I32" s="10" t="s">
        <v>76</v>
      </c>
      <c r="J32" s="10" t="s">
        <v>77</v>
      </c>
      <c r="K32" s="1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8.75" customHeight="1">
      <c r="A33" s="12" t="s">
        <v>78</v>
      </c>
      <c r="B33" s="14">
        <v>44624</v>
      </c>
      <c r="C33" s="14">
        <v>44624</v>
      </c>
      <c r="D33" s="10">
        <v>24</v>
      </c>
      <c r="E33" s="10">
        <v>1</v>
      </c>
      <c r="F33" s="11">
        <f t="shared" si="3"/>
        <v>398</v>
      </c>
      <c r="G33" s="11">
        <f t="shared" si="2"/>
        <v>398</v>
      </c>
      <c r="H33" s="10" t="s">
        <v>28</v>
      </c>
      <c r="I33" s="10" t="s">
        <v>79</v>
      </c>
      <c r="J33" s="10" t="s">
        <v>77</v>
      </c>
      <c r="K33" s="1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8.75" customHeight="1">
      <c r="A34" s="12" t="s">
        <v>67</v>
      </c>
      <c r="B34" s="14">
        <v>44726</v>
      </c>
      <c r="C34" s="14">
        <v>44726</v>
      </c>
      <c r="D34" s="10">
        <v>25</v>
      </c>
      <c r="E34" s="10">
        <v>2</v>
      </c>
      <c r="F34" s="11">
        <f t="shared" si="3"/>
        <v>399</v>
      </c>
      <c r="G34" s="11">
        <f t="shared" si="2"/>
        <v>400</v>
      </c>
      <c r="H34" s="10" t="s">
        <v>28</v>
      </c>
      <c r="I34" s="10" t="s">
        <v>80</v>
      </c>
      <c r="J34" s="10" t="s">
        <v>37</v>
      </c>
      <c r="K34" s="10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8.75" customHeight="1">
      <c r="A35" s="12" t="s">
        <v>81</v>
      </c>
      <c r="B35" s="14">
        <v>44729</v>
      </c>
      <c r="C35" s="14">
        <v>44733</v>
      </c>
      <c r="D35" s="10">
        <v>26</v>
      </c>
      <c r="E35" s="10">
        <v>6</v>
      </c>
      <c r="F35" s="11">
        <f t="shared" si="3"/>
        <v>401</v>
      </c>
      <c r="G35" s="11">
        <f t="shared" si="2"/>
        <v>406</v>
      </c>
      <c r="H35" s="10" t="s">
        <v>28</v>
      </c>
      <c r="I35" s="10" t="s">
        <v>82</v>
      </c>
      <c r="J35" s="10" t="s">
        <v>42</v>
      </c>
      <c r="K35" s="1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8.75" customHeight="1">
      <c r="A36" s="12" t="s">
        <v>78</v>
      </c>
      <c r="B36" s="14">
        <v>44733</v>
      </c>
      <c r="C36" s="14">
        <v>44733</v>
      </c>
      <c r="D36" s="10">
        <v>27</v>
      </c>
      <c r="E36" s="10">
        <v>1</v>
      </c>
      <c r="F36" s="11">
        <f t="shared" si="3"/>
        <v>407</v>
      </c>
      <c r="G36" s="11">
        <f t="shared" si="2"/>
        <v>407</v>
      </c>
      <c r="H36" s="10" t="s">
        <v>28</v>
      </c>
      <c r="I36" s="10" t="s">
        <v>83</v>
      </c>
      <c r="J36" s="10" t="s">
        <v>77</v>
      </c>
      <c r="K36" s="10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8.75" customHeight="1">
      <c r="A37" s="12" t="s">
        <v>84</v>
      </c>
      <c r="B37" s="14">
        <v>44730</v>
      </c>
      <c r="C37" s="14">
        <v>44761</v>
      </c>
      <c r="D37" s="10">
        <v>28</v>
      </c>
      <c r="E37" s="10">
        <v>53</v>
      </c>
      <c r="F37" s="11">
        <f t="shared" si="3"/>
        <v>408</v>
      </c>
      <c r="G37" s="11">
        <f t="shared" si="2"/>
        <v>460</v>
      </c>
      <c r="H37" s="10" t="s">
        <v>28</v>
      </c>
      <c r="I37" s="10" t="s">
        <v>85</v>
      </c>
      <c r="J37" s="10" t="s">
        <v>42</v>
      </c>
      <c r="K37" s="1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8.75" customHeight="1">
      <c r="A38" s="12" t="s">
        <v>86</v>
      </c>
      <c r="B38" s="14">
        <v>44760</v>
      </c>
      <c r="C38" s="14">
        <v>44761</v>
      </c>
      <c r="D38" s="10">
        <v>29</v>
      </c>
      <c r="E38" s="10">
        <v>2</v>
      </c>
      <c r="F38" s="11">
        <f t="shared" si="3"/>
        <v>461</v>
      </c>
      <c r="G38" s="11">
        <f t="shared" si="2"/>
        <v>462</v>
      </c>
      <c r="H38" s="10" t="s">
        <v>28</v>
      </c>
      <c r="I38" s="10" t="s">
        <v>76</v>
      </c>
      <c r="J38" s="10" t="s">
        <v>42</v>
      </c>
      <c r="K38" s="10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8.75" customHeight="1">
      <c r="A39" s="12" t="s">
        <v>87</v>
      </c>
      <c r="B39" s="14">
        <v>44761</v>
      </c>
      <c r="C39" s="14">
        <v>44761</v>
      </c>
      <c r="D39" s="10">
        <v>30</v>
      </c>
      <c r="E39" s="10">
        <v>7</v>
      </c>
      <c r="F39" s="11">
        <f t="shared" si="3"/>
        <v>463</v>
      </c>
      <c r="G39" s="11">
        <f t="shared" si="2"/>
        <v>469</v>
      </c>
      <c r="H39" s="10" t="s">
        <v>28</v>
      </c>
      <c r="I39" s="10" t="s">
        <v>88</v>
      </c>
      <c r="J39" s="10" t="s">
        <v>77</v>
      </c>
      <c r="K39" s="10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8.75" customHeight="1">
      <c r="A40" s="12" t="s">
        <v>89</v>
      </c>
      <c r="B40" s="14">
        <v>44825</v>
      </c>
      <c r="C40" s="14">
        <v>44825</v>
      </c>
      <c r="D40" s="10">
        <v>31</v>
      </c>
      <c r="E40" s="10">
        <v>61</v>
      </c>
      <c r="F40" s="11">
        <f t="shared" si="3"/>
        <v>470</v>
      </c>
      <c r="G40" s="11">
        <f t="shared" si="2"/>
        <v>530</v>
      </c>
      <c r="H40" s="10" t="s">
        <v>28</v>
      </c>
      <c r="I40" s="10" t="s">
        <v>90</v>
      </c>
      <c r="J40" s="10" t="s">
        <v>42</v>
      </c>
      <c r="K40" s="10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8.75" customHeight="1">
      <c r="A41" s="12" t="s">
        <v>91</v>
      </c>
      <c r="B41" s="14">
        <v>44825</v>
      </c>
      <c r="C41" s="14">
        <v>44825</v>
      </c>
      <c r="D41" s="10">
        <v>32</v>
      </c>
      <c r="E41" s="10">
        <v>1</v>
      </c>
      <c r="F41" s="11">
        <f t="shared" si="3"/>
        <v>531</v>
      </c>
      <c r="G41" s="11">
        <f t="shared" si="2"/>
        <v>531</v>
      </c>
      <c r="H41" s="10" t="s">
        <v>92</v>
      </c>
      <c r="I41" s="10" t="s">
        <v>93</v>
      </c>
      <c r="J41" s="10" t="s">
        <v>77</v>
      </c>
      <c r="K41" s="10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8.75" customHeight="1">
      <c r="A42" s="12" t="s">
        <v>94</v>
      </c>
      <c r="B42" s="14">
        <v>44825</v>
      </c>
      <c r="C42" s="14">
        <v>44825</v>
      </c>
      <c r="D42" s="10">
        <v>33</v>
      </c>
      <c r="E42" s="10">
        <v>1</v>
      </c>
      <c r="F42" s="11">
        <f t="shared" si="3"/>
        <v>532</v>
      </c>
      <c r="G42" s="11">
        <f t="shared" si="2"/>
        <v>532</v>
      </c>
      <c r="H42" s="10" t="s">
        <v>92</v>
      </c>
      <c r="I42" s="10" t="s">
        <v>95</v>
      </c>
      <c r="J42" s="10" t="s">
        <v>77</v>
      </c>
      <c r="K42" s="1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8.75" customHeight="1">
      <c r="A43" s="19" t="s">
        <v>96</v>
      </c>
      <c r="B43" s="20">
        <v>44825</v>
      </c>
      <c r="C43" s="20">
        <v>44825</v>
      </c>
      <c r="D43" s="21">
        <v>34</v>
      </c>
      <c r="E43" s="21">
        <v>2</v>
      </c>
      <c r="F43" s="22">
        <f t="shared" si="3"/>
        <v>533</v>
      </c>
      <c r="G43" s="22">
        <f t="shared" si="2"/>
        <v>534</v>
      </c>
      <c r="H43" s="21" t="s">
        <v>28</v>
      </c>
      <c r="I43" s="21" t="s">
        <v>97</v>
      </c>
      <c r="J43" s="21" t="s">
        <v>77</v>
      </c>
      <c r="K43" s="2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8.75" customHeight="1">
      <c r="A44" s="12" t="s">
        <v>98</v>
      </c>
      <c r="B44" s="14">
        <v>44770</v>
      </c>
      <c r="C44" s="14">
        <v>44770</v>
      </c>
      <c r="D44" s="10">
        <v>35</v>
      </c>
      <c r="E44" s="10">
        <v>1</v>
      </c>
      <c r="F44" s="11">
        <f t="shared" si="3"/>
        <v>535</v>
      </c>
      <c r="G44" s="11">
        <f t="shared" si="2"/>
        <v>535</v>
      </c>
      <c r="H44" s="10" t="s">
        <v>28</v>
      </c>
      <c r="I44" s="10" t="s">
        <v>99</v>
      </c>
      <c r="J44" s="10" t="s">
        <v>77</v>
      </c>
      <c r="K44" s="1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8.75" customHeight="1">
      <c r="A45" s="12"/>
      <c r="B45" s="14"/>
      <c r="C45" s="14"/>
      <c r="D45" s="10"/>
      <c r="E45" s="10"/>
      <c r="F45" s="11" t="str">
        <f t="shared" ref="F45" si="4">+IF(E45=0,"0",(1+G44))</f>
        <v>0</v>
      </c>
      <c r="G45" s="11">
        <f t="shared" ref="G45" si="5">+F45+(E45-1)</f>
        <v>-1</v>
      </c>
      <c r="H45" s="10"/>
      <c r="I45" s="10"/>
      <c r="J45" s="10"/>
      <c r="K45" s="1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8.75" customHeight="1">
      <c r="A46" s="17" t="s">
        <v>100</v>
      </c>
      <c r="B46" s="18"/>
      <c r="C46" s="25"/>
      <c r="D46" s="48"/>
      <c r="E46" s="48"/>
      <c r="F46" s="48"/>
      <c r="G46" s="48"/>
      <c r="H46" s="48"/>
      <c r="I46" s="48"/>
      <c r="J46" s="48"/>
      <c r="K46" s="44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7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1"/>
      <c r="B48" s="1"/>
      <c r="C48" s="1"/>
      <c r="D48" s="1"/>
      <c r="E48" s="1"/>
      <c r="F48" s="1"/>
      <c r="G48" s="15"/>
      <c r="H48" s="15"/>
      <c r="I48" s="15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2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2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2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2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2.7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2.75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2.75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2.75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2.75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2.75" customHeigh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2.75" customHeigh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2.75" customHeight="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2.75" customHeight="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2.75" customHeight="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2.75" customHeight="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:26" ht="12.75" customHeight="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:26" ht="12.75" customHeight="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spans="1:26" ht="12.75" customHeight="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  <row r="1020" spans="1:26" ht="12.75" customHeight="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  <row r="1021" spans="1:26" ht="12.75" customHeight="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  <row r="1022" spans="1:26" ht="12.75" customHeight="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</row>
    <row r="1023" spans="1:26" ht="12.75" customHeight="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</row>
    <row r="1024" spans="1:26" ht="12.75" customHeight="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</row>
    <row r="1025" spans="1:26" ht="12.75" customHeight="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</row>
    <row r="1026" spans="1:26" ht="12.75" customHeight="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</row>
    <row r="1027" spans="1:26" ht="12.75" customHeight="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</row>
  </sheetData>
  <mergeCells count="15">
    <mergeCell ref="B6:F6"/>
    <mergeCell ref="B7:F7"/>
    <mergeCell ref="C46:K46"/>
    <mergeCell ref="A1:K1"/>
    <mergeCell ref="B2:F2"/>
    <mergeCell ref="H2:K2"/>
    <mergeCell ref="B3:F3"/>
    <mergeCell ref="J3:K4"/>
    <mergeCell ref="B4:F4"/>
    <mergeCell ref="B5:F5"/>
    <mergeCell ref="H3:I4"/>
    <mergeCell ref="H5:I6"/>
    <mergeCell ref="J5:K6"/>
    <mergeCell ref="H7:I7"/>
    <mergeCell ref="J7:K7"/>
  </mergeCells>
  <printOptions horizontalCentered="1"/>
  <pageMargins left="0.51181102362204722" right="0.51181102362204722" top="0.55118110236220474" bottom="0.74803149606299213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41 Civil Municipal - Bogotá - Bogotá D.C.</cp:lastModifiedBy>
  <cp:revision/>
  <dcterms:created xsi:type="dcterms:W3CDTF">2019-08-06T14:37:38Z</dcterms:created>
  <dcterms:modified xsi:type="dcterms:W3CDTF">2022-07-28T19:55:31Z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0x010100FA9899DEC75C9A42955784FFFA7D7A18</vt:lpwstr>
  </property>
</Properties>
</file>