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Luis Felipe\Desktop\ROSA EDITH VILLALBA ESQUIVIA\"/>
    </mc:Choice>
  </mc:AlternateContent>
  <xr:revisionPtr revIDLastSave="0" documentId="13_ncr:1_{E9FED251-D620-4D67-8A3A-05F6D480E1A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<sst xmlns="http://schemas.openxmlformats.org/spreadsheetml/2006/main" count="195" uniqueCount="154">
  <si>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</si>
  <si>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</si>
  <si>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</si>
  <si>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</si>
  <si>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</si>
  <si>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</si>
  <si>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</si>
  <si>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</si>
  <si>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</si>
  <si>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</si>
  <si>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</si>
  <si>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</si>
  <si>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</si>
  <si>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</si>
  <si>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</si>
  <si>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</si>
  <si>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</si>
  <si>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</si>
  <si>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</si>
  <si>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</si>
  <si>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</si>
  <si>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</si>
  <si>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</si>
  <si>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</si>
  <si>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</si>
  <si>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</si>
  <si>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</si>
  <si>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</si>
  <si>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</si>
  <si>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</si>
  <si>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</si>
  <si>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</si>
  <si>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</si>
  <si>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</si>
  <si>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</si>
  <si>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</si>
  <si>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</si>
  <si>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</si>
  <si>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</si>
  <si>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</si>
  <si>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</si>
  <si>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</si>
  <si>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</si>
  <si>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</si>
  <si>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</si>
  <si>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</si>
  <si>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</si>
  <si>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</si>
  <si>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</si>
  <si>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</si>
  <si>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</si>
  <si>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</si>
  <si>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</si>
  <si>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</si>
  <si>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</si>
  <si>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</si>
  <si>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</si>
  <si>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</si>
  <si>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</si>
  <si>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</si>
  <si>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</si>
  <si>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</si>
  <si>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</si>
  <si>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</si>
  <si>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</si>
  <si>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</si>
  <si>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</si>
  <si>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</si>
  <si>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</si>
  <si>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</si>
  <si>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</si>
  <si>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</si>
  <si>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</si>
  <si>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</si>
  <si>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</si>
  <si>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</si>
  <si>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</si>
  <si>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</si>
  <si>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</si>
  <si>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</si>
  <si>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</si>
  <si>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</si>
  <si>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</si>
  <si>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</si>
  <si>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</si>
  <si>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</si>
  <si>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</si>
  <si>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</si>
  <si>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</si>
  <si>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</si>
  <si>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</si>
  <si>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</si>
  <si>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</si>
  <si>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</si>
  <si>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COLOMBIA S.A., 2) COBRO DE LO NO DEBIDO Y ENRIQUECIMIENTO SIN JUSTA CAUSA, 3) PRESCRIPCIÓN, 4) GENÉRICA O INNOMINADA.                                                                                                                                        C) Excepciones al llamamiento: 1) FALTA DE LEGITIMACIÓN EN LA CAUSA POR PASIVA, 2) INEXISTENCIA DE LA PÓLIZA N°001 CON VIGENCIA DEL AÑO 1994 AL AÑO 2000, LA CUAL HACE ALUSIÓN COLFONDOS S.A. EN LOS HECHOS 1 Y 3 DEL LLAMAMIENTO EN GARANTÍA, 3) NO EXISTE PRUEBA ALGUNA QUE ENDILGUE RESPONSABILIDAD A CARGO DE MI REPRESENTADA ALLIANZ COLOMBIA S.A., CONFIGURANDOSE ASÍ UNA INEXISTECIA DE OBLIGACIÓN, 4) ALLIANZ SEGUROS DE VIDA S.A. Y ALLIANZ COLOMBIA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</si>
  <si>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</si>
  <si>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</si>
  <si>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</si>
  <si>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</si>
  <si>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</si>
  <si>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</si>
  <si>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</si>
  <si>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</si>
  <si>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</si>
  <si>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</si>
  <si>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</si>
  <si>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</si>
  <si>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</si>
  <si>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</si>
  <si>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</si>
  <si>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</si>
  <si>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</si>
  <si>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</si>
  <si>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</si>
  <si>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</si>
  <si>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</si>
  <si>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</si>
  <si>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</si>
  <si>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</si>
  <si>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</si>
  <si>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</si>
  <si>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</si>
  <si>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</si>
  <si>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</si>
  <si>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</si>
  <si>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</si>
  <si>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</si>
  <si>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</si>
  <si>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</si>
  <si>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</si>
  <si>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</si>
  <si>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</si>
  <si>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</si>
  <si>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</si>
  <si>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</si>
  <si>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</si>
  <si>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</si>
  <si>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</si>
  <si>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</si>
  <si>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</si>
  <si>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</si>
  <si>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</si>
  <si>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</si>
  <si>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</si>
  <si>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</si>
  <si>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JUZGADO TERCERO (3) LABORAL DEL CIRCUITO DE MONTERÍA</t>
  </si>
  <si>
    <t>23001310500320220029800</t>
  </si>
  <si>
    <t>ROSA EDITH VILLALBA ESQUIVA (25.872.114)</t>
  </si>
  <si>
    <t>1/6/1994 (FECHA AFILIACIÓN RAIS)</t>
  </si>
  <si>
    <t>SEGÚN LO RELATADO POR LA SEÑORA ROSA EDITH VILLALBA ESQUIVA (25.872.114); ESTUVO AFILIADA A LA CAJA DE PREVISIÓN MUNICIPAL DE CIÉNEGA DE ORO CÓRDOBA DESDE EL 3/1/1991 HASTA EL 30/06/1995, EL 1/7/1995 FUE TRASLADADA AL RAIS SIENDO SU FONDO DESTINO PROTECCION S.A., SOLICITO SU REGRESO A COLPENSIONES, OBSERVA QUE AUN CONTINUABA EN PROTECCION S.A., NO RECIBIO UNA ASESORIA CLARA Y COMPLETA POR PARTE PROTECCION S.A. REFERENTE A SU TRASLADO Y LAS CONSECUENCIAS DEL MISMO, AFIRMA HABER COTIZADO UN TOTAL DE 1500 SEMANAS, COLFONDOS MEDIANTE UNA FUNCIONARIA LE INFORMO DE CUAL SERIA EL MONTO DE SU PENSION, SOLICITO SU TRASLADO A COLPENSIONES LA CUAL FUE NEGADA EL 15/09/2022</t>
  </si>
  <si>
    <t>01/12/2023 (auto que admite el llamamiento por otra compañía)</t>
  </si>
  <si>
    <t xml:space="preserve">La contingencia se califica remota toda vez que existe una falta de legitimación en la causa por pasiva de ALLIANZ COLOMBIA S.A., al no ser una compañía aseguradora autorizada para expedir pólizas previsionales de invalidez y sobrevivencia. 
Lo primero que debe tomarse en consideración es que COLFONDOS S.A. llamó en garantía a la compañía ALLIANZ COLOMBIA S.A. en virtud de la Póliza de Seguro Previsional No.02090000001 cuyo tomador es COLFONDOS S.A., y cuyo asegurado son los AFILIADOS Y/O BENEFICIARIOS, sin embargo, el llamamiento en garantía se realizó de forma errónea toda vez que ALLIANZ COLOMBIA S.A. no se encuentra autorizada por la Superintendencia financiera para explotar el ramo vida y, en consecuencia, expedir pólizas previsionales. En ese sentido, no existe obligación alguna a cargo de ALLIANZ COLOMBIA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1/6/1994 hasta la fecha (ii) Las consecuencias de la ineficacia que se pretende en la demanda son frente al traslado y/o afiliación al RAIS efectuado por la demandante y no guardan relación con el objeto social de ALLIANZ COLOMBIA S.A. (iii) Existe una falta de legitimación en la causa por pasiva ya que quien debe ser vinculada al proceso como llamada en garantía en virtud de la póliza de Seguro Previsional No.02090000001 es ALLIANZ SEGUROS DE VIDA S.A., y (iv) finalmente ALLIANZ COLOMBIA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</si>
  <si>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AJR1691</t>
  </si>
  <si>
    <t xml:space="preserve">No es posible cuantificar las pretensiones en razón a que se trata de un proceso declarativo mediante el cual se pretende la ineficacia de la afiliación y/o traslado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</si>
</sst>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85" zoomScaleNormal="85"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146</v>
      </c>
      <c r="C2" s="41"/>
    </row>
    <row r="3" spans="1:3" x14ac:dyDescent="0.25">
      <c r="A3" s="5" t="s">
        <v>2</v>
      </c>
      <c r="B3" s="42" t="s">
        <v>145</v>
      </c>
      <c r="C3" s="43"/>
    </row>
    <row r="4" spans="1:3" x14ac:dyDescent="0.25">
      <c r="A4" s="5" t="s">
        <v>3</v>
      </c>
      <c r="B4" s="42" t="s">
        <v>4</v>
      </c>
      <c r="C4" s="43"/>
    </row>
    <row r="5" spans="1:3" ht="14.45" customHeight="1" x14ac:dyDescent="0.25">
      <c r="A5" s="5" t="s">
        <v>5</v>
      </c>
      <c r="B5" s="42" t="s">
        <v>147</v>
      </c>
      <c r="C5" s="43"/>
    </row>
    <row r="6" spans="1:3" x14ac:dyDescent="0.25">
      <c r="A6" s="5" t="s">
        <v>6</v>
      </c>
      <c r="B6" s="39" t="s">
        <v>7</v>
      </c>
      <c r="C6" s="39"/>
    </row>
    <row r="7" spans="1:3" x14ac:dyDescent="0.25">
      <c r="A7" s="5" t="s">
        <v>8</v>
      </c>
      <c r="B7" s="39" t="s">
        <v>9</v>
      </c>
      <c r="C7" s="39"/>
    </row>
    <row r="8" spans="1:3" x14ac:dyDescent="0.25">
      <c r="A8" s="5" t="s">
        <v>10</v>
      </c>
      <c r="B8" s="35" t="s">
        <v>148</v>
      </c>
      <c r="C8" s="35"/>
    </row>
    <row r="9" spans="1:3" x14ac:dyDescent="0.25">
      <c r="A9" s="5" t="s">
        <v>11</v>
      </c>
      <c r="B9" s="35" t="s">
        <v>9</v>
      </c>
      <c r="C9" s="35"/>
    </row>
    <row r="10" spans="1:3" x14ac:dyDescent="0.25">
      <c r="A10" s="5" t="s">
        <v>12</v>
      </c>
      <c r="B10" s="35" t="s">
        <v>9</v>
      </c>
      <c r="C10" s="35"/>
    </row>
    <row r="11" spans="1:3" ht="23.25" customHeight="1" x14ac:dyDescent="0.25">
      <c r="A11" s="5" t="s">
        <v>13</v>
      </c>
      <c r="B11" s="36" t="s">
        <v>14</v>
      </c>
      <c r="C11" s="37"/>
    </row>
    <row r="12" spans="1:3" x14ac:dyDescent="0.25">
      <c r="A12" s="45" t="s">
        <v>15</v>
      </c>
      <c r="B12" s="39" t="s">
        <v>149</v>
      </c>
      <c r="C12" s="39"/>
    </row>
    <row r="13" spans="1:3" ht="30" customHeight="1" x14ac:dyDescent="0.25">
      <c r="A13" s="45"/>
      <c r="B13" s="39"/>
      <c r="C13" s="39"/>
    </row>
    <row r="14" spans="1:3" ht="73.5" customHeight="1" x14ac:dyDescent="0.25">
      <c r="A14" s="45"/>
      <c r="B14" s="39"/>
      <c r="C14" s="39"/>
    </row>
    <row r="15" spans="1:3" ht="30" x14ac:dyDescent="0.25">
      <c r="A15" s="5" t="s">
        <v>16</v>
      </c>
      <c r="B15" s="48" t="s">
        <v>17</v>
      </c>
      <c r="C15" s="49"/>
    </row>
    <row r="16" spans="1:3" ht="33.75" customHeight="1" x14ac:dyDescent="0.25">
      <c r="A16" s="50" t="s">
        <v>18</v>
      </c>
      <c r="B16" s="51" t="s">
        <v>19</v>
      </c>
      <c r="C16" s="51"/>
    </row>
    <row r="17" spans="1:3" ht="33.75" customHeight="1" x14ac:dyDescent="0.25">
      <c r="A17" s="50"/>
      <c r="B17" s="11" t="s">
        <v>20</v>
      </c>
      <c r="C17" s="6"/>
    </row>
    <row r="18" spans="1:3" ht="33.75" customHeight="1" x14ac:dyDescent="0.25">
      <c r="A18" s="50"/>
      <c r="B18" s="11" t="s">
        <v>21</v>
      </c>
      <c r="C18" s="6"/>
    </row>
    <row r="19" spans="1:3" x14ac:dyDescent="0.25">
      <c r="A19" s="50"/>
      <c r="B19" s="52" t="s">
        <v>22</v>
      </c>
      <c r="C19" s="53"/>
    </row>
    <row r="20" spans="1:3" x14ac:dyDescent="0.25">
      <c r="A20" s="50"/>
      <c r="B20" s="11"/>
      <c r="C20" s="6"/>
    </row>
    <row r="21" spans="1:3" x14ac:dyDescent="0.25">
      <c r="A21" s="50"/>
      <c r="B21" s="11"/>
      <c r="C21" s="6"/>
    </row>
    <row r="22" spans="1:3" x14ac:dyDescent="0.25">
      <c r="A22" s="50"/>
      <c r="B22" s="52" t="s">
        <v>23</v>
      </c>
      <c r="C22" s="53"/>
    </row>
    <row r="23" spans="1:3" x14ac:dyDescent="0.25">
      <c r="A23" s="50"/>
      <c r="B23" s="11"/>
      <c r="C23" s="16"/>
    </row>
    <row r="24" spans="1:3" x14ac:dyDescent="0.25">
      <c r="A24" s="5" t="s">
        <v>24</v>
      </c>
      <c r="B24" s="39" t="s">
        <v>25</v>
      </c>
      <c r="C24" s="39"/>
    </row>
    <row r="25" spans="1:3" x14ac:dyDescent="0.25">
      <c r="A25" s="5" t="s">
        <v>26</v>
      </c>
      <c r="B25" s="39" t="s">
        <v>27</v>
      </c>
      <c r="C25" s="39"/>
    </row>
    <row r="26" spans="1:3" x14ac:dyDescent="0.25">
      <c r="A26" s="5" t="s">
        <v>28</v>
      </c>
      <c r="B26" s="39" t="s">
        <v>29</v>
      </c>
      <c r="C26" s="39"/>
    </row>
    <row r="27" spans="1:3" x14ac:dyDescent="0.25">
      <c r="A27" s="5" t="s">
        <v>30</v>
      </c>
      <c r="B27" s="46">
        <v>45261</v>
      </c>
      <c r="C27" s="47"/>
    </row>
    <row r="28" spans="1:3" x14ac:dyDescent="0.25">
      <c r="A28" s="5" t="s">
        <v>31</v>
      </c>
      <c r="B28" s="44" t="s">
        <v>150</v>
      </c>
      <c r="C28" s="44"/>
    </row>
    <row r="29" spans="1:3" x14ac:dyDescent="0.25">
      <c r="A29" s="5" t="s">
        <v>32</v>
      </c>
      <c r="B29" s="44">
        <v>45279</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33</v>
      </c>
      <c r="B1" s="54"/>
      <c r="C1" s="54"/>
    </row>
    <row r="2" spans="1:3" x14ac:dyDescent="0.25">
      <c r="A2" s="13" t="s">
        <v>34</v>
      </c>
      <c r="B2" s="55" t="s">
        <v>35</v>
      </c>
      <c r="C2" s="56"/>
    </row>
    <row r="3" spans="1:3" x14ac:dyDescent="0.25">
      <c r="A3" s="5" t="s">
        <v>1</v>
      </c>
      <c r="B3" s="39" t="str">
        <f>'GENERALES NOTA 322'!B2:C2</f>
        <v>23001310500320220029800</v>
      </c>
      <c r="C3" s="39"/>
    </row>
    <row r="4" spans="1:3" x14ac:dyDescent="0.25">
      <c r="A4" s="5" t="s">
        <v>2</v>
      </c>
      <c r="B4" s="39" t="str">
        <f>'GENERALES NOTA 322'!B3:C3</f>
        <v>JUZGADO TERCERO (3) LABORAL DEL CIRCUITO DE MONTERÍA</v>
      </c>
      <c r="C4" s="39"/>
    </row>
    <row r="5" spans="1:3" x14ac:dyDescent="0.25">
      <c r="A5" s="5" t="s">
        <v>3</v>
      </c>
      <c r="B5" s="39" t="str">
        <f>'GENERALES NOTA 322'!B4:C4</f>
        <v>COLFONDOS Y OTRO</v>
      </c>
      <c r="C5" s="39"/>
    </row>
    <row r="6" spans="1:3" x14ac:dyDescent="0.25">
      <c r="A6" s="5" t="s">
        <v>5</v>
      </c>
      <c r="B6" s="39" t="str">
        <f>'GENERALES NOTA 322'!B5:C5</f>
        <v>ROSA EDITH VILLALBA ESQUIVA (25.872.114)</v>
      </c>
      <c r="C6" s="39"/>
    </row>
    <row r="7" spans="1:3" x14ac:dyDescent="0.25">
      <c r="A7" s="5" t="s">
        <v>6</v>
      </c>
      <c r="B7" s="39" t="str">
        <f>'GENERALES NOTA 322'!B6:C6</f>
        <v>LLAMADA EN GARANTIA</v>
      </c>
      <c r="C7" s="39"/>
    </row>
    <row r="8" spans="1:3" x14ac:dyDescent="0.25">
      <c r="A8" s="13" t="s">
        <v>36</v>
      </c>
      <c r="B8" s="39"/>
      <c r="C8" s="39"/>
    </row>
    <row r="9" spans="1:3" x14ac:dyDescent="0.25">
      <c r="A9" s="13" t="s">
        <v>13</v>
      </c>
      <c r="B9" s="39"/>
      <c r="C9" s="39"/>
    </row>
    <row r="10" spans="1:3" x14ac:dyDescent="0.25">
      <c r="A10" s="13" t="s">
        <v>37</v>
      </c>
      <c r="B10" s="55"/>
      <c r="C10" s="57"/>
    </row>
    <row r="11" spans="1:3" x14ac:dyDescent="0.25">
      <c r="A11" s="13" t="s">
        <v>38</v>
      </c>
      <c r="B11" s="55"/>
      <c r="C11" s="56"/>
    </row>
    <row r="12" spans="1:3" x14ac:dyDescent="0.25">
      <c r="A12" s="13" t="s">
        <v>39</v>
      </c>
      <c r="B12" s="42"/>
      <c r="C12" s="43"/>
    </row>
    <row r="13" spans="1:3" x14ac:dyDescent="0.25">
      <c r="A13" s="13" t="s">
        <v>40</v>
      </c>
      <c r="B13" s="39"/>
      <c r="C13" s="39"/>
    </row>
    <row r="14" spans="1:3" x14ac:dyDescent="0.25">
      <c r="A14" s="13" t="s">
        <v>41</v>
      </c>
      <c r="B14" s="39"/>
      <c r="C14" s="39"/>
    </row>
    <row r="15" spans="1:3" x14ac:dyDescent="0.25">
      <c r="A15" s="13" t="s">
        <v>42</v>
      </c>
      <c r="B15" s="39"/>
      <c r="C15" s="39"/>
    </row>
    <row r="16" spans="1:3" x14ac:dyDescent="0.25">
      <c r="A16" s="58" t="s">
        <v>43</v>
      </c>
      <c r="B16" s="39"/>
      <c r="C16" s="39"/>
    </row>
    <row r="17" spans="1:3" x14ac:dyDescent="0.25">
      <c r="A17" s="59"/>
      <c r="B17" s="9" t="s">
        <v>44</v>
      </c>
      <c r="C17" s="10" t="s">
        <v>45</v>
      </c>
    </row>
    <row r="18" spans="1:3" x14ac:dyDescent="0.25">
      <c r="A18" s="59"/>
      <c r="B18" s="11"/>
      <c r="C18" s="11"/>
    </row>
    <row r="19" spans="1:3" x14ac:dyDescent="0.25">
      <c r="A19" s="59"/>
      <c r="B19" s="11"/>
      <c r="C19" s="11"/>
    </row>
    <row r="20" spans="1:3" x14ac:dyDescent="0.25">
      <c r="A20" s="59"/>
      <c r="B20" s="11"/>
      <c r="C20" s="11"/>
    </row>
    <row r="21" spans="1:3" x14ac:dyDescent="0.25">
      <c r="A21" s="13" t="s">
        <v>46</v>
      </c>
      <c r="B21" s="39"/>
      <c r="C21" s="39"/>
    </row>
    <row r="22" spans="1:3" x14ac:dyDescent="0.25">
      <c r="A22" s="13" t="s">
        <v>47</v>
      </c>
      <c r="B22" s="42"/>
      <c r="C22" s="43"/>
    </row>
    <row r="23" spans="1:3" x14ac:dyDescent="0.25">
      <c r="A23" s="13" t="s">
        <v>48</v>
      </c>
      <c r="B23" s="39"/>
      <c r="C23" s="39"/>
    </row>
    <row r="24" spans="1:3" x14ac:dyDescent="0.25">
      <c r="A24" s="13" t="s">
        <v>49</v>
      </c>
      <c r="B24" s="39"/>
      <c r="C24" s="39"/>
    </row>
    <row r="25" spans="1:3" x14ac:dyDescent="0.25">
      <c r="A25" s="13" t="s">
        <v>50</v>
      </c>
      <c r="B25" s="39"/>
      <c r="C25" s="39"/>
    </row>
    <row r="26" spans="1:3" x14ac:dyDescent="0.25">
      <c r="A26" s="12" t="s">
        <v>51</v>
      </c>
      <c r="B26" s="39"/>
      <c r="C26" s="39"/>
    </row>
    <row r="27" spans="1:3" x14ac:dyDescent="0.25">
      <c r="A27" s="60" t="s">
        <v>52</v>
      </c>
      <c r="B27" s="60"/>
      <c r="C27" s="60"/>
    </row>
    <row r="28" spans="1:3" ht="14.45" customHeight="1" x14ac:dyDescent="0.25">
      <c r="A28" s="61" t="s">
        <v>53</v>
      </c>
      <c r="B28" s="62"/>
      <c r="C28" s="31"/>
    </row>
    <row r="29" spans="1:3" ht="14.45" customHeight="1" x14ac:dyDescent="0.25">
      <c r="A29" s="63" t="s">
        <v>54</v>
      </c>
      <c r="B29" s="64"/>
      <c r="C29" s="31"/>
    </row>
    <row r="30" spans="1:3" ht="14.45" customHeight="1" x14ac:dyDescent="0.25">
      <c r="A30" s="63" t="s">
        <v>55</v>
      </c>
      <c r="B30" s="64"/>
      <c r="C30" s="32"/>
    </row>
    <row r="31" spans="1:3" ht="14.45" customHeight="1" x14ac:dyDescent="0.25">
      <c r="A31" s="63" t="s">
        <v>56</v>
      </c>
      <c r="B31" s="64"/>
      <c r="C31" s="31"/>
    </row>
    <row r="32" spans="1:3" x14ac:dyDescent="0.25">
      <c r="A32" s="63" t="s">
        <v>57</v>
      </c>
      <c r="B32" s="64"/>
      <c r="C32" s="31"/>
    </row>
    <row r="33" spans="1:3" ht="14.45" customHeight="1" x14ac:dyDescent="0.25">
      <c r="A33" s="63" t="s">
        <v>58</v>
      </c>
      <c r="B33" s="64"/>
      <c r="C33" s="31"/>
    </row>
    <row r="34" spans="1:3" ht="14.45" customHeight="1" x14ac:dyDescent="0.25">
      <c r="A34" s="63" t="s">
        <v>59</v>
      </c>
      <c r="B34" s="64"/>
      <c r="C34" s="33"/>
    </row>
    <row r="35" spans="1:3" x14ac:dyDescent="0.25">
      <c r="A35" s="61" t="s">
        <v>60</v>
      </c>
      <c r="B35" s="62"/>
      <c r="C35" s="34"/>
    </row>
    <row r="36" spans="1:3" x14ac:dyDescent="0.25">
      <c r="A36" s="66" t="s">
        <v>61</v>
      </c>
      <c r="B36" s="66"/>
      <c r="C36" s="66"/>
    </row>
    <row r="37" spans="1:3" x14ac:dyDescent="0.25">
      <c r="A37" s="65" t="s">
        <v>62</v>
      </c>
      <c r="B37" s="65"/>
      <c r="C37" s="11"/>
    </row>
    <row r="38" spans="1:3" x14ac:dyDescent="0.25">
      <c r="A38" s="65" t="s">
        <v>63</v>
      </c>
      <c r="B38" s="65"/>
      <c r="C38" s="11"/>
    </row>
    <row r="39" spans="1:3" x14ac:dyDescent="0.25">
      <c r="A39" s="65" t="s">
        <v>64</v>
      </c>
      <c r="B39" s="65"/>
      <c r="C39" s="11"/>
    </row>
    <row r="40" spans="1:3" x14ac:dyDescent="0.25">
      <c r="A40" s="65" t="s">
        <v>65</v>
      </c>
      <c r="B40" s="65"/>
      <c r="C40" s="11"/>
    </row>
    <row r="41" spans="1:3" x14ac:dyDescent="0.25">
      <c r="A41" s="65" t="s">
        <v>66</v>
      </c>
      <c r="B41" s="65"/>
      <c r="C41" s="11"/>
    </row>
    <row r="42" spans="1:3" x14ac:dyDescent="0.25">
      <c r="A42" s="65" t="s">
        <v>67</v>
      </c>
      <c r="B42" s="65"/>
      <c r="C42" s="11"/>
    </row>
    <row r="43" spans="1:3" x14ac:dyDescent="0.25">
      <c r="A43" s="65" t="s">
        <v>68</v>
      </c>
      <c r="B43" s="65"/>
      <c r="C43" s="11"/>
    </row>
    <row r="44" spans="1:3" x14ac:dyDescent="0.25">
      <c r="A44" s="65" t="s">
        <v>69</v>
      </c>
      <c r="B44" s="65"/>
      <c r="C44" s="11"/>
    </row>
    <row r="45" spans="1:3" x14ac:dyDescent="0.25">
      <c r="A45" s="65" t="s">
        <v>70</v>
      </c>
      <c r="B45" s="65"/>
      <c r="C45" s="11"/>
    </row>
    <row r="46" spans="1:3" x14ac:dyDescent="0.25">
      <c r="A46" s="65" t="s">
        <v>71</v>
      </c>
      <c r="B46" s="65"/>
      <c r="C46" s="11"/>
    </row>
    <row r="47" spans="1:3" x14ac:dyDescent="0.25">
      <c r="A47" s="65" t="s">
        <v>72</v>
      </c>
      <c r="B47" s="65"/>
      <c r="C47" s="11"/>
    </row>
    <row r="48" spans="1:3" x14ac:dyDescent="0.25">
      <c r="A48" s="65" t="s">
        <v>73</v>
      </c>
      <c r="B48" s="65"/>
      <c r="C48" s="11"/>
    </row>
    <row r="49" spans="1:3" x14ac:dyDescent="0.25">
      <c r="A49" s="65" t="s">
        <v>74</v>
      </c>
      <c r="B49" s="65"/>
      <c r="C49" s="11"/>
    </row>
    <row r="50" spans="1:3" x14ac:dyDescent="0.25">
      <c r="A50" s="65" t="s">
        <v>75</v>
      </c>
      <c r="B50" s="65"/>
      <c r="C50" s="11"/>
    </row>
    <row r="51" spans="1:3" x14ac:dyDescent="0.25">
      <c r="A51" s="65" t="s">
        <v>76</v>
      </c>
      <c r="B51" s="65"/>
      <c r="C51" s="11"/>
    </row>
    <row r="52" spans="1:3" x14ac:dyDescent="0.25">
      <c r="A52" s="65" t="s">
        <v>77</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7"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78</v>
      </c>
      <c r="B1" s="54"/>
      <c r="C1" s="54"/>
    </row>
    <row r="2" spans="1:6" x14ac:dyDescent="0.25">
      <c r="A2" s="20" t="s">
        <v>34</v>
      </c>
      <c r="B2" s="84" t="s">
        <v>152</v>
      </c>
      <c r="C2" s="85"/>
    </row>
    <row r="3" spans="1:6" x14ac:dyDescent="0.25">
      <c r="A3" s="21" t="s">
        <v>1</v>
      </c>
      <c r="B3" s="86" t="str">
        <f>'GENERALES NOTA 322'!B2:C2</f>
        <v>23001310500320220029800</v>
      </c>
      <c r="C3" s="86"/>
    </row>
    <row r="4" spans="1:6" x14ac:dyDescent="0.25">
      <c r="A4" s="21" t="s">
        <v>2</v>
      </c>
      <c r="B4" s="86" t="str">
        <f>'GENERALES NOTA 322'!B3:C3</f>
        <v>JUZGADO TERCERO (3) LABORAL DEL CIRCUITO DE MONTERÍA</v>
      </c>
      <c r="C4" s="86"/>
    </row>
    <row r="5" spans="1:6" x14ac:dyDescent="0.25">
      <c r="A5" s="21" t="s">
        <v>3</v>
      </c>
      <c r="B5" s="86" t="str">
        <f>'GENERALES NOTA 322'!B4:C4</f>
        <v>COLFONDOS Y OTRO</v>
      </c>
      <c r="C5" s="86"/>
    </row>
    <row r="6" spans="1:6" ht="14.45" customHeight="1" x14ac:dyDescent="0.25">
      <c r="A6" s="21" t="s">
        <v>5</v>
      </c>
      <c r="B6" s="86" t="str">
        <f>'GENERALES NOTA 322'!B5:C5</f>
        <v>ROSA EDITH VILLALBA ESQUIVA (25.872.114)</v>
      </c>
      <c r="C6" s="86"/>
    </row>
    <row r="7" spans="1:6" x14ac:dyDescent="0.25">
      <c r="A7" s="21" t="s">
        <v>6</v>
      </c>
      <c r="B7" s="86" t="str">
        <f>'GENERALES NOTA 322'!B6:C6</f>
        <v>LLAMADA EN GARANTIA</v>
      </c>
      <c r="C7" s="86"/>
    </row>
    <row r="8" spans="1:6" ht="30" x14ac:dyDescent="0.25">
      <c r="A8" s="21" t="s">
        <v>16</v>
      </c>
      <c r="B8" s="80" t="str">
        <f>'GENERALES NOTA 322'!B15:C15</f>
        <v>NO ES POSIBLE CUANTIFICAR LAS PRETENSIONES DE LA DEMANDA EN ATENCIÓN A LA NATURALEZA DEL PROCESO.</v>
      </c>
      <c r="C8" s="81"/>
    </row>
    <row r="9" spans="1:6" x14ac:dyDescent="0.25">
      <c r="A9" s="87" t="s">
        <v>18</v>
      </c>
      <c r="B9" s="71" t="s">
        <v>19</v>
      </c>
      <c r="C9" s="72"/>
    </row>
    <row r="10" spans="1:6" x14ac:dyDescent="0.25">
      <c r="A10" s="87"/>
      <c r="B10" s="22" t="s">
        <v>20</v>
      </c>
      <c r="C10" s="19">
        <f>'GENERALES NOTA 322'!C17</f>
        <v>0</v>
      </c>
    </row>
    <row r="11" spans="1:6" x14ac:dyDescent="0.25">
      <c r="A11" s="87"/>
      <c r="B11" s="22" t="s">
        <v>21</v>
      </c>
      <c r="C11" s="19">
        <f>'GENERALES NOTA 322'!C18</f>
        <v>0</v>
      </c>
    </row>
    <row r="12" spans="1:6" x14ac:dyDescent="0.25">
      <c r="A12" s="87"/>
      <c r="B12" s="71"/>
      <c r="C12" s="72"/>
    </row>
    <row r="13" spans="1:6" x14ac:dyDescent="0.25">
      <c r="A13" s="87"/>
      <c r="B13" s="22" t="s">
        <v>79</v>
      </c>
      <c r="C13" s="24"/>
    </row>
    <row r="14" spans="1:6" x14ac:dyDescent="0.25">
      <c r="A14" s="87"/>
      <c r="B14" s="22" t="s">
        <v>80</v>
      </c>
      <c r="C14" s="24"/>
      <c r="E14" t="s">
        <v>81</v>
      </c>
      <c r="F14" s="17">
        <v>0.7</v>
      </c>
    </row>
    <row r="15" spans="1:6" x14ac:dyDescent="0.25">
      <c r="A15" s="23" t="s">
        <v>82</v>
      </c>
      <c r="B15" s="84" t="s">
        <v>83</v>
      </c>
      <c r="C15" s="85"/>
    </row>
    <row r="16" spans="1:6" ht="15" customHeight="1" x14ac:dyDescent="0.25">
      <c r="A16" s="21" t="s">
        <v>84</v>
      </c>
      <c r="B16" s="82" t="s">
        <v>151</v>
      </c>
      <c r="C16" s="83"/>
    </row>
    <row r="17" spans="1:3" ht="28.5" customHeight="1" x14ac:dyDescent="0.25">
      <c r="A17" s="14" t="s">
        <v>85</v>
      </c>
      <c r="B17" s="73">
        <f>((C19+C20+C22+C23)-C26)*C25*C27</f>
        <v>0</v>
      </c>
      <c r="C17" s="73"/>
    </row>
    <row r="18" spans="1:3" x14ac:dyDescent="0.25">
      <c r="A18" s="23" t="s">
        <v>86</v>
      </c>
      <c r="B18" s="74" t="s">
        <v>19</v>
      </c>
      <c r="C18" s="75"/>
    </row>
    <row r="19" spans="1:3" x14ac:dyDescent="0.25">
      <c r="A19" s="69"/>
      <c r="B19" s="22" t="s">
        <v>20</v>
      </c>
      <c r="C19" s="19"/>
    </row>
    <row r="20" spans="1:3" x14ac:dyDescent="0.25">
      <c r="A20" s="70"/>
      <c r="B20" s="22" t="s">
        <v>21</v>
      </c>
      <c r="C20" s="19">
        <v>0</v>
      </c>
    </row>
    <row r="21" spans="1:3" x14ac:dyDescent="0.25">
      <c r="A21" s="70"/>
      <c r="B21" s="71" t="s">
        <v>22</v>
      </c>
      <c r="C21" s="72"/>
    </row>
    <row r="22" spans="1:3" x14ac:dyDescent="0.25">
      <c r="A22" s="70"/>
      <c r="B22" s="22" t="s">
        <v>79</v>
      </c>
      <c r="C22" s="19">
        <v>0</v>
      </c>
    </row>
    <row r="23" spans="1:3" ht="45" x14ac:dyDescent="0.25">
      <c r="A23" s="70"/>
      <c r="B23" s="22" t="s">
        <v>87</v>
      </c>
      <c r="C23" s="19">
        <v>0</v>
      </c>
    </row>
    <row r="24" spans="1:3" x14ac:dyDescent="0.25">
      <c r="A24" s="70"/>
      <c r="B24" s="71" t="s">
        <v>88</v>
      </c>
      <c r="C24" s="72"/>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3">
        <f>IFERROR(B17*(VLOOKUP(B15,Hoja2!$G$1:$H$6,2,0)),16666)</f>
        <v>16666</v>
      </c>
      <c r="C28" s="73"/>
    </row>
    <row r="29" spans="1:3" ht="30" x14ac:dyDescent="0.25">
      <c r="A29" s="21" t="s">
        <v>92</v>
      </c>
      <c r="B29" s="76" t="s">
        <v>153</v>
      </c>
      <c r="C29" s="77"/>
    </row>
    <row r="30" spans="1:3" ht="30" x14ac:dyDescent="0.25">
      <c r="A30" s="21" t="s">
        <v>93</v>
      </c>
      <c r="B30" s="78" t="s">
        <v>94</v>
      </c>
      <c r="C30" s="79"/>
    </row>
    <row r="31" spans="1:3" ht="18.75" x14ac:dyDescent="0.25">
      <c r="A31" s="29" t="s">
        <v>95</v>
      </c>
      <c r="B31" s="29"/>
      <c r="C31" s="29"/>
    </row>
    <row r="32" spans="1:3" x14ac:dyDescent="0.25">
      <c r="A32" s="30" t="s">
        <v>96</v>
      </c>
      <c r="B32" s="68"/>
      <c r="C32" s="68"/>
    </row>
    <row r="33" spans="1:3" x14ac:dyDescent="0.25">
      <c r="A33" s="30" t="s">
        <v>97</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98</v>
      </c>
      <c r="B1" s="54"/>
      <c r="C1" s="54"/>
    </row>
    <row r="2" spans="1:3" ht="17.100000000000001" customHeight="1" x14ac:dyDescent="0.25">
      <c r="A2" s="13" t="s">
        <v>34</v>
      </c>
      <c r="B2" s="55" t="str">
        <f>'[2]AUTOS NOTA 321'!B2:C2</f>
        <v xml:space="preserve">SINIESTRO   LEGIS </v>
      </c>
      <c r="C2" s="56"/>
    </row>
    <row r="3" spans="1:3" ht="15.95" customHeight="1" x14ac:dyDescent="0.25">
      <c r="A3" s="5" t="s">
        <v>1</v>
      </c>
      <c r="B3" s="39" t="str">
        <f>'GENERALES NOTA 322'!B2:C2</f>
        <v>23001310500320220029800</v>
      </c>
      <c r="C3" s="39"/>
    </row>
    <row r="4" spans="1:3" x14ac:dyDescent="0.25">
      <c r="A4" s="5" t="s">
        <v>2</v>
      </c>
      <c r="B4" s="39" t="str">
        <f>'GENERALES NOTA 322'!B3:C3</f>
        <v>JUZGADO TERCERO (3) LABORAL DEL CIRCUITO DE MONTERÍA</v>
      </c>
      <c r="C4" s="39"/>
    </row>
    <row r="5" spans="1:3" ht="29.1" customHeight="1" x14ac:dyDescent="0.25">
      <c r="A5" s="5" t="s">
        <v>3</v>
      </c>
      <c r="B5" s="39" t="str">
        <f>'GENERALES NOTA 322'!B4:C4</f>
        <v>COLFONDOS Y OTRO</v>
      </c>
      <c r="C5" s="39"/>
    </row>
    <row r="6" spans="1:3" x14ac:dyDescent="0.25">
      <c r="A6" s="5" t="s">
        <v>5</v>
      </c>
      <c r="B6" s="39" t="str">
        <f>'GENERALES NOTA 322'!B5:C5</f>
        <v>ROSA EDITH VILLALBA ESQUIVA (25.872.114)</v>
      </c>
      <c r="C6" s="39"/>
    </row>
    <row r="7" spans="1:3" ht="43.5" customHeight="1" x14ac:dyDescent="0.25">
      <c r="A7" s="5" t="s">
        <v>6</v>
      </c>
      <c r="B7" s="39" t="str">
        <f>'GENERALES NOTA 322'!B6:C6</f>
        <v>LLAMADA EN GARANTIA</v>
      </c>
      <c r="C7" s="39"/>
    </row>
    <row r="8" spans="1:3" x14ac:dyDescent="0.25">
      <c r="A8" s="5" t="s">
        <v>99</v>
      </c>
      <c r="B8" s="39"/>
      <c r="C8" s="39"/>
    </row>
    <row r="9" spans="1:3" x14ac:dyDescent="0.25">
      <c r="A9" s="15" t="s">
        <v>86</v>
      </c>
      <c r="B9" s="88"/>
      <c r="C9" s="88"/>
    </row>
    <row r="10" spans="1:3" x14ac:dyDescent="0.25">
      <c r="A10" s="15" t="s">
        <v>100</v>
      </c>
      <c r="B10" s="39"/>
      <c r="C10" s="39"/>
    </row>
    <row r="11" spans="1:3" ht="30" x14ac:dyDescent="0.25">
      <c r="A11" s="15" t="s">
        <v>101</v>
      </c>
      <c r="B11" s="89"/>
      <c r="C11" s="67"/>
    </row>
    <row r="12" spans="1:3" ht="60" x14ac:dyDescent="0.25">
      <c r="A12" s="5" t="s">
        <v>102</v>
      </c>
      <c r="B12" s="39"/>
      <c r="C12" s="39"/>
    </row>
    <row r="13" spans="1:3" ht="60" x14ac:dyDescent="0.25">
      <c r="A13" s="5" t="s">
        <v>103</v>
      </c>
      <c r="B13" s="39"/>
      <c r="C13" s="39"/>
    </row>
    <row r="14" spans="1:3" x14ac:dyDescent="0.25">
      <c r="A14" s="5" t="s">
        <v>104</v>
      </c>
      <c r="B14" s="11"/>
      <c r="C14" s="11"/>
    </row>
    <row r="15" spans="1:3" x14ac:dyDescent="0.25">
      <c r="A15" s="15" t="s">
        <v>105</v>
      </c>
      <c r="B15" s="39"/>
      <c r="C15" s="39"/>
    </row>
    <row r="16" spans="1:3" x14ac:dyDescent="0.25">
      <c r="A16" s="11" t="s">
        <v>106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2023-12-20T00:46:33Z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