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ASUS\Desktop\G HERRERA DOCUMENTOS\GHA\REVISIÓN ABOGADOS\CAROLINA BURGOS\INFORMES\"/>
    </mc:Choice>
  </mc:AlternateContent>
  <xr:revisionPtr revIDLastSave="0" documentId="8_{30A563A1-24FC-40D2-9C09-1B17EEBEF6C3}" xr6:coauthVersionLast="47" xr6:coauthVersionMax="47" xr10:uidLastSave="{00000000-0000-0000-0000-000000000000}"/>
  <bookViews>
    <workbookView xWindow="-120" yWindow="-120" windowWidth="20730" windowHeight="11040" firstSheet="1" activeTab="2" xr2:uid="{00000000-000D-0000-FFFF-FFFF00000000}"/>
  </bookViews>
  <sheets>
    <sheet name="AUTOS  NOTA 322" sheetId="1" r:id="rId1"/>
    <sheet name="AUTOS NOTA 321" sheetId="7" r:id="rId2"/>
    <sheet name="AUTOS NOTA 324" sheetId="8" r:id="rId3"/>
    <sheet name="AUTOS NOTA 325" sheetId="9" r:id="rId4"/>
    <sheet name="Hoja2" sheetId="6" state="hidden" r:id="rId5"/>
  </sheets>
  <externalReferences>
    <externalReference r:id="rId6"/>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8" l="1"/>
  <c r="B7" i="9" l="1"/>
  <c r="B6" i="9"/>
  <c r="B5" i="9"/>
  <c r="B4" i="9"/>
  <c r="B3" i="9"/>
  <c r="B7" i="8"/>
  <c r="B6" i="8"/>
  <c r="B5" i="8"/>
  <c r="B4" i="8"/>
  <c r="B4" i="7"/>
  <c r="B5" i="7"/>
  <c r="B6" i="7"/>
  <c r="B7" i="7"/>
  <c r="B3" i="7"/>
  <c r="B8" i="8"/>
  <c r="B19" i="8" l="1"/>
  <c r="B28" i="8" s="1"/>
</calcChain>
</file>

<file path=xl/sharedStrings.xml><?xml version="1.0" encoding="utf-8"?>
<sst xmlns="http://schemas.openxmlformats.org/spreadsheetml/2006/main" count="203" uniqueCount="158">
  <si>
    <t>SOLICITUD DE ANTECEDENTES -ABOGADO EXTERNO-</t>
  </si>
  <si>
    <t>Radicado(23 digitos)</t>
  </si>
  <si>
    <t>11001400302120220056300</t>
  </si>
  <si>
    <t>Juzgado</t>
  </si>
  <si>
    <t xml:space="preserve">Juzgado Veintiuno (21) Civil Municipal de Bogotá </t>
  </si>
  <si>
    <t>Demandado</t>
  </si>
  <si>
    <t xml:space="preserve">Allianz Seguros S.A. </t>
  </si>
  <si>
    <t xml:space="preserve">Demandante </t>
  </si>
  <si>
    <t>María Mercedes Cruz Paz</t>
  </si>
  <si>
    <t>Tipo de vinculacion compañía</t>
  </si>
  <si>
    <t>Demandada</t>
  </si>
  <si>
    <t xml:space="preserve">Tipo de perjucio </t>
  </si>
  <si>
    <t>Perjuicios Patrimoniales (Caso de Daños)</t>
  </si>
  <si>
    <t>Nombre de lesionado o muerto (s)</t>
  </si>
  <si>
    <t xml:space="preserve">No aplica. Se trata de un caso de hurto. </t>
  </si>
  <si>
    <t>Numero de identificacion -</t>
  </si>
  <si>
    <t>Daños</t>
  </si>
  <si>
    <t xml:space="preserve">Hurto de Mayor Cuantía </t>
  </si>
  <si>
    <t xml:space="preserve">Domicilio </t>
  </si>
  <si>
    <t>Carrera 9 No. 65-76 Apto 203 en Bogotá</t>
  </si>
  <si>
    <t xml:space="preserve">Telefono </t>
  </si>
  <si>
    <t>Correo electronico</t>
  </si>
  <si>
    <t>mariamercedescruzpaz@gmail.com</t>
  </si>
  <si>
    <t xml:space="preserve">Estado Civil </t>
  </si>
  <si>
    <t>No indica.</t>
  </si>
  <si>
    <t xml:space="preserve">Fecha de nacimiento </t>
  </si>
  <si>
    <t>Septiembre 24 de 1974</t>
  </si>
  <si>
    <t>Edad</t>
  </si>
  <si>
    <t xml:space="preserve">48 años </t>
  </si>
  <si>
    <t xml:space="preserve">Fecha de defuncion </t>
  </si>
  <si>
    <t xml:space="preserve">Situcion Laboral </t>
  </si>
  <si>
    <t>Ocupado - Autonomo</t>
  </si>
  <si>
    <t xml:space="preserve">Profesion </t>
  </si>
  <si>
    <t>Sin profesión</t>
  </si>
  <si>
    <t xml:space="preserve">Ingresos Netos </t>
  </si>
  <si>
    <t>$1,160,000</t>
  </si>
  <si>
    <t xml:space="preserve">Numero de Lesionados y/o fallecidos </t>
  </si>
  <si>
    <t xml:space="preserve">Cuantos  lesionados y/o fallecidos  reclaman en el proceso </t>
  </si>
  <si>
    <t xml:space="preserve">Condicion </t>
  </si>
  <si>
    <t>Ocupante vehículo</t>
  </si>
  <si>
    <t>Fecha de los hechos</t>
  </si>
  <si>
    <t>Octubre 13 de 2021</t>
  </si>
  <si>
    <t>Fecha de solicitud audiencia prejudicial</t>
  </si>
  <si>
    <t>Marzo 16 de 2022</t>
  </si>
  <si>
    <t>Fecha de audiencia prejudicial</t>
  </si>
  <si>
    <t>Mayo 20 de 2022</t>
  </si>
  <si>
    <t>AMPARO A AFECTAR</t>
  </si>
  <si>
    <t>breve resumen de los hechos</t>
  </si>
  <si>
    <t xml:space="preserve">1. El 11 de mayo de 2021, le fue practicado al vehículo de placas JGU-901 un peritaje comercial con fines de asegurabilidad y bajo el número de inspección 1002141174 que realizó la empresa COLSERAUTO S.A. En dicho peritaje  se determinó que el valor comercial ascendía a $44,600,000.
2. El 22 de junio de 2021, la demandante celebró un contrato de compraventa con la sociedad COMERCIALIZADORA DE AUTOS CARSHOPPING S.A.S. del vehículo de placas JGU-901.
3. El 2 de julio de 2021, Allianz Seguros S.A. expidió póliza de automóviles individual livianos particulares No. 022921146/0 con  vigencia del 6 de julio de 2021 al 5 de julio de 2022. La tomadora y asegurada de la póliza suscrita fue la señora María Mercedes Cruz Paz y el beneficiario Banco Bilbao Vizcaya BBVA.
4. El 13 de octubre de 2021, le fue hurtado al señor Pablo Alfonso Cruz Paz, hermano de la tomadora de la Póliza cuando departía con una persona que acababa de conocer. Horas después se encontraba desorientado y en otro lugar de la ciudad de Bogotá sin sus pertenencias ni el vehículo.
5. El 14 de octubre de 2021, la compañía aseguradora remitió comunicación en la que indicaban que se afectaría el siniestro bajo el amparo de pérdida pacial por hurto.
6. Posteriormente, se recepcionan nuevos relatos a la compañía aseguradora y el 22 de octubre de 2021, el Banco BBVA certificó que elsaldo insoluto de la deuda era de $43,404,891.
7. El 7 de febrero de 2022 se formuló acción de tutela que correspondió al Juez 12 Civil Municipal de Bogotá, bajo el radicado 11001400301220220007300. Amparo que fue negado. 
</t>
  </si>
  <si>
    <t>Asegurado</t>
  </si>
  <si>
    <t>Nit Asegurado</t>
  </si>
  <si>
    <t>Placa vehículo asegurado (si aplica)</t>
  </si>
  <si>
    <t>JGU901</t>
  </si>
  <si>
    <t xml:space="preserve">No. Póliza vinculada (las que se necesite solicitar). </t>
  </si>
  <si>
    <t>022921146/0</t>
  </si>
  <si>
    <t>Fecha de asignación</t>
  </si>
  <si>
    <t>Enero 30 de 2023</t>
  </si>
  <si>
    <t>Fecha de notificación</t>
  </si>
  <si>
    <t>Enero 26 de 2023</t>
  </si>
  <si>
    <t xml:space="preserve">Fecha de contestacion </t>
  </si>
  <si>
    <t>Febrero 23 de 2023</t>
  </si>
  <si>
    <t>REMISION DE ANTECEDENTES - ABOGADO INTERNO-</t>
  </si>
  <si>
    <t>SINIESTRO - APLICATIVO</t>
  </si>
  <si>
    <t>PÓLIZA</t>
  </si>
  <si>
    <t>VALOR ASEGURADO</t>
  </si>
  <si>
    <t>MODALIDAD</t>
  </si>
  <si>
    <t xml:space="preserve">OCURRENCIA </t>
  </si>
  <si>
    <t xml:space="preserve">VIGENCIA </t>
  </si>
  <si>
    <t>Desde las 00:00 horas del 06/07/2021 hasta las 24:00 horas del 05/07/2022.</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</si>
  <si>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</si>
  <si>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</si>
  <si>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</si>
  <si>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</si>
  <si>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</si>
  <si>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</si>
  <si>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</si>
  <si>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</si>
  <si>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</si>
  <si>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</si>
  <si>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</si>
  <si>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</si>
  <si>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</si>
  <si>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</si>
  <si>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</si>
  <si>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</si>
  <si>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</si>
  <si>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</si>
  <si>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</si>
  <si>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</si>
  <si>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</si>
  <si>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</si>
  <si>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</si>
  <si>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</si>
  <si>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</si>
  <si>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</si>
  <si>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</si>
  <si>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</si>
  <si>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</si>
  <si>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</si>
  <si>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</si>
  <si>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</si>
  <si>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</si>
  <si>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FRAUDE</t>
  </si>
  <si>
    <t>INFORME INICIAL-ABOGADO EXTERNO-</t>
  </si>
  <si>
    <t>Valor de las pretensiones totales de la demanda (en pesos no en SMMLV)</t>
  </si>
  <si>
    <t>Perjuicios reclamados  (en pesos no en SMMLV)</t>
  </si>
  <si>
    <t>Patrimoniales</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</si>
  <si>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</si>
  <si>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</si>
  <si>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</si>
  <si>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</si>
  <si>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</si>
  <si>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</si>
  <si>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</si>
  <si>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</si>
  <si>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</si>
  <si>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</si>
  <si>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Observaciones sobre el valor de la contingencia: (Se debe explicar como se aterrizaron las pretensiones.)</t>
  </si>
  <si>
    <t>Defensa de la Aseguradora: (Enumerar y enunciar las excepciones propuestas demanda y/o llamamiento )</t>
  </si>
  <si>
    <t>INFORME ABOGADO INTERNO</t>
  </si>
  <si>
    <t>Reserva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</si>
  <si>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</si>
  <si>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</si>
  <si>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</si>
  <si>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</si>
  <si>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</si>
  <si>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</si>
  <si>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</si>
  <si>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</si>
  <si>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</si>
  <si>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</si>
  <si>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</si>
  <si>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</si>
  <si>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</si>
  <si>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</si>
  <si>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</si>
  <si>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</si>
  <si>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</si>
  <si>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</si>
  <si>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</si>
  <si>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Cliclista vehículo</t>
  </si>
  <si>
    <t>SUNSET</t>
  </si>
  <si>
    <t>Ofrecimiento muy bajo-reclamación Compañía</t>
  </si>
  <si>
    <t xml:space="preserve">Tareas del hogar </t>
  </si>
  <si>
    <t xml:space="preserve">Motociclista </t>
  </si>
  <si>
    <t>DESCUBREMIENTO</t>
  </si>
  <si>
    <t xml:space="preserve">Nuevos reclamantes </t>
  </si>
  <si>
    <t>Pendiente acceder al mercado laboral -pedir a nino</t>
  </si>
  <si>
    <t>Respuesta extemporanea</t>
  </si>
  <si>
    <t>Pasajero servicio publico</t>
  </si>
  <si>
    <t xml:space="preserve">Sin reclamación previa </t>
  </si>
  <si>
    <t xml:space="preserve">Vida/RC medica- aviso de siniestro sin tramite </t>
  </si>
  <si>
    <t>Los perjuicios se cuantifican en $62,322,365.  A esta cifra se llegó de la siguiente manera: 
1.Daño material: Se reconocerá la suma de $44.600.000 como quiera que éste es el valor asegurado en la póliza para el amparo de Hurto de mayor cuantía. Vale la pena indicar que la póliza estableció que el valor a indemnizar será el que resulte menor entre el valor asegurado en la póliza y el valor que establezca Fasecolda para el vehículo en la fecha de los hechos. En este caso particular, el valor asegurado en la póliza es menor que el reconocido por Fasecolda para el vehículo Volkswagen Jetta modelo 2017.
2.Intereses moratorios: Como quiera que se acreditó el siniestro desde la presentación de la reclamación, y teniendo en consideración que no se pagó la indemnización dentro del mes siguiente a la presentación del reclamo, a partir del día 13 de marzo empezaron a correr los intereses moratorios del artículo 1080 del C. Co que se estiman para la fecha de presentación del informe en suma de: $17,722,365
3.	 En este caso no se descuenta deducible por cuanto la póliza no establece ningún porcentaje de deducible para el amparo de Hurto de mayor cuantía.</t>
  </si>
  <si>
    <t xml:space="preserve">Daño Material </t>
  </si>
  <si>
    <t>Intereses Moratorios (artículo 1080)</t>
  </si>
  <si>
    <t>106870204-APJ31616</t>
  </si>
  <si>
    <t>1. No se encuentra probada la ocurrencia del siniestro derivado del amparo de cumplimiento, ni la cuantíua de los perjuicios en los términos del artículo 1077 del Código de Comercio. 
2. Coexistencia de seguros, aplicación de los artículos 1092 y 1093 del Código de Comercio.
3. Riesgos expresamente excluidos en la Póliza de Seguro de Automóviles Individual Livianos Particulares No. 022921146/0.
4. Falta de cobertura material dado que la culpa grave representa un hecho no asegurable. 
5. Carácter meramente indemnizatorio que revisten los contratos de seguro. 
6. En cualquier caso, de ninguna forma se podrá exceder el límite del valor asegurado del amparo de hurto de mayor cuantía.
7. Improcedencia total del cobro de intereses moratorios.
8. Falta de cobertura material de la Póliza No. 022921146/0por haberse configurado un evento expresamente excluido. 
9. Genérica o innominada.</t>
  </si>
  <si>
    <r>
      <t xml:space="preserve">La contingencia se califica como </t>
    </r>
    <r>
      <rPr>
        <b/>
        <u/>
        <sz val="11"/>
        <color theme="1"/>
        <rFont val="Calibri"/>
        <family val="2"/>
        <scheme val="minor"/>
      </rPr>
      <t>PROBABLE</t>
    </r>
    <r>
      <rPr>
        <sz val="11"/>
        <color theme="1"/>
        <rFont val="Calibri"/>
        <family val="2"/>
        <scheme val="minor"/>
      </rPr>
      <t>, en tanto la Póliza No. 022921146/0 presta cobertura material y temporal:
Lo primero que debe tomarse en consideración es que en el presente proceso se vinculó a la compañía aseguradora con ocasión a la Póliza No. 022921146/0, cuyo asegurado es la señora María Mercedes Cruz Paz. Dicha Póliza presta cobertura material y temporal, de conformidad con los hechos y pretensiones de la demanda. Frente a la cobertura temporal, debe señalarse que los hechos, es decir, el hurto del vehículo de placas JGU901 ocurrió el 12 de octubre de 2021, esto es dentro de la vigencia de la Póliza comprendida desde el 06 de julio de 2021 hasta el 05 de julio de 2022. Aunado a ello, presta cobertura material en tanto ampara el hurto de mayor cuantía, pretensión que solicita la demandante.  
Ahora bien, frente a la obligación indemnizatoria de Allianz Seguros S.A. debe decirse que con el fin de acreditar el hurto, la Demandante presentó la denuncia radicada en fecha del 17 de octubre de 2021 ante la Policía Nacional de Colombia. En tal virtud,  si  bien se objetó la reclamación por una sospecha de fraude es de señalar que la investigación realizada por el Instituto Nacional de Investigación y Fraude indicó que no hay bases sólidas para sustentar la objeción y, por sustracción de materia, tampoco para acreditar un fraude en el ámbito judicial. Es decir, en esta etapa procesal no se cuenta con elementos de juicio que permitan demostrarle al juez que el supuesto hurto en realidad no ocurrió, y que por el contrario el Demandante sí acreditó la realización del riesgo asegurado. En tal virtud se califica como probable la contingencia.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</si>
</sst>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b/>
      <u/>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8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42" fontId="4" fillId="7" borderId="1" xfId="1" applyFont="1" applyFill="1" applyBorder="1" applyAlignment="1">
      <alignment horizontal="center" vertical="top"/>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0" borderId="1" xfId="1" applyFont="1" applyBorder="1" applyAlignment="1">
      <alignment horizontal="left" vertical="top" wrapText="1"/>
    </xf>
    <xf numFmtId="14" fontId="0" fillId="0" borderId="1" xfId="0" applyNumberFormat="1" applyBorder="1" applyAlignment="1">
      <alignment horizontal="left" vertical="top"/>
    </xf>
    <xf numFmtId="0" fontId="2" fillId="0" borderId="1" xfId="0" applyFont="1" applyBorder="1" applyAlignment="1">
      <alignment horizontal="justify" vertical="top" wrapText="1"/>
    </xf>
    <xf numFmtId="49" fontId="0" fillId="0" borderId="1" xfId="0" applyNumberFormat="1" applyBorder="1" applyAlignment="1">
      <alignment horizontal="left" vertical="top"/>
    </xf>
    <xf numFmtId="0" fontId="7" fillId="0" borderId="1" xfId="3" applyBorder="1" applyAlignment="1">
      <alignment horizontal="left"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3" fontId="0" fillId="0" borderId="2" xfId="0" applyNumberFormat="1" applyBorder="1" applyAlignment="1">
      <alignment horizontal="center" vertical="top"/>
    </xf>
    <xf numFmtId="0" fontId="0" fillId="0" borderId="3" xfId="0" applyBorder="1" applyAlignment="1">
      <alignment horizontal="center" vertical="top"/>
    </xf>
    <xf numFmtId="0" fontId="0" fillId="0" borderId="2" xfId="0" applyBorder="1" applyAlignment="1">
      <alignment horizontal="center"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justify" vertical="top"/>
    </xf>
    <xf numFmtId="0" fontId="4" fillId="2" borderId="4" xfId="0" applyFont="1" applyFill="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42" fontId="0" fillId="5" borderId="0" xfId="1" applyFont="1" applyFill="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42" fontId="0" fillId="0" borderId="2" xfId="1" applyFont="1" applyBorder="1" applyAlignment="1">
      <alignment horizontal="center" vertical="top"/>
    </xf>
    <xf numFmtId="42" fontId="0" fillId="0" borderId="3" xfId="1" applyFont="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4" borderId="5" xfId="0" applyFill="1" applyBorder="1" applyAlignment="1">
      <alignment horizontal="left" vertical="top" wrapText="1"/>
    </xf>
    <xf numFmtId="0" fontId="0" fillId="4" borderId="7" xfId="0" applyFill="1" applyBorder="1" applyAlignment="1">
      <alignment horizontal="left" vertical="top" wrapText="1"/>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2" fillId="0" borderId="1" xfId="0" applyFont="1" applyBorder="1" applyAlignment="1">
      <alignment horizontal="justify"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0" fillId="0" borderId="1" xfId="0" applyBorder="1" applyAlignment="1">
      <alignment horizontal="center" vertical="top"/>
    </xf>
    <xf numFmtId="42" fontId="0" fillId="5" borderId="1" xfId="1" applyFont="1" applyFill="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riamercedescruzpaz@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A1:F83"/>
  <sheetViews>
    <sheetView zoomScaleNormal="100" workbookViewId="0">
      <selection activeCell="B33" sqref="B33:C33"/>
    </sheetView>
  </sheetViews>
  <sheetFormatPr baseColWidth="10" defaultColWidth="0" defaultRowHeight="15" x14ac:dyDescent="0.25"/>
  <cols>
    <col min="1" max="1" width="46.140625" style="9" bestFit="1" customWidth="1"/>
    <col min="2" max="2" width="63.85546875" style="9" customWidth="1"/>
    <col min="3" max="3" width="19.140625" style="9" customWidth="1"/>
    <col min="4" max="4" width="11.42578125" style="2" hidden="1" customWidth="1"/>
    <col min="5" max="6" width="0" style="2" hidden="1" customWidth="1"/>
    <col min="7" max="16384" width="11.42578125" style="2" hidden="1"/>
  </cols>
  <sheetData>
    <row r="1" spans="1:3" ht="18.75" x14ac:dyDescent="0.25">
      <c r="A1" s="34" t="s">
        <v>0</v>
      </c>
      <c r="B1" s="34"/>
      <c r="C1" s="34"/>
    </row>
    <row r="2" spans="1:3" x14ac:dyDescent="0.25">
      <c r="A2" s="5" t="s">
        <v>1</v>
      </c>
      <c r="B2" s="42" t="s">
        <v>2</v>
      </c>
      <c r="C2" s="42"/>
    </row>
    <row r="3" spans="1:3" x14ac:dyDescent="0.25">
      <c r="A3" s="5" t="s">
        <v>3</v>
      </c>
      <c r="B3" s="33" t="s">
        <v>4</v>
      </c>
      <c r="C3" s="33"/>
    </row>
    <row r="4" spans="1:3" x14ac:dyDescent="0.25">
      <c r="A4" s="5" t="s">
        <v>5</v>
      </c>
      <c r="B4" s="37" t="s">
        <v>6</v>
      </c>
      <c r="C4" s="38"/>
    </row>
    <row r="5" spans="1:3" x14ac:dyDescent="0.25">
      <c r="A5" s="5" t="s">
        <v>7</v>
      </c>
      <c r="B5" s="33" t="s">
        <v>8</v>
      </c>
      <c r="C5" s="33"/>
    </row>
    <row r="6" spans="1:3" x14ac:dyDescent="0.25">
      <c r="A6" s="5" t="s">
        <v>9</v>
      </c>
      <c r="B6" s="33" t="s">
        <v>10</v>
      </c>
      <c r="C6" s="33"/>
    </row>
    <row r="7" spans="1:3" x14ac:dyDescent="0.25">
      <c r="A7" s="29" t="s">
        <v>11</v>
      </c>
      <c r="B7" s="37" t="s">
        <v>12</v>
      </c>
      <c r="C7" s="38"/>
    </row>
    <row r="8" spans="1:3" x14ac:dyDescent="0.25">
      <c r="A8" s="30" t="s">
        <v>13</v>
      </c>
      <c r="B8" s="33" t="s">
        <v>14</v>
      </c>
      <c r="C8" s="33"/>
    </row>
    <row r="9" spans="1:3" x14ac:dyDescent="0.25">
      <c r="A9" s="30" t="s">
        <v>15</v>
      </c>
      <c r="B9" s="33" t="s">
        <v>14</v>
      </c>
      <c r="C9" s="33"/>
    </row>
    <row r="10" spans="1:3" x14ac:dyDescent="0.25">
      <c r="A10" s="30" t="s">
        <v>16</v>
      </c>
      <c r="B10" s="37" t="s">
        <v>17</v>
      </c>
      <c r="C10" s="38"/>
    </row>
    <row r="11" spans="1:3" x14ac:dyDescent="0.25">
      <c r="A11" s="30" t="s">
        <v>18</v>
      </c>
      <c r="B11" s="32" t="s">
        <v>19</v>
      </c>
      <c r="C11" s="32"/>
    </row>
    <row r="12" spans="1:3" ht="30" customHeight="1" x14ac:dyDescent="0.25">
      <c r="A12" s="31" t="s">
        <v>20</v>
      </c>
      <c r="B12" s="32">
        <v>3102223359</v>
      </c>
      <c r="C12" s="32"/>
    </row>
    <row r="13" spans="1:3" ht="30" customHeight="1" x14ac:dyDescent="0.25">
      <c r="A13" s="5" t="s">
        <v>21</v>
      </c>
      <c r="B13" s="43" t="s">
        <v>22</v>
      </c>
      <c r="C13" s="32"/>
    </row>
    <row r="14" spans="1:3" x14ac:dyDescent="0.25">
      <c r="A14" s="5" t="s">
        <v>23</v>
      </c>
      <c r="B14" s="33" t="s">
        <v>24</v>
      </c>
      <c r="C14" s="33"/>
    </row>
    <row r="15" spans="1:3" x14ac:dyDescent="0.25">
      <c r="A15" s="5" t="s">
        <v>25</v>
      </c>
      <c r="B15" s="33" t="s">
        <v>26</v>
      </c>
      <c r="C15" s="33"/>
    </row>
    <row r="16" spans="1:3" x14ac:dyDescent="0.25">
      <c r="A16" s="5" t="s">
        <v>27</v>
      </c>
      <c r="B16" s="33" t="s">
        <v>28</v>
      </c>
      <c r="C16" s="33"/>
    </row>
    <row r="17" spans="1:3" x14ac:dyDescent="0.25">
      <c r="A17" s="5" t="s">
        <v>29</v>
      </c>
      <c r="B17" s="33" t="s">
        <v>14</v>
      </c>
      <c r="C17" s="33"/>
    </row>
    <row r="18" spans="1:3" ht="15" customHeight="1" x14ac:dyDescent="0.25">
      <c r="A18" s="5" t="s">
        <v>30</v>
      </c>
      <c r="B18" s="32" t="s">
        <v>31</v>
      </c>
      <c r="C18" s="32"/>
    </row>
    <row r="19" spans="1:3" x14ac:dyDescent="0.25">
      <c r="A19" s="5" t="s">
        <v>32</v>
      </c>
      <c r="B19" s="32" t="s">
        <v>33</v>
      </c>
      <c r="C19" s="32"/>
    </row>
    <row r="20" spans="1:3" ht="30" customHeight="1" x14ac:dyDescent="0.25">
      <c r="A20" s="5" t="s">
        <v>34</v>
      </c>
      <c r="B20" s="39" t="s">
        <v>35</v>
      </c>
      <c r="C20" s="39"/>
    </row>
    <row r="21" spans="1:3" x14ac:dyDescent="0.25">
      <c r="A21" s="5" t="s">
        <v>36</v>
      </c>
      <c r="B21" s="33" t="s">
        <v>14</v>
      </c>
      <c r="C21" s="33"/>
    </row>
    <row r="22" spans="1:3" ht="30" x14ac:dyDescent="0.25">
      <c r="A22" s="5" t="s">
        <v>37</v>
      </c>
      <c r="B22" s="33" t="s">
        <v>14</v>
      </c>
      <c r="C22" s="33"/>
    </row>
    <row r="23" spans="1:3" ht="29.25" customHeight="1" x14ac:dyDescent="0.25">
      <c r="A23" s="5" t="s">
        <v>38</v>
      </c>
      <c r="B23" s="32" t="s">
        <v>39</v>
      </c>
      <c r="C23" s="32"/>
    </row>
    <row r="24" spans="1:3" x14ac:dyDescent="0.25">
      <c r="A24" s="5" t="s">
        <v>40</v>
      </c>
      <c r="B24" s="32" t="s">
        <v>41</v>
      </c>
      <c r="C24" s="32"/>
    </row>
    <row r="25" spans="1:3" x14ac:dyDescent="0.25">
      <c r="A25" s="5" t="s">
        <v>42</v>
      </c>
      <c r="B25" s="32" t="s">
        <v>43</v>
      </c>
      <c r="C25" s="32"/>
    </row>
    <row r="26" spans="1:3" x14ac:dyDescent="0.25">
      <c r="A26" s="5" t="s">
        <v>44</v>
      </c>
      <c r="B26" s="32" t="s">
        <v>45</v>
      </c>
      <c r="C26" s="32"/>
    </row>
    <row r="27" spans="1:3" x14ac:dyDescent="0.25">
      <c r="A27" s="5" t="s">
        <v>46</v>
      </c>
      <c r="B27" s="35" t="s">
        <v>17</v>
      </c>
      <c r="C27" s="36"/>
    </row>
    <row r="28" spans="1:3" x14ac:dyDescent="0.25">
      <c r="A28" s="41" t="s">
        <v>47</v>
      </c>
      <c r="B28" s="32" t="s">
        <v>48</v>
      </c>
      <c r="C28" s="33"/>
    </row>
    <row r="29" spans="1:3" x14ac:dyDescent="0.25">
      <c r="A29" s="41"/>
      <c r="B29" s="33"/>
      <c r="C29" s="33"/>
    </row>
    <row r="30" spans="1:3" ht="409.5" customHeight="1" x14ac:dyDescent="0.25">
      <c r="A30" s="41"/>
      <c r="B30" s="33"/>
      <c r="C30" s="33"/>
    </row>
    <row r="31" spans="1:3" x14ac:dyDescent="0.25">
      <c r="A31" s="5" t="s">
        <v>49</v>
      </c>
      <c r="B31" s="33" t="s">
        <v>8</v>
      </c>
      <c r="C31" s="33"/>
    </row>
    <row r="32" spans="1:3" x14ac:dyDescent="0.25">
      <c r="A32" s="5" t="s">
        <v>50</v>
      </c>
      <c r="B32" s="33">
        <v>34567757</v>
      </c>
      <c r="C32" s="33"/>
    </row>
    <row r="33" spans="1:3" x14ac:dyDescent="0.25">
      <c r="A33" s="5" t="s">
        <v>51</v>
      </c>
      <c r="B33" s="33" t="s">
        <v>52</v>
      </c>
      <c r="C33" s="33"/>
    </row>
    <row r="34" spans="1:3" x14ac:dyDescent="0.25">
      <c r="A34" s="5" t="s">
        <v>53</v>
      </c>
      <c r="B34" s="33" t="s">
        <v>54</v>
      </c>
      <c r="C34" s="33"/>
    </row>
    <row r="35" spans="1:3" x14ac:dyDescent="0.25">
      <c r="A35" s="5" t="s">
        <v>55</v>
      </c>
      <c r="B35" s="33" t="s">
        <v>56</v>
      </c>
      <c r="C35" s="33"/>
    </row>
    <row r="36" spans="1:3" x14ac:dyDescent="0.25">
      <c r="A36" s="5" t="s">
        <v>57</v>
      </c>
      <c r="B36" s="40" t="s">
        <v>58</v>
      </c>
      <c r="C36" s="40"/>
    </row>
    <row r="37" spans="1:3" x14ac:dyDescent="0.25">
      <c r="A37" s="5" t="s">
        <v>59</v>
      </c>
      <c r="B37" s="33" t="s">
        <v>60</v>
      </c>
      <c r="C37" s="33"/>
    </row>
    <row r="40" spans="1:3" ht="15" customHeight="1" x14ac:dyDescent="0.25"/>
    <row r="41" spans="1:3" ht="15" customHeight="1" x14ac:dyDescent="0.25"/>
    <row r="48" spans="1:3" ht="15" customHeight="1" x14ac:dyDescent="0.25"/>
    <row r="53" spans="6:6" ht="18" customHeight="1" x14ac:dyDescent="0.25"/>
    <row r="56" spans="6:6" x14ac:dyDescent="0.25">
      <c r="F56" s="4"/>
    </row>
    <row r="57" spans="6:6" x14ac:dyDescent="0.25">
      <c r="F57" s="4"/>
    </row>
    <row r="58" spans="6:6" x14ac:dyDescent="0.25">
      <c r="F58" s="4"/>
    </row>
    <row r="69" ht="36" customHeight="1" x14ac:dyDescent="0.25"/>
    <row r="81" ht="33.75" customHeight="1" x14ac:dyDescent="0.25"/>
    <row r="82" ht="33.75" customHeight="1" x14ac:dyDescent="0.25"/>
    <row r="83" ht="33.75" customHeight="1" x14ac:dyDescent="0.25"/>
  </sheetData>
  <dataConsolidate/>
  <mergeCells count="36">
    <mergeCell ref="B31:C31"/>
    <mergeCell ref="A28:A30"/>
    <mergeCell ref="B2:C2"/>
    <mergeCell ref="B3:C3"/>
    <mergeCell ref="B5:C5"/>
    <mergeCell ref="B6:C6"/>
    <mergeCell ref="B8:C8"/>
    <mergeCell ref="B9:C9"/>
    <mergeCell ref="B11:C11"/>
    <mergeCell ref="B12:C12"/>
    <mergeCell ref="B13:C13"/>
    <mergeCell ref="B14:C14"/>
    <mergeCell ref="B15:C15"/>
    <mergeCell ref="B23:C23"/>
    <mergeCell ref="B16:C16"/>
    <mergeCell ref="B17:C17"/>
    <mergeCell ref="B37:C37"/>
    <mergeCell ref="B36:C36"/>
    <mergeCell ref="B34:C34"/>
    <mergeCell ref="B33:C33"/>
    <mergeCell ref="B32:C32"/>
    <mergeCell ref="B35:C35"/>
    <mergeCell ref="B28:C30"/>
    <mergeCell ref="B26:C26"/>
    <mergeCell ref="A1:C1"/>
    <mergeCell ref="B27:C27"/>
    <mergeCell ref="B21:C21"/>
    <mergeCell ref="B22:C22"/>
    <mergeCell ref="B18:C18"/>
    <mergeCell ref="B7:C7"/>
    <mergeCell ref="B4:C4"/>
    <mergeCell ref="B10:C10"/>
    <mergeCell ref="B19:C19"/>
    <mergeCell ref="B20:C20"/>
    <mergeCell ref="B25:C25"/>
    <mergeCell ref="B24:C24"/>
  </mergeCells>
  <hyperlinks>
    <hyperlink ref="B13" r:id="rId1" xr:uid="{4A9E5B45-B340-4F4F-B435-901715FAB7B6}"/>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F90C730C-89E0-470E-9D05-8F1740F3A538}">
          <x14:formula1>
            <xm:f>Hoja2!$H$2:$H$5</xm:f>
          </x14:formula1>
          <xm:sqref>B18:C18</xm:sqref>
        </x14:dataValidation>
        <x14:dataValidation type="list" allowBlank="1" showInputMessage="1" showErrorMessage="1" xr:uid="{666CA25D-9895-4FFF-8C94-EA211A77A836}">
          <x14:formula1>
            <xm:f>Hoja2!$I$2:$I$6</xm:f>
          </x14:formula1>
          <xm:sqref>B23:C23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tabColor theme="3" tint="-0.499984740745262"/>
  </sheetPr>
  <dimension ref="A1:C48"/>
  <sheetViews>
    <sheetView zoomScale="70" zoomScaleNormal="70" workbookViewId="0">
      <selection activeCell="B2" sqref="B2:C2"/>
    </sheetView>
  </sheetViews>
  <sheetFormatPr baseColWidth="10" defaultColWidth="0" defaultRowHeight="15" x14ac:dyDescent="0.25"/>
  <cols>
    <col min="1" max="1" width="49.85546875" customWidth="1"/>
    <col min="2" max="2" width="31.28515625" customWidth="1"/>
    <col min="3" max="3" width="90.140625" customWidth="1"/>
    <col min="4" max="16384" width="11.42578125" hidden="1"/>
  </cols>
  <sheetData>
    <row r="1" spans="1:3" ht="18.75" x14ac:dyDescent="0.25">
      <c r="A1" s="58" t="s">
        <v>61</v>
      </c>
      <c r="B1" s="58"/>
      <c r="C1" s="58"/>
    </row>
    <row r="2" spans="1:3" ht="15.75" customHeight="1" x14ac:dyDescent="0.25">
      <c r="A2" s="21" t="s">
        <v>62</v>
      </c>
      <c r="B2" s="48">
        <v>106870204</v>
      </c>
      <c r="C2" s="47"/>
    </row>
    <row r="3" spans="1:3" s="2" customFormat="1" x14ac:dyDescent="0.25">
      <c r="A3" s="5" t="s">
        <v>1</v>
      </c>
      <c r="B3" s="56" t="str">
        <f>'AUTOS  NOTA 322'!B2:C2</f>
        <v>11001400302120220056300</v>
      </c>
      <c r="C3" s="56"/>
    </row>
    <row r="4" spans="1:3" s="2" customFormat="1" x14ac:dyDescent="0.25">
      <c r="A4" s="5" t="s">
        <v>3</v>
      </c>
      <c r="B4" s="56" t="str">
        <f>'AUTOS  NOTA 322'!B3:C3</f>
        <v xml:space="preserve">Juzgado Veintiuno (21) Civil Municipal de Bogotá </v>
      </c>
      <c r="C4" s="56"/>
    </row>
    <row r="5" spans="1:3" s="2" customFormat="1" x14ac:dyDescent="0.25">
      <c r="A5" s="5" t="s">
        <v>5</v>
      </c>
      <c r="B5" s="56" t="str">
        <f>'AUTOS  NOTA 322'!B4:C4</f>
        <v xml:space="preserve">Allianz Seguros S.A. </v>
      </c>
      <c r="C5" s="56"/>
    </row>
    <row r="6" spans="1:3" s="2" customFormat="1" x14ac:dyDescent="0.25">
      <c r="A6" s="5" t="s">
        <v>7</v>
      </c>
      <c r="B6" s="56" t="str">
        <f>'AUTOS  NOTA 322'!B5:C5</f>
        <v>María Mercedes Cruz Paz</v>
      </c>
      <c r="C6" s="56"/>
    </row>
    <row r="7" spans="1:3" s="2" customFormat="1" x14ac:dyDescent="0.25">
      <c r="A7" s="5" t="s">
        <v>9</v>
      </c>
      <c r="B7" s="56" t="str">
        <f>'AUTOS  NOTA 322'!B6:C6</f>
        <v>Demandada</v>
      </c>
      <c r="C7" s="56"/>
    </row>
    <row r="8" spans="1:3" x14ac:dyDescent="0.25">
      <c r="A8" s="21" t="s">
        <v>63</v>
      </c>
      <c r="B8" s="56">
        <v>22921146</v>
      </c>
      <c r="C8" s="56"/>
    </row>
    <row r="9" spans="1:3" x14ac:dyDescent="0.25">
      <c r="A9" s="21" t="s">
        <v>46</v>
      </c>
      <c r="B9" s="56" t="s">
        <v>17</v>
      </c>
      <c r="C9" s="56"/>
    </row>
    <row r="10" spans="1:3" x14ac:dyDescent="0.25">
      <c r="A10" s="21" t="s">
        <v>64</v>
      </c>
      <c r="B10" s="46">
        <v>44600000</v>
      </c>
      <c r="C10" s="47"/>
    </row>
    <row r="11" spans="1:3" x14ac:dyDescent="0.25">
      <c r="A11" s="21" t="s">
        <v>65</v>
      </c>
      <c r="B11" s="59" t="s">
        <v>66</v>
      </c>
      <c r="C11" s="60"/>
    </row>
    <row r="12" spans="1:3" x14ac:dyDescent="0.25">
      <c r="A12" s="21" t="s">
        <v>67</v>
      </c>
      <c r="B12" s="56" t="s">
        <v>68</v>
      </c>
      <c r="C12" s="56"/>
    </row>
    <row r="13" spans="1:3" x14ac:dyDescent="0.25">
      <c r="A13" s="21" t="s">
        <v>69</v>
      </c>
      <c r="B13" s="56" t="s">
        <v>70</v>
      </c>
      <c r="C13" s="56"/>
    </row>
    <row r="14" spans="1:3" x14ac:dyDescent="0.25">
      <c r="A14" s="21" t="s">
        <v>71</v>
      </c>
      <c r="B14" s="56" t="s">
        <v>70</v>
      </c>
      <c r="C14" s="56"/>
    </row>
    <row r="15" spans="1:3" x14ac:dyDescent="0.25">
      <c r="A15" s="61" t="s">
        <v>72</v>
      </c>
      <c r="B15" s="56" t="s">
        <v>73</v>
      </c>
      <c r="C15" s="56"/>
    </row>
    <row r="16" spans="1:3" x14ac:dyDescent="0.25">
      <c r="A16" s="62"/>
      <c r="B16" s="11" t="s">
        <v>74</v>
      </c>
      <c r="C16" s="11" t="s">
        <v>75</v>
      </c>
    </row>
    <row r="17" spans="1:3" x14ac:dyDescent="0.25">
      <c r="A17" s="62"/>
      <c r="B17" s="6"/>
      <c r="C17" s="6"/>
    </row>
    <row r="18" spans="1:3" x14ac:dyDescent="0.25">
      <c r="A18" s="62"/>
      <c r="B18" s="6"/>
      <c r="C18" s="6"/>
    </row>
    <row r="19" spans="1:3" x14ac:dyDescent="0.25">
      <c r="A19" s="63"/>
      <c r="B19" s="6"/>
      <c r="C19" s="6"/>
    </row>
    <row r="20" spans="1:3" x14ac:dyDescent="0.25">
      <c r="A20" s="21" t="s">
        <v>76</v>
      </c>
      <c r="B20" s="56"/>
      <c r="C20" s="56"/>
    </row>
    <row r="21" spans="1:3" x14ac:dyDescent="0.25">
      <c r="A21" s="21" t="s">
        <v>77</v>
      </c>
      <c r="B21" s="48"/>
      <c r="C21" s="47"/>
    </row>
    <row r="22" spans="1:3" x14ac:dyDescent="0.25">
      <c r="A22" s="21" t="s">
        <v>78</v>
      </c>
      <c r="B22" s="56"/>
      <c r="C22" s="56"/>
    </row>
    <row r="23" spans="1:3" x14ac:dyDescent="0.25">
      <c r="A23" s="21" t="s">
        <v>79</v>
      </c>
      <c r="B23" s="56"/>
      <c r="C23" s="56"/>
    </row>
    <row r="24" spans="1:3" x14ac:dyDescent="0.25">
      <c r="A24" s="21" t="s">
        <v>80</v>
      </c>
      <c r="B24" s="56"/>
      <c r="C24" s="56"/>
    </row>
    <row r="25" spans="1:3" x14ac:dyDescent="0.25">
      <c r="A25" s="20" t="s">
        <v>81</v>
      </c>
      <c r="B25" s="56"/>
      <c r="C25" s="56"/>
    </row>
    <row r="26" spans="1:3" x14ac:dyDescent="0.25">
      <c r="A26" s="57" t="s">
        <v>82</v>
      </c>
      <c r="B26" s="57"/>
      <c r="C26" s="57"/>
    </row>
    <row r="27" spans="1:3" x14ac:dyDescent="0.25">
      <c r="A27" s="35" t="s">
        <v>83</v>
      </c>
      <c r="B27" s="36"/>
      <c r="C27" s="12"/>
    </row>
    <row r="28" spans="1:3" x14ac:dyDescent="0.25">
      <c r="A28" s="35" t="s">
        <v>84</v>
      </c>
      <c r="B28" s="36"/>
      <c r="C28" s="12"/>
    </row>
    <row r="29" spans="1:3" x14ac:dyDescent="0.25">
      <c r="A29" s="35" t="s">
        <v>85</v>
      </c>
      <c r="B29" s="36"/>
      <c r="C29" s="13"/>
    </row>
    <row r="30" spans="1:3" x14ac:dyDescent="0.25">
      <c r="A30" s="35" t="s">
        <v>86</v>
      </c>
      <c r="B30" s="36"/>
      <c r="C30" s="12"/>
    </row>
    <row r="31" spans="1:3" x14ac:dyDescent="0.25">
      <c r="A31" s="35" t="s">
        <v>87</v>
      </c>
      <c r="B31" s="36"/>
      <c r="C31" s="12"/>
    </row>
    <row r="32" spans="1:3" x14ac:dyDescent="0.25">
      <c r="A32" s="35" t="s">
        <v>88</v>
      </c>
      <c r="B32" s="36"/>
      <c r="C32" s="14"/>
    </row>
    <row r="33" spans="1:3" x14ac:dyDescent="0.25">
      <c r="A33" s="44" t="s">
        <v>89</v>
      </c>
      <c r="B33" s="45"/>
      <c r="C33" s="15"/>
    </row>
    <row r="34" spans="1:3" x14ac:dyDescent="0.25">
      <c r="A34" s="44" t="s">
        <v>90</v>
      </c>
      <c r="B34" s="45"/>
      <c r="C34" s="16"/>
    </row>
    <row r="35" spans="1:3" x14ac:dyDescent="0.25">
      <c r="A35" s="49" t="s">
        <v>91</v>
      </c>
      <c r="B35" s="50"/>
      <c r="C35" s="16"/>
    </row>
    <row r="36" spans="1:3" x14ac:dyDescent="0.25">
      <c r="A36" s="51"/>
      <c r="B36" s="52"/>
      <c r="C36" s="16"/>
    </row>
    <row r="37" spans="1:3" x14ac:dyDescent="0.25">
      <c r="A37" s="53"/>
      <c r="B37" s="54"/>
      <c r="C37" s="16"/>
    </row>
    <row r="38" spans="1:3" x14ac:dyDescent="0.25">
      <c r="A38" s="55" t="s">
        <v>92</v>
      </c>
      <c r="B38" s="55"/>
      <c r="C38" s="55"/>
    </row>
    <row r="39" spans="1:3" x14ac:dyDescent="0.25">
      <c r="A39" s="18" t="s">
        <v>93</v>
      </c>
      <c r="B39" s="19"/>
      <c r="C39" s="16"/>
    </row>
    <row r="40" spans="1:3" x14ac:dyDescent="0.25">
      <c r="A40" s="44" t="s">
        <v>94</v>
      </c>
      <c r="B40" s="45"/>
      <c r="C40" s="16"/>
    </row>
    <row r="41" spans="1:3" x14ac:dyDescent="0.25">
      <c r="A41" s="44" t="s">
        <v>95</v>
      </c>
      <c r="B41" s="45"/>
      <c r="C41" s="16"/>
    </row>
    <row r="42" spans="1:3" x14ac:dyDescent="0.25">
      <c r="A42" s="18" t="s">
        <v>96</v>
      </c>
      <c r="B42" s="19"/>
      <c r="C42" s="16"/>
    </row>
    <row r="43" spans="1:3" x14ac:dyDescent="0.25">
      <c r="A43" s="18" t="s">
        <v>97</v>
      </c>
      <c r="B43" s="19"/>
      <c r="C43" s="16"/>
    </row>
    <row r="44" spans="1:3" x14ac:dyDescent="0.25">
      <c r="A44" s="44" t="s">
        <v>98</v>
      </c>
      <c r="B44" s="45"/>
      <c r="C44" s="16"/>
    </row>
    <row r="45" spans="1:3" x14ac:dyDescent="0.25">
      <c r="A45" s="18" t="s">
        <v>99</v>
      </c>
      <c r="B45" s="17"/>
      <c r="C45" s="16"/>
    </row>
    <row r="46" spans="1:3" x14ac:dyDescent="0.25">
      <c r="A46" s="44" t="s">
        <v>100</v>
      </c>
      <c r="B46" s="45"/>
      <c r="C46" s="16"/>
    </row>
    <row r="47" spans="1:3" x14ac:dyDescent="0.25">
      <c r="A47" s="44" t="s">
        <v>101</v>
      </c>
      <c r="B47" s="45"/>
      <c r="C47" s="16"/>
    </row>
    <row r="48" spans="1:3" x14ac:dyDescent="0.25">
      <c r="A48" s="44" t="s">
        <v>91</v>
      </c>
      <c r="B48" s="45"/>
      <c r="C48" s="16" t="s">
        <v>102</v>
      </c>
    </row>
  </sheetData>
  <mergeCells count="39">
    <mergeCell ref="B22:C22"/>
    <mergeCell ref="A1:C1"/>
    <mergeCell ref="B8:C8"/>
    <mergeCell ref="B9:C9"/>
    <mergeCell ref="B11:C11"/>
    <mergeCell ref="B12:C12"/>
    <mergeCell ref="B13:C13"/>
    <mergeCell ref="B3:C3"/>
    <mergeCell ref="B4:C4"/>
    <mergeCell ref="B5:C5"/>
    <mergeCell ref="B6:C6"/>
    <mergeCell ref="B7:C7"/>
    <mergeCell ref="B14:C14"/>
    <mergeCell ref="A15:A19"/>
    <mergeCell ref="B15:C15"/>
    <mergeCell ref="B20:C20"/>
    <mergeCell ref="A34:B34"/>
    <mergeCell ref="B23:C23"/>
    <mergeCell ref="B24:C24"/>
    <mergeCell ref="B25:C25"/>
    <mergeCell ref="A26:C26"/>
    <mergeCell ref="A27:B27"/>
    <mergeCell ref="A28:B28"/>
    <mergeCell ref="A47:B47"/>
    <mergeCell ref="A48:B48"/>
    <mergeCell ref="B10:C10"/>
    <mergeCell ref="B2:C2"/>
    <mergeCell ref="A35:B37"/>
    <mergeCell ref="A38:C38"/>
    <mergeCell ref="A40:B40"/>
    <mergeCell ref="A41:B41"/>
    <mergeCell ref="A44:B44"/>
    <mergeCell ref="A46:B46"/>
    <mergeCell ref="A29:B29"/>
    <mergeCell ref="A30:B30"/>
    <mergeCell ref="A31:B31"/>
    <mergeCell ref="B21:C21"/>
    <mergeCell ref="A32:B32"/>
    <mergeCell ref="A33:B33"/>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DC5DD991-758D-4677-A068-EFC8E3E2210C}">
          <x14:formula1>
            <xm:f>Hoja2!$C$2:$C$4</xm:f>
          </x14:formula1>
          <xm:sqref>B15:C15</xm:sqref>
        </x14:dataValidation>
        <x14:dataValidation type="list" allowBlank="1" showInputMessage="1" showErrorMessage="1" xr:uid="{1ADD4A4E-5643-4A93-B80E-D96E7840C2C3}">
          <x14:formula1>
            <xm:f>Hoja2!$B$1:$B$2</xm:f>
          </x14:formula1>
          <xm:sqref>B25:C25 B13:C14 B20:C21 B23:C23</xm:sqref>
        </x14:dataValidation>
        <x14:dataValidation type="list" allowBlank="1" showInputMessage="1" showErrorMessage="1" xr:uid="{78881ADD-F402-405C-A447-4F5306B17914}">
          <x14:formula1>
            <xm:f>Hoja2!$E$2:$E$8</xm:f>
          </x14:formula1>
          <xm:sqref>B22:C22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tabColor theme="3" tint="-0.499984740745262"/>
  </sheetPr>
  <dimension ref="A1:I30"/>
  <sheetViews>
    <sheetView tabSelected="1" workbookViewId="0">
      <selection sqref="A1:C1"/>
    </sheetView>
  </sheetViews>
  <sheetFormatPr baseColWidth="10" defaultColWidth="0" defaultRowHeight="15" x14ac:dyDescent="0.25"/>
  <cols>
    <col min="1" max="1" width="41.85546875" customWidth="1"/>
    <col min="2" max="2" width="30.5703125" customWidth="1"/>
    <col min="3" max="3" width="83.28515625" customWidth="1"/>
    <col min="4" max="8" width="11.42578125" hidden="1" customWidth="1"/>
    <col min="9" max="9" width="12" hidden="1" customWidth="1"/>
    <col min="10" max="16384" width="11.42578125" hidden="1"/>
  </cols>
  <sheetData>
    <row r="1" spans="1:9" ht="18.75" x14ac:dyDescent="0.25">
      <c r="A1" s="58" t="s">
        <v>103</v>
      </c>
      <c r="B1" s="58"/>
      <c r="C1" s="58"/>
    </row>
    <row r="2" spans="1:9" x14ac:dyDescent="0.25">
      <c r="A2" s="21" t="s">
        <v>62</v>
      </c>
      <c r="B2" s="48" t="s">
        <v>155</v>
      </c>
      <c r="C2" s="47"/>
    </row>
    <row r="3" spans="1:9" x14ac:dyDescent="0.25">
      <c r="A3" s="5" t="s">
        <v>1</v>
      </c>
      <c r="B3" s="56" t="str">
        <f>'AUTOS  NOTA 322'!B2:C2</f>
        <v>11001400302120220056300</v>
      </c>
      <c r="C3" s="56"/>
    </row>
    <row r="4" spans="1:9" x14ac:dyDescent="0.25">
      <c r="A4" s="5" t="s">
        <v>3</v>
      </c>
      <c r="B4" s="56" t="str">
        <f>'AUTOS  NOTA 322'!B3:C3</f>
        <v xml:space="preserve">Juzgado Veintiuno (21) Civil Municipal de Bogotá </v>
      </c>
      <c r="C4" s="56"/>
    </row>
    <row r="5" spans="1:9" x14ac:dyDescent="0.25">
      <c r="A5" s="5" t="s">
        <v>5</v>
      </c>
      <c r="B5" s="56" t="str">
        <f>'AUTOS  NOTA 322'!B4:C4</f>
        <v xml:space="preserve">Allianz Seguros S.A. </v>
      </c>
      <c r="C5" s="56"/>
    </row>
    <row r="6" spans="1:9" x14ac:dyDescent="0.25">
      <c r="A6" s="5" t="s">
        <v>7</v>
      </c>
      <c r="B6" s="56" t="str">
        <f>'AUTOS  NOTA 322'!B5:C5</f>
        <v>María Mercedes Cruz Paz</v>
      </c>
      <c r="C6" s="56"/>
    </row>
    <row r="7" spans="1:9" x14ac:dyDescent="0.25">
      <c r="A7" s="5" t="s">
        <v>9</v>
      </c>
      <c r="B7" s="56" t="str">
        <f>'AUTOS  NOTA 322'!B6:C6</f>
        <v>Demandada</v>
      </c>
      <c r="C7" s="56"/>
    </row>
    <row r="8" spans="1:9" ht="30" x14ac:dyDescent="0.25">
      <c r="A8" s="5" t="s">
        <v>104</v>
      </c>
      <c r="B8" s="76">
        <f>SUM(C10,C11,C13,C14,C16)</f>
        <v>49377401</v>
      </c>
      <c r="C8" s="77"/>
    </row>
    <row r="9" spans="1:9" x14ac:dyDescent="0.25">
      <c r="A9" s="75" t="s">
        <v>105</v>
      </c>
      <c r="B9" s="69" t="s">
        <v>106</v>
      </c>
      <c r="C9" s="70"/>
    </row>
    <row r="10" spans="1:9" x14ac:dyDescent="0.25">
      <c r="A10" s="75"/>
      <c r="B10" s="6" t="s">
        <v>153</v>
      </c>
      <c r="C10" s="8">
        <v>43404891</v>
      </c>
    </row>
    <row r="11" spans="1:9" ht="30" x14ac:dyDescent="0.25">
      <c r="A11" s="75"/>
      <c r="B11" s="6" t="s">
        <v>154</v>
      </c>
      <c r="C11" s="8">
        <v>5972510</v>
      </c>
    </row>
    <row r="12" spans="1:9" x14ac:dyDescent="0.25">
      <c r="A12" s="75"/>
      <c r="B12" s="69" t="s">
        <v>107</v>
      </c>
      <c r="C12" s="70"/>
    </row>
    <row r="13" spans="1:9" x14ac:dyDescent="0.25">
      <c r="A13" s="75"/>
      <c r="B13" s="6"/>
      <c r="C13" s="23"/>
    </row>
    <row r="14" spans="1:9" x14ac:dyDescent="0.25">
      <c r="A14" s="75"/>
      <c r="B14" s="6"/>
      <c r="C14" s="23"/>
      <c r="E14" t="s">
        <v>108</v>
      </c>
      <c r="F14" s="24">
        <v>0.7</v>
      </c>
    </row>
    <row r="15" spans="1:9" x14ac:dyDescent="0.25">
      <c r="A15" s="75"/>
      <c r="B15" s="69" t="s">
        <v>109</v>
      </c>
      <c r="C15" s="70"/>
      <c r="E15" t="s">
        <v>110</v>
      </c>
      <c r="F15" s="25">
        <v>0.3</v>
      </c>
      <c r="I15" s="27"/>
    </row>
    <row r="16" spans="1:9" x14ac:dyDescent="0.25">
      <c r="A16" s="75"/>
      <c r="B16" s="6"/>
      <c r="C16" s="23"/>
      <c r="F16" s="28"/>
      <c r="I16" s="27"/>
    </row>
    <row r="17" spans="1:3" ht="23.25" customHeight="1" x14ac:dyDescent="0.25">
      <c r="A17" s="7" t="s">
        <v>111</v>
      </c>
      <c r="B17" s="48" t="s">
        <v>108</v>
      </c>
      <c r="C17" s="47"/>
    </row>
    <row r="18" spans="1:3" ht="237" customHeight="1" x14ac:dyDescent="0.25">
      <c r="A18" s="5" t="s">
        <v>113</v>
      </c>
      <c r="B18" s="71" t="s">
        <v>157</v>
      </c>
      <c r="C18" s="72"/>
    </row>
    <row r="19" spans="1:3" ht="15" customHeight="1" x14ac:dyDescent="0.25">
      <c r="A19" s="22" t="s">
        <v>114</v>
      </c>
      <c r="B19" s="64">
        <f>SUM(C21:C22,C24:C25,C27)</f>
        <v>62322365</v>
      </c>
      <c r="C19" s="64"/>
    </row>
    <row r="20" spans="1:3" x14ac:dyDescent="0.25">
      <c r="A20" s="7" t="s">
        <v>115</v>
      </c>
      <c r="B20" s="73" t="s">
        <v>106</v>
      </c>
      <c r="C20" s="74"/>
    </row>
    <row r="21" spans="1:3" x14ac:dyDescent="0.25">
      <c r="A21" s="65"/>
      <c r="B21" s="6" t="s">
        <v>153</v>
      </c>
      <c r="C21" s="8">
        <v>44600000</v>
      </c>
    </row>
    <row r="22" spans="1:3" ht="30" x14ac:dyDescent="0.25">
      <c r="A22" s="66"/>
      <c r="B22" s="6" t="s">
        <v>154</v>
      </c>
      <c r="C22" s="8">
        <v>17722365</v>
      </c>
    </row>
    <row r="23" spans="1:3" x14ac:dyDescent="0.25">
      <c r="A23" s="66"/>
      <c r="B23" s="69" t="s">
        <v>107</v>
      </c>
      <c r="C23" s="70"/>
    </row>
    <row r="24" spans="1:3" x14ac:dyDescent="0.25">
      <c r="A24" s="66"/>
      <c r="B24" s="6"/>
      <c r="C24" s="8">
        <v>0</v>
      </c>
    </row>
    <row r="25" spans="1:3" x14ac:dyDescent="0.25">
      <c r="A25" s="66"/>
      <c r="B25" s="6"/>
      <c r="C25" s="8">
        <v>0</v>
      </c>
    </row>
    <row r="26" spans="1:3" x14ac:dyDescent="0.25">
      <c r="A26" s="66"/>
      <c r="B26" s="69" t="s">
        <v>109</v>
      </c>
      <c r="C26" s="70"/>
    </row>
    <row r="27" spans="1:3" x14ac:dyDescent="0.25">
      <c r="A27" s="66"/>
      <c r="B27" s="6"/>
      <c r="C27" s="8">
        <v>0</v>
      </c>
    </row>
    <row r="28" spans="1:3" x14ac:dyDescent="0.25">
      <c r="A28" s="26" t="s">
        <v>116</v>
      </c>
      <c r="B28" s="67">
        <f>IFERROR(B19*(VLOOKUP(B17,E14:F16,2,0)),16666)</f>
        <v>43625655.5</v>
      </c>
      <c r="C28" s="68"/>
    </row>
    <row r="29" spans="1:3" ht="218.25" customHeight="1" x14ac:dyDescent="0.25">
      <c r="A29" s="5" t="s">
        <v>117</v>
      </c>
      <c r="B29" s="35" t="s">
        <v>152</v>
      </c>
      <c r="C29" s="38"/>
    </row>
    <row r="30" spans="1:3" ht="166.5" customHeight="1" x14ac:dyDescent="0.25">
      <c r="A30" s="5" t="s">
        <v>118</v>
      </c>
      <c r="B30" s="32" t="s">
        <v>156</v>
      </c>
      <c r="C30" s="33"/>
    </row>
  </sheetData>
  <mergeCells count="22">
    <mergeCell ref="B9:C9"/>
    <mergeCell ref="B12:C12"/>
    <mergeCell ref="A9:A16"/>
    <mergeCell ref="B8:C8"/>
    <mergeCell ref="A1:C1"/>
    <mergeCell ref="B2:C2"/>
    <mergeCell ref="B15:C15"/>
    <mergeCell ref="B3:C3"/>
    <mergeCell ref="B4:C4"/>
    <mergeCell ref="B5:C5"/>
    <mergeCell ref="B6:C6"/>
    <mergeCell ref="B7:C7"/>
    <mergeCell ref="B30:C30"/>
    <mergeCell ref="B17:C17"/>
    <mergeCell ref="B19:C19"/>
    <mergeCell ref="A21:A27"/>
    <mergeCell ref="B28:C28"/>
    <mergeCell ref="B29:C29"/>
    <mergeCell ref="B26:C26"/>
    <mergeCell ref="B18:C18"/>
    <mergeCell ref="B20:C20"/>
    <mergeCell ref="B23:C23"/>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AC97196-B9F5-402C-8FD9-D90BED29B53C}">
          <x14:formula1>
            <xm:f>Hoja2!$F$1:$F$3</xm:f>
          </x14:formula1>
          <xm:sqref>B17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tabColor theme="3" tint="-0.499984740745262"/>
  </sheetPr>
  <dimension ref="A1:C16"/>
  <sheetViews>
    <sheetView workbookViewId="0">
      <selection activeCell="B7" sqref="B7:C7"/>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58" t="s">
        <v>119</v>
      </c>
      <c r="B1" s="58"/>
      <c r="C1" s="58"/>
    </row>
    <row r="2" spans="1:3" x14ac:dyDescent="0.25">
      <c r="A2" s="21" t="s">
        <v>62</v>
      </c>
      <c r="B2" s="48"/>
      <c r="C2" s="47"/>
    </row>
    <row r="3" spans="1:3" x14ac:dyDescent="0.25">
      <c r="A3" s="5" t="s">
        <v>1</v>
      </c>
      <c r="B3" s="56" t="str">
        <f>'AUTOS  NOTA 322'!B2:C2</f>
        <v>11001400302120220056300</v>
      </c>
      <c r="C3" s="56"/>
    </row>
    <row r="4" spans="1:3" x14ac:dyDescent="0.25">
      <c r="A4" s="5" t="s">
        <v>3</v>
      </c>
      <c r="B4" s="56" t="str">
        <f>'AUTOS  NOTA 322'!B3:C3</f>
        <v xml:space="preserve">Juzgado Veintiuno (21) Civil Municipal de Bogotá </v>
      </c>
      <c r="C4" s="56"/>
    </row>
    <row r="5" spans="1:3" x14ac:dyDescent="0.25">
      <c r="A5" s="5" t="s">
        <v>5</v>
      </c>
      <c r="B5" s="56" t="str">
        <f>'AUTOS  NOTA 322'!B4:C4</f>
        <v xml:space="preserve">Allianz Seguros S.A. </v>
      </c>
      <c r="C5" s="56"/>
    </row>
    <row r="6" spans="1:3" x14ac:dyDescent="0.25">
      <c r="A6" s="5" t="s">
        <v>7</v>
      </c>
      <c r="B6" s="56" t="str">
        <f>'AUTOS  NOTA 322'!B5:C5</f>
        <v>María Mercedes Cruz Paz</v>
      </c>
      <c r="C6" s="56"/>
    </row>
    <row r="7" spans="1:3" x14ac:dyDescent="0.25">
      <c r="A7" s="5" t="s">
        <v>9</v>
      </c>
      <c r="B7" s="56" t="str">
        <f>'AUTOS  NOTA 322'!B6:C6</f>
        <v>Demandada</v>
      </c>
      <c r="C7" s="56"/>
    </row>
    <row r="8" spans="1:3" x14ac:dyDescent="0.25">
      <c r="A8" s="7" t="s">
        <v>111</v>
      </c>
      <c r="B8" s="56"/>
      <c r="C8" s="56"/>
    </row>
    <row r="9" spans="1:3" x14ac:dyDescent="0.25">
      <c r="A9" s="7" t="s">
        <v>115</v>
      </c>
      <c r="B9" s="79">
        <v>5000000</v>
      </c>
      <c r="C9" s="79"/>
    </row>
    <row r="10" spans="1:3" x14ac:dyDescent="0.25">
      <c r="A10" s="7" t="s">
        <v>120</v>
      </c>
      <c r="B10" s="56"/>
      <c r="C10" s="56"/>
    </row>
    <row r="11" spans="1:3" ht="30" x14ac:dyDescent="0.25">
      <c r="A11" s="7" t="s">
        <v>121</v>
      </c>
      <c r="B11" s="78"/>
      <c r="C11" s="78"/>
    </row>
    <row r="12" spans="1:3" ht="45" x14ac:dyDescent="0.25">
      <c r="A12" s="5" t="s">
        <v>122</v>
      </c>
      <c r="B12" s="56"/>
      <c r="C12" s="56"/>
    </row>
    <row r="13" spans="1:3" ht="45" x14ac:dyDescent="0.25">
      <c r="A13" s="5" t="s">
        <v>123</v>
      </c>
      <c r="B13" s="56"/>
      <c r="C13" s="56"/>
    </row>
    <row r="14" spans="1:3" x14ac:dyDescent="0.25">
      <c r="A14" s="5" t="s">
        <v>124</v>
      </c>
      <c r="B14" s="6"/>
      <c r="C14" s="6"/>
    </row>
    <row r="15" spans="1:3" x14ac:dyDescent="0.25">
      <c r="A15" s="7" t="s">
        <v>125</v>
      </c>
      <c r="B15" s="56"/>
      <c r="C15" s="56"/>
    </row>
    <row r="16" spans="1:3" x14ac:dyDescent="0.25">
      <c r="A16" s="6" t="s">
        <v>126</v>
      </c>
      <c r="B16" s="78"/>
      <c r="C16" s="78"/>
    </row>
  </sheetData>
  <mergeCells count="15">
    <mergeCell ref="B15:C15"/>
    <mergeCell ref="B11:C11"/>
    <mergeCell ref="B16:C16"/>
    <mergeCell ref="A1:C1"/>
    <mergeCell ref="B7:C7"/>
    <mergeCell ref="B9:C9"/>
    <mergeCell ref="B10:C10"/>
    <mergeCell ref="B12:C12"/>
    <mergeCell ref="B13:C13"/>
    <mergeCell ref="B8:C8"/>
    <mergeCell ref="B2:C2"/>
    <mergeCell ref="B3:C3"/>
    <mergeCell ref="B4:C4"/>
    <mergeCell ref="B5:C5"/>
    <mergeCell ref="B6:C6"/>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A7ACA29-D021-4F09-AF47-E6CEC6CCC8A3}">
          <x14:formula1>
            <xm:f>Hoja2!$F$1:$F$3</xm:f>
          </x14:formula1>
          <xm:sqref>B8:C8</xm:sqref>
        </x14:dataValidation>
        <x14:dataValidation type="list" allowBlank="1" showInputMessage="1" showErrorMessage="1" xr:uid="{D504EE89-BC6D-46DA-B89F-71371E7786AD}">
          <x14:formula1>
            <xm:f>Hoja2!$B$1:$B$2</xm:f>
          </x14:formula1>
          <xm:sqref>B12:C12 B14 B15:C15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10" t="s">
        <v>65</v>
      </c>
      <c r="B1" t="s">
        <v>70</v>
      </c>
      <c r="C1" s="10" t="s">
        <v>72</v>
      </c>
      <c r="D1" s="10" t="s">
        <v>127</v>
      </c>
      <c r="E1" s="3" t="s">
        <v>78</v>
      </c>
      <c r="F1" s="2" t="s">
        <v>108</v>
      </c>
      <c r="G1" s="4">
        <v>0</v>
      </c>
      <c r="H1" t="s">
        <v>30</v>
      </c>
      <c r="I1" t="s">
        <v>128</v>
      </c>
    </row>
    <row r="2" spans="1:9" x14ac:dyDescent="0.25">
      <c r="A2" t="s">
        <v>129</v>
      </c>
      <c r="B2" t="s">
        <v>130</v>
      </c>
      <c r="C2" t="s">
        <v>131</v>
      </c>
      <c r="D2" s="2" t="s">
        <v>132</v>
      </c>
      <c r="E2" s="1" t="s">
        <v>133</v>
      </c>
      <c r="F2" s="2" t="s">
        <v>112</v>
      </c>
      <c r="G2" s="4">
        <v>0.7</v>
      </c>
      <c r="H2" t="s">
        <v>134</v>
      </c>
      <c r="I2" t="s">
        <v>135</v>
      </c>
    </row>
    <row r="3" spans="1:9" x14ac:dyDescent="0.25">
      <c r="A3" t="s">
        <v>136</v>
      </c>
      <c r="C3" t="s">
        <v>137</v>
      </c>
      <c r="D3" s="2" t="s">
        <v>138</v>
      </c>
      <c r="E3" s="1" t="s">
        <v>139</v>
      </c>
      <c r="F3" s="2" t="s">
        <v>110</v>
      </c>
      <c r="G3" s="4">
        <v>0.3</v>
      </c>
      <c r="H3" t="s">
        <v>31</v>
      </c>
      <c r="I3" t="s">
        <v>140</v>
      </c>
    </row>
    <row r="4" spans="1:9" x14ac:dyDescent="0.25">
      <c r="A4" t="s">
        <v>141</v>
      </c>
      <c r="C4" t="s">
        <v>73</v>
      </c>
      <c r="E4" s="1" t="s">
        <v>142</v>
      </c>
      <c r="H4" t="s">
        <v>143</v>
      </c>
      <c r="I4" t="s">
        <v>144</v>
      </c>
    </row>
    <row r="5" spans="1:9" x14ac:dyDescent="0.25">
      <c r="A5" t="s">
        <v>145</v>
      </c>
      <c r="E5" s="1" t="s">
        <v>146</v>
      </c>
      <c r="H5" t="s">
        <v>147</v>
      </c>
      <c r="I5" t="s">
        <v>39</v>
      </c>
    </row>
    <row r="6" spans="1:9" x14ac:dyDescent="0.25">
      <c r="E6" s="1" t="s">
        <v>148</v>
      </c>
      <c r="I6" t="s">
        <v>149</v>
      </c>
    </row>
    <row r="7" spans="1:9" x14ac:dyDescent="0.25">
      <c r="E7" s="1" t="s">
        <v>150</v>
      </c>
    </row>
    <row r="8" spans="1:9" x14ac:dyDescent="0.25">
      <c r="E8" s="1"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AUTOS  NOTA 322</vt:lpstr>
      <vt:lpstr>AUTOS NOTA 321</vt:lpstr>
      <vt:lpstr>AUTOS NOTA 324</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ASUS</cp:lastModifiedBy>
  <cp:revision/>
  <dcterms:created xsi:type="dcterms:W3CDTF">2020-12-07T14:41:17Z</dcterms:created>
  <dcterms:modified xsi:type="dcterms:W3CDTF">2023-03-01T00:27:04Z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2023-02-07T13:24:50Z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a6c4c649-22a0-43b6-982d-4cb443b9fa7d</vt:lpwstr>
  </property>
  <property fmtid="{D5CDD505-2E9C-101B-9397-08002B2CF9AE}" pid="28" name="MSIP_Label_863bc15e-e7bf-41c1-bdb3-03882d8a2e2c_ContentBits">
    <vt:lpwstr>1</vt:lpwstr>
  </property>
</Properties>
</file>