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Juan\Downloads\"/>
    </mc:Choice>
  </mc:AlternateContent>
  <xr:revisionPtr revIDLastSave="0" documentId="13_ncr:1_{FA5EF3F4-5F76-477E-95FD-06FD77EA650C}" xr6:coauthVersionLast="47" xr6:coauthVersionMax="47" xr10:uidLastSave="{00000000-0000-0000-0000-000000000000}"/>
  <bookViews>
    <workbookView xWindow="-120" yWindow="-120" windowWidth="20730" windowHeight="1104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<sst xmlns="http://schemas.openxmlformats.org/spreadsheetml/2006/main" count="204" uniqueCount="157">
  <si>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</si>
  <si>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</si>
  <si>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</si>
  <si>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</si>
  <si>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</si>
  <si>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</si>
  <si>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</si>
  <si>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</si>
  <si>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</si>
  <si>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</si>
  <si>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</si>
  <si>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</si>
  <si>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</si>
  <si>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</si>
  <si>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</si>
  <si>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</si>
  <si>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</si>
  <si>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</si>
  <si>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</si>
  <si>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</si>
  <si>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</si>
  <si>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</si>
  <si>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</si>
  <si>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</si>
  <si>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</si>
  <si>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</si>
  <si>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</si>
  <si>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</si>
  <si>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</si>
  <si>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</si>
  <si>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</si>
  <si>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</si>
  <si>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</si>
  <si>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</si>
  <si>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</si>
  <si>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</si>
  <si>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</si>
  <si>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</si>
  <si>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</si>
  <si>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</si>
  <si>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</si>
  <si>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</si>
  <si>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</si>
  <si>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</si>
  <si>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</si>
  <si>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</si>
  <si>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</si>
  <si>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</si>
  <si>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</si>
  <si>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</si>
  <si>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</si>
  <si>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</si>
  <si>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</si>
  <si>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</si>
  <si>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</si>
  <si>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</si>
  <si>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</si>
  <si>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</si>
  <si>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</si>
  <si>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</si>
  <si>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</si>
  <si>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</si>
  <si>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</si>
  <si>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</si>
  <si>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</si>
  <si>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</si>
  <si>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</si>
  <si>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</si>
  <si>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</si>
  <si>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</si>
  <si>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</si>
  <si>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</si>
  <si>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</si>
  <si>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</si>
  <si>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</si>
  <si>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</si>
  <si>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</si>
  <si>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</si>
  <si>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</si>
  <si>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</si>
  <si>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</si>
  <si>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</si>
  <si>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</si>
  <si>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</si>
  <si>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</si>
  <si>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</si>
  <si>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</si>
  <si>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</si>
  <si>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</si>
  <si>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</si>
  <si>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</si>
  <si>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</si>
  <si>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</si>
  <si>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</si>
  <si>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</si>
  <si>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</si>
  <si>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</si>
  <si>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</si>
  <si>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</si>
  <si>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</si>
  <si>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</si>
  <si>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</si>
  <si>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</si>
  <si>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</si>
  <si>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</si>
  <si>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</si>
  <si>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</si>
  <si>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</si>
  <si>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</si>
  <si>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</si>
  <si>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</si>
  <si>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</si>
  <si>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</si>
  <si>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</si>
  <si>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</si>
  <si>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</si>
  <si>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</si>
  <si>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</si>
  <si>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</si>
  <si>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</si>
  <si>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</si>
  <si>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</si>
  <si>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</si>
  <si>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</si>
  <si>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</si>
  <si>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</si>
  <si>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</si>
  <si>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</si>
  <si>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</si>
  <si>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</si>
  <si>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</si>
  <si>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</si>
  <si>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</si>
  <si>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50001333300720220008200</t>
  </si>
  <si>
    <t>JUZGADO SÉPTIMO ADMINISTRATIVO ORAL DEL CIRCUITO DE VILLAVICENCIO</t>
  </si>
  <si>
    <t>MUNICIPIO DE VILLAVICENCIO</t>
  </si>
  <si>
    <t xml:space="preserve">BIOAGRICOLA DEL LLANO S.A. EMPRESA DE SERVICIOS PÚBLICOS </t>
  </si>
  <si>
    <t>JULY MARÍA GARZÓN BELTRÁN</t>
  </si>
  <si>
    <t>08 DE MARZO DE 2021</t>
  </si>
  <si>
    <t>21 DE OCTUBRE DE 2021</t>
  </si>
  <si>
    <t>19 DE ENERO DE 2022</t>
  </si>
  <si>
    <t>RESPONSABILIDAD CIVIL EXTRACONTRACTUAL</t>
  </si>
  <si>
    <t>822.000.268-9</t>
  </si>
  <si>
    <t>022811259/0</t>
  </si>
  <si>
    <t>18 DE SEPTIEMBRE DE 2023</t>
  </si>
  <si>
    <t>30 DE ENERO DE 2024</t>
  </si>
  <si>
    <t>22 DE FEBRERO DE 2024</t>
  </si>
  <si>
    <t>ARREGLOS REALIZADOS AL VEHÍCULO DE PLACAS FOW451</t>
  </si>
  <si>
    <t xml:space="preserve">1.	El día lunes 08 de marzo del año 2021, sobre las 16:20 horas en la transversal 28 numero 41 – 77 del barrio la grama, en el sector del restaurante FRUTOS DEL MAR de Villavicencio, cayó una parte del árbol identificado con la placa Nº C1 – 04366 perteneciente a la empresa BIOAGRICOLA S.A., sobre el vehículo de placas FOW451 de propiedad de la demandante, lo que como consecuencia conllevó a que el vehículo sufriera algunos daños.
2.	Como consecuencia de lo anterior, el apoderado de la demandante adujo que el municipio de Villavicencio y la empresa Bioagricola Del Llano S A Empresa de Servicios Públicos, identificada con el NIT. 822.000.268 – 9, es responsable del control, cuidado, poda, tala y daños causados por el árbol identificado con el Nº C1 – 04366.
3.	Finalmente se aclara que el árbol en mención ha sido definido como árbol emblemático de la ciudad conforme a la respuesta emitida por la empresa Bioagricola Del Llano S A Empresa De Servicios Públicos. </t>
  </si>
  <si>
    <t>PLO</t>
  </si>
  <si>
    <t>15% sobre el valor de la pérdia, mínimo $4.000.000</t>
  </si>
  <si>
    <t>01/12/2020-01/12/2021</t>
  </si>
  <si>
    <t>SU</t>
  </si>
  <si>
    <t xml:space="preserve">• Disminución de la suma asegurada por pago de indemnizaciones con cargo a la PÓLIZA 22811259
</t>
  </si>
  <si>
    <t xml:space="preserve">POSIBLES EXCEPCIONES DE FONDO FRENTE A LA DEMANDA:
1.	EXCEPCIONES PLANTEADAS POR QUIEN FORMULÓ EL LLAMAMIENTO EN GARANTÍA A MÍ REPRESENTADA. 
2.	FALTA DE LEGITIMACIÓN EN LA CAUSA POR PASIVA DE BIOAGRÍCOLA DEL LLANO S.A. E.S.P. 
3.	IMPOSIBILIDAD DE IMPUTAR RESPONSABILIDAD A LOS DEMANDADOS POR LA CONFIGURACIÓN DE FUERZA MAYOR COMO CAUSAL EXIMENTE DE RESPONSABILIDAD
4.	INEXISTENCIA DE FALLA EN EL SERVICIO POR BIOAGRÍCOLA DEL LLANO S.A. E.S.P. 
5.	INEXISTENCIA DE RELACIÓN DE CAUSALIDAD ENTRE EL SUPUESTO DAÑO Y EL ACTUAR DE BIOAGRÍCOLA DEL LLANO S.A. E.S.P. 
6.	GENÉRICA O INNOMINADA
POSIBLES EXCEPCIONES FRENTE AL LLAMAMIENTO EN GARANTÍA:
1.	NO EXISTE OBLIGACIÓN INDEMNIZATORIA A CARGO DE ALLIANZ SEGUROS S.A., TODA VEZ QUE NO SE HA REALIZADO EL RIESGO ASEGURADO EN LA PÓLIZA DE RESPONSABILIDAD CIVIL EXTRACONTRACTUAL N°022811259/0.
2.	RIESGOS EXPRESAMENTE EXCLUIDOS EN LA PÓLIZA DE RESPONSABILIDAD CIVIL EXTRACONTRACTUAL N°022811259/0. 
3.	CARÁCTER MERAMENTE INDEMNIZATORIO QUE REVISTEN LOS CONTRATOS DE SEGUROS
4.	AGOTAMIENTO DE LA DISPONIBILIDAD DEL VALOR ASEGURADO
5.	EN CUALQUIER CASO, DE NINGUNA FORMA SE PODRÁ EXCEDER EL LÍMITE DEL VALOR ASEGURADO EN LA PÓLIZA N°022811259/0.
6.	INEXISTENCIA DE SOLIDARIDAD ENTRE MI MANDANTE Y LOS DEMÁS DEMANDADOS INEXISTENCIA DE SOLIDARIDAD EN EL MARCO DEL CONTRATO DE SEGURO.
7.	GENÉRICA O INNOMINADA </t>
  </si>
  <si>
    <t>Para todos los fines pertinentes informo que la contingencia del proceso descrito anteriormente se califica como EVENTUAL, por las siguientes razones:    
Frente a la cobertura temporal, debe señalarse que la Póliza de Responsabilidad Civil Extracontractual N°022811259/0 si presta cobertura, dado que la póliza fue pactada bajo la modalidad Ocurrencia, cuya vigencia correspondió desde el 01 de diciembre de 2020 al 30 de noviembre de 2021, y los hechos que sustentan el medio de control acaecieron el  (08 de marzo de 2021) cuando la rama del arbol identificado con la placa N°C1-04366 cayó sobre el vehículo de placas N° FOW451. Es decir, en vigencia de la póliza, además, la primera reclamación al asegurado (solicitud de conciliación extrajudicial) fue el 21 de octubre de 2021, por lo que se realizó dentro de la vigencia de esta. Sumado a lo anterior, en principio presta cobertura material, por cuanto uno de los amparos señala “Predios labores y operaciones: Este seguro impone a cargo de LA COMPAÑIA la obligación de indemnizar los perjuicios descritos a continuación, que cause el ASEGURADO, con motivo de determinada responsabilidad civil extracontractual en que incurra con relación a terceros, de acuerdo con la ley que sean consecuencia de un siniestro, imputable al asegurado- Daños materiales tales como la destrucción, avería o el deterioro de una cosa” y lo debatido en el proceso, es con ocasión a los daños que sufrió el vehículo de placas FOW451, luego de que cayera sobre aquel una rama del individuo arbóreo N° C1-04366. A menos que en el desarrollo del proceso se demuestre que lo acontecido fue derivado de lluvia granizo, dado que se pacta una exclusión denominada fenómenos de la naturaleza, aunque se aclara que no está contenida en la página 1 o 2 de la póliza, por lo que dependerá del criterio del juez su aceptación. 
En relación con la responsabilidad del afianzado, dependerá del análisis que realice el despacho con relación a las pruebas aportadas por Bioagrícola del Llano S.A. E.S.P., en específico del concepto técnico evaluación del arbolado, dentro del que se destaca la ejecución de tratamientos silviculturales de poda en septiembre de 2019, enero de 2020 y septiembre de 2020, además, se destaca un aspecto importante, y es el siguiente: “La temporada de lluvias en el área del municipio de Villavicencio se presenta desde el mes de marzo a noviembre y se caracteriza por tener eventos de precipitación torrencial, acompañada de ráfagas de viento en ciertas temporadas pico, lo que somete al arbolado urbano a soportar estas fuertes condiciones, dependiendo de su estado físico, fisiológico y fitosanitario los árboles son más propensos a soportar o no situaciones de caída de ramas o del mismo individuo arbóreo en sí, y en la misma medida, el riesgo que esto trae para la comunidad e infraestructura circundante”. Finalmente, dependerá de la respuesta suministrada por la Secretaría de Medio Ambiente de Villavicencio, que aduce las gestión realizadas respecto al individuo arbóreo del caso en concreto, y que demuestra que es la entidad encargada del seguimiento y mantenimiento, puesto que es la entidad que verifica por ejemplo el estado de riesgo de las ramas, para que Bioagrícola realice la poda, acreditar o no la ausencia de responsabilidad del asegurado. 
Lo anterior, sin perjuicio del carácter contingente dentro del proceso.</t>
  </si>
  <si>
    <t xml:space="preserve">Como liquidación objetiva de las pretensiones se estima un valor de $21.410.968 aplicando el 15% de deducible tal y como fue pactado en la póliza. A este valor se llego teniendo en cuenta lo siguiente:
Daños materiales: Se reconoce la suma de $25.189.373, dado que se aportó factura, la cual cumple con los requisitos establecidos en el artículo 774 del código de comercio, tales como: El nombre legal del emisor y su NIT, la fecha de expedición de la factura, la numeración específica relevante a esa factura, estar denominada expresamente como “factura de venta”, el valor total de la operación (y los valores parciales si corresponde a varios bienes o productos facturados. 
Lucro cesante: No se reconoce ninguna suma por esta tipología de perjuicio, como quiera que no se acreditan los supuestos gastos en los que incurrió la demandante luego de que el vehículo sufriera el daño, además, si bien se aporta una certificación contable, la misma no relaciona los ítems por los cuales asume que el valor del lucro cesante es de $10.000.000, así como tampoco respalda dicha suma con ningún soporte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</si>
</sst>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opLeftCell="A16" zoomScale="115" zoomScaleNormal="115" workbookViewId="0">
      <selection activeCell="A13" sqref="A13:A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38</v>
      </c>
      <c r="B1" s="38"/>
      <c r="C1" s="38"/>
    </row>
    <row r="2" spans="1:3" x14ac:dyDescent="0.25">
      <c r="A2" s="5" t="s">
        <v>11</v>
      </c>
      <c r="B2" s="41" t="s">
        <v>133</v>
      </c>
      <c r="C2" s="42"/>
    </row>
    <row r="3" spans="1:3" x14ac:dyDescent="0.25">
      <c r="A3" s="5" t="s">
        <v>0</v>
      </c>
      <c r="B3" s="39" t="s">
        <v>134</v>
      </c>
      <c r="C3" s="40"/>
    </row>
    <row r="4" spans="1:3" x14ac:dyDescent="0.25">
      <c r="A4" s="5" t="s">
        <v>106</v>
      </c>
      <c r="B4" s="39" t="s">
        <v>135</v>
      </c>
      <c r="C4" s="40"/>
    </row>
    <row r="5" spans="1:3" x14ac:dyDescent="0.25">
      <c r="A5" s="5"/>
      <c r="B5" s="13" t="s">
        <v>136</v>
      </c>
      <c r="C5" s="34"/>
    </row>
    <row r="6" spans="1:3" ht="14.45" customHeight="1" x14ac:dyDescent="0.25">
      <c r="A6" s="5" t="s">
        <v>1</v>
      </c>
      <c r="B6" s="39" t="s">
        <v>137</v>
      </c>
      <c r="C6" s="40"/>
    </row>
    <row r="7" spans="1:3" x14ac:dyDescent="0.25">
      <c r="A7" s="5" t="s">
        <v>107</v>
      </c>
      <c r="B7" s="43" t="s">
        <v>131</v>
      </c>
      <c r="C7" s="43"/>
    </row>
    <row r="8" spans="1:3" x14ac:dyDescent="0.25">
      <c r="A8" s="5" t="s">
        <v>2</v>
      </c>
      <c r="B8" s="39" t="s">
        <v>137</v>
      </c>
      <c r="C8" s="40"/>
    </row>
    <row r="9" spans="1:3" x14ac:dyDescent="0.25">
      <c r="A9" s="5" t="s">
        <v>3</v>
      </c>
      <c r="B9" s="35" t="s">
        <v>138</v>
      </c>
      <c r="C9" s="35"/>
    </row>
    <row r="10" spans="1:3" x14ac:dyDescent="0.25">
      <c r="A10" s="5" t="s">
        <v>4</v>
      </c>
      <c r="B10" s="35" t="s">
        <v>139</v>
      </c>
      <c r="C10" s="35"/>
    </row>
    <row r="11" spans="1:3" x14ac:dyDescent="0.25">
      <c r="A11" s="5" t="s">
        <v>5</v>
      </c>
      <c r="B11" s="35" t="s">
        <v>140</v>
      </c>
      <c r="C11" s="35"/>
    </row>
    <row r="12" spans="1:3" ht="23.25" customHeight="1" x14ac:dyDescent="0.25">
      <c r="A12" s="5" t="s">
        <v>25</v>
      </c>
      <c r="B12" s="36" t="s">
        <v>141</v>
      </c>
      <c r="C12" s="37"/>
    </row>
    <row r="13" spans="1:3" x14ac:dyDescent="0.25">
      <c r="A13" s="45" t="s">
        <v>117</v>
      </c>
      <c r="B13" s="35" t="s">
        <v>148</v>
      </c>
      <c r="C13" s="43"/>
    </row>
    <row r="14" spans="1:3" ht="30" customHeight="1" x14ac:dyDescent="0.25">
      <c r="A14" s="45"/>
      <c r="B14" s="43"/>
      <c r="C14" s="43"/>
    </row>
    <row r="15" spans="1:3" ht="73.5" customHeight="1" x14ac:dyDescent="0.25">
      <c r="A15" s="45"/>
      <c r="B15" s="43"/>
      <c r="C15" s="43"/>
    </row>
    <row r="16" spans="1:3" ht="30" x14ac:dyDescent="0.25">
      <c r="A16" s="5" t="s">
        <v>43</v>
      </c>
      <c r="B16" s="48">
        <v>35189373</v>
      </c>
      <c r="C16" s="49"/>
    </row>
    <row r="17" spans="1:3" ht="33.75" customHeight="1" x14ac:dyDescent="0.25">
      <c r="A17" s="50" t="s">
        <v>44</v>
      </c>
      <c r="B17" s="51" t="s">
        <v>45</v>
      </c>
      <c r="C17" s="51"/>
    </row>
    <row r="18" spans="1:3" ht="33.75" customHeight="1" x14ac:dyDescent="0.25">
      <c r="A18" s="50"/>
      <c r="B18" s="11" t="s">
        <v>46</v>
      </c>
      <c r="C18" s="6">
        <v>10000000</v>
      </c>
    </row>
    <row r="19" spans="1:3" ht="33.75" customHeight="1" x14ac:dyDescent="0.25">
      <c r="A19" s="50"/>
      <c r="B19" s="11" t="s">
        <v>47</v>
      </c>
      <c r="C19" s="6"/>
    </row>
    <row r="20" spans="1:3" x14ac:dyDescent="0.25">
      <c r="A20" s="50"/>
      <c r="B20" s="52" t="s">
        <v>48</v>
      </c>
      <c r="C20" s="53"/>
    </row>
    <row r="21" spans="1:3" x14ac:dyDescent="0.25">
      <c r="A21" s="50"/>
      <c r="B21" s="11"/>
      <c r="C21" s="6"/>
    </row>
    <row r="22" spans="1:3" x14ac:dyDescent="0.25">
      <c r="A22" s="50"/>
      <c r="B22" s="11"/>
      <c r="C22" s="6"/>
    </row>
    <row r="23" spans="1:3" x14ac:dyDescent="0.25">
      <c r="A23" s="50"/>
      <c r="B23" s="52" t="s">
        <v>105</v>
      </c>
      <c r="C23" s="53"/>
    </row>
    <row r="24" spans="1:3" x14ac:dyDescent="0.25">
      <c r="A24" s="50"/>
      <c r="B24" s="11" t="s">
        <v>147</v>
      </c>
      <c r="C24" s="6">
        <v>25189373</v>
      </c>
    </row>
    <row r="25" spans="1:3" x14ac:dyDescent="0.25">
      <c r="A25" s="5" t="s">
        <v>6</v>
      </c>
      <c r="B25" s="43" t="s">
        <v>136</v>
      </c>
      <c r="C25" s="43"/>
    </row>
    <row r="26" spans="1:3" x14ac:dyDescent="0.25">
      <c r="A26" s="5" t="s">
        <v>7</v>
      </c>
      <c r="B26" s="43" t="s">
        <v>142</v>
      </c>
      <c r="C26" s="43"/>
    </row>
    <row r="27" spans="1:3" x14ac:dyDescent="0.25">
      <c r="A27" s="5" t="s">
        <v>8</v>
      </c>
      <c r="B27" s="43" t="s">
        <v>143</v>
      </c>
      <c r="C27" s="43"/>
    </row>
    <row r="28" spans="1:3" x14ac:dyDescent="0.25">
      <c r="A28" s="5" t="s">
        <v>39</v>
      </c>
      <c r="B28" s="46" t="s">
        <v>144</v>
      </c>
      <c r="C28" s="47"/>
    </row>
    <row r="29" spans="1:3" x14ac:dyDescent="0.25">
      <c r="A29" s="5" t="s">
        <v>9</v>
      </c>
      <c r="B29" s="44" t="s">
        <v>145</v>
      </c>
      <c r="C29" s="44"/>
    </row>
    <row r="30" spans="1:3" x14ac:dyDescent="0.25">
      <c r="A30" s="5" t="s">
        <v>10</v>
      </c>
      <c r="B30" s="43" t="s">
        <v>146</v>
      </c>
      <c r="C30" s="43"/>
    </row>
  </sheetData>
  <mergeCells count="24">
    <mergeCell ref="B29:C29"/>
    <mergeCell ref="B30:C30"/>
    <mergeCell ref="A13:A15"/>
    <mergeCell ref="B13:C15"/>
    <mergeCell ref="B25:C25"/>
    <mergeCell ref="B26:C26"/>
    <mergeCell ref="B27:C27"/>
    <mergeCell ref="B28:C28"/>
    <mergeCell ref="B16:C16"/>
    <mergeCell ref="A17:A24"/>
    <mergeCell ref="B17:C17"/>
    <mergeCell ref="B20:C20"/>
    <mergeCell ref="B23:C23"/>
    <mergeCell ref="B9:C9"/>
    <mergeCell ref="B10:C10"/>
    <mergeCell ref="B11:C11"/>
    <mergeCell ref="B12:C12"/>
    <mergeCell ref="A1:C1"/>
    <mergeCell ref="B8:C8"/>
    <mergeCell ref="B2:C2"/>
    <mergeCell ref="B3:C3"/>
    <mergeCell ref="B4:C4"/>
    <mergeCell ref="B6:C6"/>
    <mergeCell ref="B7:C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XFD53"/>
  <sheetViews>
    <sheetView topLeftCell="A7" zoomScaleNormal="100" workbookViewId="0">
      <selection activeCell="B13" sqref="B13:C1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16384:16384" ht="18.75" x14ac:dyDescent="0.25">
      <c r="A1" s="54" t="s">
        <v>37</v>
      </c>
      <c r="B1" s="54"/>
      <c r="C1" s="54"/>
    </row>
    <row r="2" spans="1:3 16384:16384" x14ac:dyDescent="0.25">
      <c r="A2" s="13" t="s">
        <v>23</v>
      </c>
      <c r="B2" s="55">
        <v>136138780</v>
      </c>
      <c r="C2" s="56"/>
    </row>
    <row r="3" spans="1:3 16384:16384" x14ac:dyDescent="0.25">
      <c r="A3" s="5" t="s">
        <v>11</v>
      </c>
      <c r="B3" s="43" t="str">
        <f>'GENERALES NOTA 322'!B2:C2</f>
        <v>50001333300720220008200</v>
      </c>
      <c r="C3" s="43"/>
    </row>
    <row r="4" spans="1:3 16384:16384" x14ac:dyDescent="0.25">
      <c r="A4" s="5" t="s">
        <v>0</v>
      </c>
      <c r="B4" s="43" t="str">
        <f>'GENERALES NOTA 322'!B3:C3</f>
        <v>JUZGADO SÉPTIMO ADMINISTRATIVO ORAL DEL CIRCUITO DE VILLAVICENCIO</v>
      </c>
      <c r="C4" s="43"/>
    </row>
    <row r="5" spans="1:3 16384:16384" x14ac:dyDescent="0.25">
      <c r="A5" s="5" t="s">
        <v>106</v>
      </c>
      <c r="B5" s="43" t="str">
        <f>'GENERALES NOTA 322'!B4:C4</f>
        <v>MUNICIPIO DE VILLAVICENCIO</v>
      </c>
      <c r="C5" s="43"/>
    </row>
    <row r="6" spans="1:3 16384:16384" x14ac:dyDescent="0.25">
      <c r="A6" s="5" t="s">
        <v>1</v>
      </c>
      <c r="B6" s="43" t="str">
        <f>'GENERALES NOTA 322'!B6:C6</f>
        <v>JULY MARÍA GARZÓN BELTRÁN</v>
      </c>
      <c r="C6" s="43"/>
    </row>
    <row r="7" spans="1:3 16384:16384" x14ac:dyDescent="0.25">
      <c r="A7" s="5" t="s">
        <v>107</v>
      </c>
      <c r="B7" s="43" t="str">
        <f>'GENERALES NOTA 322'!B7:C7</f>
        <v>LLAMADA EN GARANTIA</v>
      </c>
      <c r="C7" s="43"/>
    </row>
    <row r="8" spans="1:3 16384:16384" x14ac:dyDescent="0.25">
      <c r="A8" s="13" t="s">
        <v>24</v>
      </c>
      <c r="B8" s="43">
        <v>22811259</v>
      </c>
      <c r="C8" s="43"/>
    </row>
    <row r="9" spans="1:3 16384:16384" x14ac:dyDescent="0.25">
      <c r="A9" s="13" t="s">
        <v>25</v>
      </c>
      <c r="B9" s="43" t="s">
        <v>149</v>
      </c>
      <c r="C9" s="43"/>
    </row>
    <row r="10" spans="1:3 16384:16384" x14ac:dyDescent="0.25">
      <c r="A10" s="13" t="s">
        <v>74</v>
      </c>
      <c r="B10" s="55">
        <v>2500000000</v>
      </c>
      <c r="C10" s="57"/>
    </row>
    <row r="11" spans="1:3 16384:16384" x14ac:dyDescent="0.25">
      <c r="A11" s="13" t="s">
        <v>113</v>
      </c>
      <c r="B11" s="55" t="s">
        <v>150</v>
      </c>
      <c r="C11" s="56"/>
    </row>
    <row r="12" spans="1:3 16384:16384" x14ac:dyDescent="0.25">
      <c r="A12" s="13" t="s">
        <v>57</v>
      </c>
      <c r="B12" s="39" t="s">
        <v>65</v>
      </c>
      <c r="C12" s="40"/>
    </row>
    <row r="13" spans="1:3 16384:16384" x14ac:dyDescent="0.25">
      <c r="A13" s="13" t="s">
        <v>26</v>
      </c>
      <c r="B13" s="43" t="s">
        <v>151</v>
      </c>
      <c r="C13" s="43"/>
    </row>
    <row r="14" spans="1:3 16384:16384" x14ac:dyDescent="0.25">
      <c r="A14" s="13" t="s">
        <v>27</v>
      </c>
      <c r="B14" s="43" t="s">
        <v>30</v>
      </c>
      <c r="C14" s="43"/>
    </row>
    <row r="15" spans="1:3 16384:16384" x14ac:dyDescent="0.25">
      <c r="A15" s="13" t="s">
        <v>28</v>
      </c>
      <c r="B15" s="43" t="s">
        <v>30</v>
      </c>
      <c r="C15" s="43"/>
      <c r="XFD15" t="s">
        <v>152</v>
      </c>
    </row>
    <row r="16" spans="1:3 16384:16384" x14ac:dyDescent="0.25">
      <c r="A16" s="58" t="s">
        <v>29</v>
      </c>
      <c r="B16" s="43"/>
      <c r="C16" s="43"/>
    </row>
    <row r="17" spans="1:3" x14ac:dyDescent="0.25">
      <c r="A17" s="59"/>
      <c r="B17" s="9" t="s">
        <v>36</v>
      </c>
      <c r="C17" s="10" t="s">
        <v>13</v>
      </c>
    </row>
    <row r="18" spans="1:3" x14ac:dyDescent="0.25">
      <c r="A18" s="59"/>
      <c r="B18" s="11"/>
      <c r="C18" s="11"/>
    </row>
    <row r="19" spans="1:3" x14ac:dyDescent="0.25">
      <c r="A19" s="59"/>
      <c r="B19" s="11"/>
      <c r="C19" s="11"/>
    </row>
    <row r="20" spans="1:3" x14ac:dyDescent="0.25">
      <c r="A20" s="59"/>
      <c r="B20" s="11"/>
      <c r="C20" s="11"/>
    </row>
    <row r="21" spans="1:3" x14ac:dyDescent="0.25">
      <c r="A21" s="13" t="s">
        <v>22</v>
      </c>
      <c r="B21" s="43"/>
      <c r="C21" s="43"/>
    </row>
    <row r="22" spans="1:3" x14ac:dyDescent="0.25">
      <c r="A22" s="13" t="s">
        <v>58</v>
      </c>
      <c r="B22" s="39"/>
      <c r="C22" s="40"/>
    </row>
    <row r="23" spans="1:3" x14ac:dyDescent="0.25">
      <c r="A23" s="13" t="s">
        <v>14</v>
      </c>
      <c r="B23" s="43" t="s">
        <v>21</v>
      </c>
      <c r="C23" s="43"/>
    </row>
    <row r="24" spans="1:3" x14ac:dyDescent="0.25">
      <c r="A24" s="13" t="s">
        <v>72</v>
      </c>
      <c r="B24" s="43"/>
      <c r="C24" s="43"/>
    </row>
    <row r="25" spans="1:3" x14ac:dyDescent="0.25">
      <c r="A25" s="13" t="s">
        <v>35</v>
      </c>
      <c r="B25" s="43"/>
      <c r="C25" s="43"/>
    </row>
    <row r="26" spans="1:3" x14ac:dyDescent="0.25">
      <c r="A26" s="12" t="s">
        <v>73</v>
      </c>
      <c r="B26" s="43" t="s">
        <v>31</v>
      </c>
      <c r="C26" s="43"/>
    </row>
    <row r="27" spans="1:3" x14ac:dyDescent="0.25">
      <c r="A27" s="60" t="s">
        <v>61</v>
      </c>
      <c r="B27" s="60"/>
      <c r="C27" s="60"/>
    </row>
    <row r="28" spans="1:3" ht="14.45" customHeight="1" x14ac:dyDescent="0.25">
      <c r="A28" s="61" t="s">
        <v>34</v>
      </c>
      <c r="B28" s="62"/>
      <c r="C28" s="30"/>
    </row>
    <row r="29" spans="1:3" ht="14.45" customHeight="1" x14ac:dyDescent="0.25">
      <c r="A29" s="63" t="s">
        <v>33</v>
      </c>
      <c r="B29" s="64"/>
      <c r="C29" s="30"/>
    </row>
    <row r="30" spans="1:3" ht="14.45" customHeight="1" x14ac:dyDescent="0.25">
      <c r="A30" s="63" t="s">
        <v>153</v>
      </c>
      <c r="B30" s="64"/>
      <c r="C30" s="31"/>
    </row>
    <row r="31" spans="1:3" ht="14.45" customHeight="1" x14ac:dyDescent="0.25">
      <c r="A31" s="63" t="s">
        <v>32</v>
      </c>
      <c r="B31" s="64"/>
      <c r="C31" s="30"/>
    </row>
    <row r="32" spans="1:3" x14ac:dyDescent="0.25">
      <c r="A32" s="63"/>
      <c r="B32" s="64"/>
      <c r="C32" s="30"/>
    </row>
    <row r="33" spans="1:3" ht="14.45" customHeight="1" x14ac:dyDescent="0.25">
      <c r="A33" s="63" t="s">
        <v>32</v>
      </c>
      <c r="B33" s="64"/>
      <c r="C33" s="30"/>
    </row>
    <row r="34" spans="1:3" ht="14.45" customHeight="1" x14ac:dyDescent="0.25">
      <c r="A34" s="63" t="s">
        <v>91</v>
      </c>
      <c r="B34" s="64"/>
      <c r="C34" s="32"/>
    </row>
    <row r="35" spans="1:3" x14ac:dyDescent="0.25">
      <c r="A35" s="61" t="s">
        <v>103</v>
      </c>
      <c r="B35" s="62"/>
      <c r="C35" s="33"/>
    </row>
    <row r="36" spans="1:3" x14ac:dyDescent="0.25">
      <c r="A36" s="66" t="s">
        <v>85</v>
      </c>
      <c r="B36" s="66"/>
      <c r="C36" s="66"/>
    </row>
    <row r="37" spans="1:3" x14ac:dyDescent="0.25">
      <c r="A37" s="65" t="s">
        <v>86</v>
      </c>
      <c r="B37" s="65"/>
      <c r="C37" s="11"/>
    </row>
    <row r="38" spans="1:3" x14ac:dyDescent="0.25">
      <c r="A38" s="65" t="s">
        <v>87</v>
      </c>
      <c r="B38" s="65"/>
      <c r="C38" s="11"/>
    </row>
    <row r="39" spans="1:3" x14ac:dyDescent="0.25">
      <c r="A39" s="65" t="s">
        <v>88</v>
      </c>
      <c r="B39" s="65"/>
      <c r="C39" s="11"/>
    </row>
    <row r="40" spans="1:3" x14ac:dyDescent="0.25">
      <c r="A40" s="65" t="s">
        <v>89</v>
      </c>
      <c r="B40" s="65"/>
      <c r="C40" s="11"/>
    </row>
    <row r="41" spans="1:3" x14ac:dyDescent="0.25">
      <c r="A41" s="65" t="s">
        <v>90</v>
      </c>
      <c r="B41" s="65"/>
      <c r="C41" s="11"/>
    </row>
    <row r="42" spans="1:3" x14ac:dyDescent="0.25">
      <c r="A42" s="65" t="s">
        <v>92</v>
      </c>
      <c r="B42" s="65"/>
      <c r="C42" s="11"/>
    </row>
    <row r="43" spans="1:3" x14ac:dyDescent="0.25">
      <c r="A43" s="65" t="s">
        <v>93</v>
      </c>
      <c r="B43" s="65"/>
      <c r="C43" s="11"/>
    </row>
    <row r="44" spans="1:3" x14ac:dyDescent="0.25">
      <c r="A44" s="65" t="s">
        <v>94</v>
      </c>
      <c r="B44" s="65"/>
      <c r="C44" s="11"/>
    </row>
    <row r="45" spans="1:3" x14ac:dyDescent="0.25">
      <c r="A45" s="65" t="s">
        <v>95</v>
      </c>
      <c r="B45" s="65"/>
      <c r="C45" s="11"/>
    </row>
    <row r="46" spans="1:3" x14ac:dyDescent="0.25">
      <c r="A46" s="65" t="s">
        <v>96</v>
      </c>
      <c r="B46" s="65"/>
      <c r="C46" s="11"/>
    </row>
    <row r="47" spans="1:3" x14ac:dyDescent="0.25">
      <c r="A47" s="65" t="s">
        <v>97</v>
      </c>
      <c r="B47" s="65"/>
      <c r="C47" s="11"/>
    </row>
    <row r="48" spans="1:3" x14ac:dyDescent="0.25">
      <c r="A48" s="65" t="s">
        <v>98</v>
      </c>
      <c r="B48" s="65"/>
      <c r="C48" s="11"/>
    </row>
    <row r="49" spans="1:3" x14ac:dyDescent="0.25">
      <c r="A49" s="65" t="s">
        <v>99</v>
      </c>
      <c r="B49" s="65"/>
      <c r="C49" s="11"/>
    </row>
    <row r="50" spans="1:3" x14ac:dyDescent="0.25">
      <c r="A50" s="65" t="s">
        <v>100</v>
      </c>
      <c r="B50" s="65"/>
      <c r="C50" s="11"/>
    </row>
    <row r="51" spans="1:3" x14ac:dyDescent="0.25">
      <c r="A51" s="65" t="s">
        <v>101</v>
      </c>
      <c r="B51" s="65"/>
      <c r="C51" s="11"/>
    </row>
    <row r="52" spans="1:3" x14ac:dyDescent="0.25">
      <c r="A52" s="65" t="s">
        <v>102</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40</v>
      </c>
      <c r="B1" s="54"/>
      <c r="C1" s="54"/>
    </row>
    <row r="2" spans="1:6" x14ac:dyDescent="0.25">
      <c r="A2" s="19" t="s">
        <v>23</v>
      </c>
      <c r="B2" s="84" t="str">
        <f>'[2]AUTOS NOTA 321'!B2:C2</f>
        <v xml:space="preserve">SINIESTRO   LEGIS </v>
      </c>
      <c r="C2" s="85"/>
    </row>
    <row r="3" spans="1:6" x14ac:dyDescent="0.25">
      <c r="A3" s="20" t="s">
        <v>11</v>
      </c>
      <c r="B3" s="86" t="str">
        <f>'GENERALES NOTA 322'!B2:C2</f>
        <v>50001333300720220008200</v>
      </c>
      <c r="C3" s="86"/>
    </row>
    <row r="4" spans="1:6" x14ac:dyDescent="0.25">
      <c r="A4" s="20" t="s">
        <v>0</v>
      </c>
      <c r="B4" s="86" t="str">
        <f>'GENERALES NOTA 322'!B3:C3</f>
        <v>JUZGADO SÉPTIMO ADMINISTRATIVO ORAL DEL CIRCUITO DE VILLAVICENCIO</v>
      </c>
      <c r="C4" s="86"/>
    </row>
    <row r="5" spans="1:6" x14ac:dyDescent="0.25">
      <c r="A5" s="20" t="s">
        <v>106</v>
      </c>
      <c r="B5" s="86" t="str">
        <f>'GENERALES NOTA 322'!B4:C4</f>
        <v>MUNICIPIO DE VILLAVICENCIO</v>
      </c>
      <c r="C5" s="86"/>
    </row>
    <row r="6" spans="1:6" ht="14.45" customHeight="1" x14ac:dyDescent="0.25">
      <c r="A6" s="20" t="s">
        <v>1</v>
      </c>
      <c r="B6" s="86" t="str">
        <f>'GENERALES NOTA 322'!B6:C6</f>
        <v>JULY MARÍA GARZÓN BELTRÁN</v>
      </c>
      <c r="C6" s="86"/>
    </row>
    <row r="7" spans="1:6" x14ac:dyDescent="0.25">
      <c r="A7" s="20" t="s">
        <v>107</v>
      </c>
      <c r="B7" s="86" t="str">
        <f>'GENERALES NOTA 322'!B7:C7</f>
        <v>LLAMADA EN GARANTIA</v>
      </c>
      <c r="C7" s="86"/>
    </row>
    <row r="8" spans="1:6" ht="30" x14ac:dyDescent="0.25">
      <c r="A8" s="20" t="s">
        <v>43</v>
      </c>
      <c r="B8" s="80">
        <f>'GENERALES NOTA 322'!B16:C16</f>
        <v>35189373</v>
      </c>
      <c r="C8" s="81"/>
    </row>
    <row r="9" spans="1:6" x14ac:dyDescent="0.25">
      <c r="A9" s="87" t="s">
        <v>44</v>
      </c>
      <c r="B9" s="71" t="s">
        <v>45</v>
      </c>
      <c r="C9" s="72"/>
    </row>
    <row r="10" spans="1:6" x14ac:dyDescent="0.25">
      <c r="A10" s="87"/>
      <c r="B10" s="21" t="s">
        <v>46</v>
      </c>
      <c r="C10" s="18">
        <f>'GENERALES NOTA 322'!C18</f>
        <v>10000000</v>
      </c>
    </row>
    <row r="11" spans="1:6" x14ac:dyDescent="0.25">
      <c r="A11" s="87"/>
      <c r="B11" s="21" t="s">
        <v>47</v>
      </c>
      <c r="C11" s="18">
        <v>25189373</v>
      </c>
    </row>
    <row r="12" spans="1:6" x14ac:dyDescent="0.25">
      <c r="A12" s="87"/>
      <c r="B12" s="71"/>
      <c r="C12" s="72"/>
    </row>
    <row r="13" spans="1:6" x14ac:dyDescent="0.25">
      <c r="A13" s="87"/>
      <c r="B13" s="21" t="s">
        <v>109</v>
      </c>
      <c r="C13" s="23"/>
    </row>
    <row r="14" spans="1:6" x14ac:dyDescent="0.25">
      <c r="A14" s="87"/>
      <c r="B14" s="21" t="s">
        <v>110</v>
      </c>
      <c r="C14" s="23"/>
      <c r="E14" t="s">
        <v>56</v>
      </c>
      <c r="F14" s="16">
        <v>0.7</v>
      </c>
    </row>
    <row r="15" spans="1:6" x14ac:dyDescent="0.25">
      <c r="A15" s="22" t="s">
        <v>41</v>
      </c>
      <c r="B15" s="84" t="s">
        <v>126</v>
      </c>
      <c r="C15" s="85"/>
    </row>
    <row r="16" spans="1:6" ht="15" customHeight="1" x14ac:dyDescent="0.25">
      <c r="A16" s="20" t="s">
        <v>42</v>
      </c>
      <c r="B16" s="82" t="s">
        <v>155</v>
      </c>
      <c r="C16" s="83"/>
    </row>
    <row r="17" spans="1:3" ht="28.5" customHeight="1" x14ac:dyDescent="0.25">
      <c r="A17" s="14" t="s">
        <v>49</v>
      </c>
      <c r="B17" s="73">
        <f>((C19+C20+C22+C23)-C26)*C25*C27</f>
        <v>21410968</v>
      </c>
      <c r="C17" s="73"/>
    </row>
    <row r="18" spans="1:3" x14ac:dyDescent="0.25">
      <c r="A18" s="22" t="s">
        <v>50</v>
      </c>
      <c r="B18" s="74" t="s">
        <v>45</v>
      </c>
      <c r="C18" s="75"/>
    </row>
    <row r="19" spans="1:3" x14ac:dyDescent="0.25">
      <c r="A19" s="69"/>
      <c r="B19" s="21" t="s">
        <v>46</v>
      </c>
      <c r="C19" s="18">
        <v>0</v>
      </c>
    </row>
    <row r="20" spans="1:3" x14ac:dyDescent="0.25">
      <c r="A20" s="70"/>
      <c r="B20" s="21" t="s">
        <v>47</v>
      </c>
      <c r="C20" s="18">
        <v>21410968</v>
      </c>
    </row>
    <row r="21" spans="1:3" x14ac:dyDescent="0.25">
      <c r="A21" s="70"/>
      <c r="B21" s="71" t="s">
        <v>48</v>
      </c>
      <c r="C21" s="72"/>
    </row>
    <row r="22" spans="1:3" x14ac:dyDescent="0.25">
      <c r="A22" s="70"/>
      <c r="B22" s="21" t="s">
        <v>109</v>
      </c>
      <c r="C22" s="18">
        <v>0</v>
      </c>
    </row>
    <row r="23" spans="1:3" ht="45" x14ac:dyDescent="0.25">
      <c r="A23" s="70"/>
      <c r="B23" s="21" t="s">
        <v>111</v>
      </c>
      <c r="C23" s="18">
        <v>0</v>
      </c>
    </row>
    <row r="24" spans="1:3" x14ac:dyDescent="0.25">
      <c r="A24" s="70"/>
      <c r="B24" s="71" t="s">
        <v>112</v>
      </c>
      <c r="C24" s="72"/>
    </row>
    <row r="25" spans="1:3" x14ac:dyDescent="0.25">
      <c r="A25" s="24"/>
      <c r="B25" s="21" t="s">
        <v>124</v>
      </c>
      <c r="C25" s="25">
        <v>1</v>
      </c>
    </row>
    <row r="26" spans="1:3" x14ac:dyDescent="0.25">
      <c r="A26" s="26"/>
      <c r="B26" s="21" t="s">
        <v>113</v>
      </c>
      <c r="C26" s="27">
        <v>0</v>
      </c>
    </row>
    <row r="27" spans="1:3" x14ac:dyDescent="0.25">
      <c r="A27" s="26"/>
      <c r="B27" s="21" t="s">
        <v>132</v>
      </c>
      <c r="C27" s="25">
        <v>1</v>
      </c>
    </row>
    <row r="28" spans="1:3" x14ac:dyDescent="0.25">
      <c r="A28" s="17" t="s">
        <v>104</v>
      </c>
      <c r="B28" s="73">
        <f>IFERROR(B17*(VLOOKUP(B15,Hoja2!$G$1:$H$6,2,0)),16666)</f>
        <v>5352742</v>
      </c>
      <c r="C28" s="73"/>
    </row>
    <row r="29" spans="1:3" ht="30" x14ac:dyDescent="0.25">
      <c r="A29" s="20" t="s">
        <v>51</v>
      </c>
      <c r="B29" s="76" t="s">
        <v>156</v>
      </c>
      <c r="C29" s="77"/>
    </row>
    <row r="30" spans="1:3" ht="30" x14ac:dyDescent="0.25">
      <c r="A30" s="20" t="s">
        <v>52</v>
      </c>
      <c r="B30" s="78" t="s">
        <v>154</v>
      </c>
      <c r="C30" s="79"/>
    </row>
    <row r="31" spans="1:3" ht="18.75" x14ac:dyDescent="0.25">
      <c r="A31" s="28" t="s">
        <v>114</v>
      </c>
      <c r="B31" s="28"/>
      <c r="C31" s="28"/>
    </row>
    <row r="32" spans="1:3" x14ac:dyDescent="0.25">
      <c r="A32" s="29" t="s">
        <v>115</v>
      </c>
      <c r="B32" s="68"/>
      <c r="C32" s="68"/>
    </row>
    <row r="33" spans="1:3" x14ac:dyDescent="0.25">
      <c r="A33" s="29" t="s">
        <v>116</v>
      </c>
      <c r="B33" s="68"/>
      <c r="C33" s="68"/>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53</v>
      </c>
      <c r="B1" s="54"/>
      <c r="C1" s="54"/>
    </row>
    <row r="2" spans="1:3" ht="17.100000000000001" customHeight="1" x14ac:dyDescent="0.25">
      <c r="A2" s="13" t="s">
        <v>23</v>
      </c>
      <c r="B2" s="55" t="str">
        <f>'[2]AUTOS NOTA 321'!B2:C2</f>
        <v xml:space="preserve">SINIESTRO   LEGIS </v>
      </c>
      <c r="C2" s="56"/>
    </row>
    <row r="3" spans="1:3" ht="15.95" customHeight="1" x14ac:dyDescent="0.25">
      <c r="A3" s="5" t="s">
        <v>11</v>
      </c>
      <c r="B3" s="43" t="str">
        <f>'GENERALES NOTA 322'!B2:C2</f>
        <v>50001333300720220008200</v>
      </c>
      <c r="C3" s="43"/>
    </row>
    <row r="4" spans="1:3" x14ac:dyDescent="0.25">
      <c r="A4" s="5" t="s">
        <v>0</v>
      </c>
      <c r="B4" s="43" t="str">
        <f>'GENERALES NOTA 322'!B3:C3</f>
        <v>JUZGADO SÉPTIMO ADMINISTRATIVO ORAL DEL CIRCUITO DE VILLAVICENCIO</v>
      </c>
      <c r="C4" s="43"/>
    </row>
    <row r="5" spans="1:3" ht="29.1" customHeight="1" x14ac:dyDescent="0.25">
      <c r="A5" s="5" t="s">
        <v>106</v>
      </c>
      <c r="B5" s="43" t="str">
        <f>'GENERALES NOTA 322'!B4:C4</f>
        <v>MUNICIPIO DE VILLAVICENCIO</v>
      </c>
      <c r="C5" s="43"/>
    </row>
    <row r="6" spans="1:3" x14ac:dyDescent="0.25">
      <c r="A6" s="5" t="s">
        <v>1</v>
      </c>
      <c r="B6" s="43" t="str">
        <f>'GENERALES NOTA 322'!B6:C6</f>
        <v>JULY MARÍA GARZÓN BELTRÁN</v>
      </c>
      <c r="C6" s="43"/>
    </row>
    <row r="7" spans="1:3" ht="43.5" customHeight="1" x14ac:dyDescent="0.25">
      <c r="A7" s="5" t="s">
        <v>107</v>
      </c>
      <c r="B7" s="43" t="str">
        <f>'GENERALES NOTA 322'!B7:C7</f>
        <v>LLAMADA EN GARANTIA</v>
      </c>
      <c r="C7" s="43"/>
    </row>
    <row r="8" spans="1:3" x14ac:dyDescent="0.25">
      <c r="A8" s="5" t="s">
        <v>118</v>
      </c>
      <c r="B8" s="43"/>
      <c r="C8" s="43"/>
    </row>
    <row r="9" spans="1:3" x14ac:dyDescent="0.25">
      <c r="A9" s="15" t="s">
        <v>50</v>
      </c>
      <c r="B9" s="88"/>
      <c r="C9" s="88"/>
    </row>
    <row r="10" spans="1:3" x14ac:dyDescent="0.25">
      <c r="A10" s="15" t="s">
        <v>119</v>
      </c>
      <c r="B10" s="43"/>
      <c r="C10" s="43"/>
    </row>
    <row r="11" spans="1:3" ht="30" x14ac:dyDescent="0.25">
      <c r="A11" s="15" t="s">
        <v>120</v>
      </c>
      <c r="B11" s="89"/>
      <c r="C11" s="67"/>
    </row>
    <row r="12" spans="1:3" ht="60" x14ac:dyDescent="0.25">
      <c r="A12" s="5" t="s">
        <v>62</v>
      </c>
      <c r="B12" s="43"/>
      <c r="C12" s="43"/>
    </row>
    <row r="13" spans="1:3" ht="60" x14ac:dyDescent="0.25">
      <c r="A13" s="5" t="s">
        <v>63</v>
      </c>
      <c r="B13" s="43"/>
      <c r="C13" s="43"/>
    </row>
    <row r="14" spans="1:3" x14ac:dyDescent="0.25">
      <c r="A14" s="5" t="s">
        <v>64</v>
      </c>
      <c r="B14" s="11"/>
      <c r="C14" s="11"/>
    </row>
    <row r="15" spans="1:3" x14ac:dyDescent="0.25">
      <c r="A15" s="15" t="s">
        <v>121</v>
      </c>
      <c r="B15" s="43"/>
      <c r="C15" s="43"/>
    </row>
    <row r="16" spans="1:3" x14ac:dyDescent="0.25">
      <c r="A16" s="11" t="s">
        <v>122</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31</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30</v>
      </c>
      <c r="C1" s="8" t="s">
        <v>29</v>
      </c>
      <c r="D1" s="8" t="s">
        <v>58</v>
      </c>
      <c r="E1" s="3" t="s">
        <v>14</v>
      </c>
      <c r="F1" s="2" t="s">
        <v>56</v>
      </c>
      <c r="G1" s="2" t="s">
        <v>125</v>
      </c>
      <c r="H1" s="4">
        <v>0.7</v>
      </c>
      <c r="I1" t="s">
        <v>12</v>
      </c>
      <c r="J1" t="s">
        <v>79</v>
      </c>
      <c r="L1" t="s">
        <v>131</v>
      </c>
    </row>
    <row r="2" spans="1:12" x14ac:dyDescent="0.25">
      <c r="A2" t="s">
        <v>65</v>
      </c>
      <c r="B2" t="s">
        <v>31</v>
      </c>
      <c r="C2" t="s">
        <v>69</v>
      </c>
      <c r="D2" s="2" t="s">
        <v>59</v>
      </c>
      <c r="E2" s="1" t="s">
        <v>17</v>
      </c>
      <c r="F2" s="2" t="s">
        <v>54</v>
      </c>
      <c r="G2" s="2" t="s">
        <v>126</v>
      </c>
      <c r="H2" s="4">
        <v>0.25</v>
      </c>
      <c r="I2" t="s">
        <v>75</v>
      </c>
      <c r="J2" t="s">
        <v>80</v>
      </c>
      <c r="L2" t="s">
        <v>108</v>
      </c>
    </row>
    <row r="3" spans="1:12" x14ac:dyDescent="0.25">
      <c r="A3" t="s">
        <v>66</v>
      </c>
      <c r="C3" t="s">
        <v>70</v>
      </c>
      <c r="D3" s="2" t="s">
        <v>60</v>
      </c>
      <c r="E3" s="1" t="s">
        <v>18</v>
      </c>
      <c r="F3" s="2" t="s">
        <v>55</v>
      </c>
      <c r="G3" s="2" t="s">
        <v>127</v>
      </c>
      <c r="H3" s="4">
        <v>0.55000000000000004</v>
      </c>
      <c r="I3" t="s">
        <v>76</v>
      </c>
      <c r="J3" t="s">
        <v>81</v>
      </c>
    </row>
    <row r="4" spans="1:12" x14ac:dyDescent="0.25">
      <c r="A4" t="s">
        <v>67</v>
      </c>
      <c r="C4" t="s">
        <v>71</v>
      </c>
      <c r="E4" s="1" t="s">
        <v>19</v>
      </c>
      <c r="G4" s="2" t="s">
        <v>128</v>
      </c>
      <c r="H4" s="4">
        <v>0.15</v>
      </c>
      <c r="I4" t="s">
        <v>77</v>
      </c>
      <c r="J4" t="s">
        <v>82</v>
      </c>
    </row>
    <row r="5" spans="1:12" x14ac:dyDescent="0.25">
      <c r="A5" t="s">
        <v>68</v>
      </c>
      <c r="E5" s="1" t="s">
        <v>15</v>
      </c>
      <c r="G5" s="2" t="s">
        <v>129</v>
      </c>
      <c r="H5" s="4">
        <v>0.7</v>
      </c>
      <c r="I5" t="s">
        <v>78</v>
      </c>
      <c r="J5" t="s">
        <v>83</v>
      </c>
    </row>
    <row r="6" spans="1:12" x14ac:dyDescent="0.25">
      <c r="E6" s="1" t="s">
        <v>16</v>
      </c>
      <c r="G6" s="2" t="s">
        <v>130</v>
      </c>
      <c r="H6" s="4">
        <v>0.3</v>
      </c>
      <c r="J6" t="s">
        <v>84</v>
      </c>
    </row>
    <row r="7" spans="1:12" x14ac:dyDescent="0.25">
      <c r="E7" s="1" t="s">
        <v>21</v>
      </c>
      <c r="G7" s="2" t="s">
        <v>54</v>
      </c>
    </row>
    <row r="8" spans="1:12" x14ac:dyDescent="0.25">
      <c r="E8" s="1" t="s">
        <v>20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Sebastián Londoño Guerrero</cp:lastModifiedBy>
  <dcterms:created xsi:type="dcterms:W3CDTF">2020-12-07T14:41:17Z</dcterms:created>
  <dcterms:modified xsi:type="dcterms:W3CDTF">2024-02-12T21:40:58Z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2024-02-07T15:59:49Z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ce22afc3-c4f9-4bea-8bc2-997baf73b3ab</vt:lpwstr>
  </property>
  <property fmtid="{D5CDD505-2E9C-101B-9397-08002B2CF9AE}" pid="29" name="MSIP_Label_863bc15e-e7bf-41c1-bdb3-03882d8a2e2c_ContentBits">
    <vt:lpwstr>1</vt:lpwstr>
  </property>
</Properties>
</file>