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GHA\2024\FEBRERO\FEBRERO 02\"/>
    </mc:Choice>
  </mc:AlternateContent>
  <xr:revisionPtr revIDLastSave="0" documentId="8_{FB08BB8E-8AE8-483D-B5A7-5A5E0DEDAB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<sst xmlns="http://schemas.openxmlformats.org/spreadsheetml/2006/main" count="194" uniqueCount="153">
  <si>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</si>
  <si>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</si>
  <si>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</si>
  <si>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</si>
  <si>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</si>
  <si>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</si>
  <si>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</si>
  <si>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</si>
  <si>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</si>
  <si>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</si>
  <si>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</si>
  <si>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</si>
  <si>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</si>
  <si>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</si>
  <si>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</si>
  <si>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</si>
  <si>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</si>
  <si>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</si>
  <si>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</si>
  <si>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</si>
  <si>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</si>
  <si>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</si>
  <si>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</si>
  <si>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</si>
  <si>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</si>
  <si>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</si>
  <si>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</si>
  <si>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</si>
  <si>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</si>
  <si>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</si>
  <si>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</si>
  <si>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</si>
  <si>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</si>
  <si>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</si>
  <si>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</si>
  <si>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</si>
  <si>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</si>
  <si>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</si>
  <si>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</si>
  <si>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</si>
  <si>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</si>
  <si>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</si>
  <si>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</si>
  <si>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</si>
  <si>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</si>
  <si>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</si>
  <si>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</si>
  <si>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</si>
  <si>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</si>
  <si>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</si>
  <si>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</si>
  <si>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</si>
  <si>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</si>
  <si>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</si>
  <si>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</si>
  <si>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</si>
  <si>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</si>
  <si>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</si>
  <si>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</si>
  <si>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</si>
  <si>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</si>
  <si>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</si>
  <si>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</si>
  <si>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</si>
  <si>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</si>
  <si>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</si>
  <si>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</si>
  <si>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</si>
  <si>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</si>
  <si>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</si>
  <si>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</si>
  <si>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</si>
  <si>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</si>
  <si>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</si>
  <si>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</si>
  <si>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</si>
  <si>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</si>
  <si>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</si>
  <si>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</si>
  <si>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</si>
  <si>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</si>
  <si>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</si>
  <si>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</si>
  <si>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</si>
  <si>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</si>
  <si>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</si>
  <si>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</si>
  <si>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</si>
  <si>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</si>
  <si>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</si>
  <si>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</si>
  <si>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</si>
  <si>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</si>
  <si>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</si>
  <si>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</si>
  <si>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</si>
  <si>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</si>
  <si>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</si>
  <si>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</si>
  <si>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</si>
  <si>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</si>
  <si>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</si>
  <si>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</si>
  <si>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</si>
  <si>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</si>
  <si>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</si>
  <si>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</si>
  <si>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</si>
  <si>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</si>
  <si>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</si>
  <si>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</si>
  <si>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</si>
  <si>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</si>
  <si>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</si>
  <si>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</si>
  <si>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</si>
  <si>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</si>
  <si>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</si>
  <si>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</si>
  <si>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</si>
  <si>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</si>
  <si>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</si>
  <si>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</si>
  <si>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</si>
  <si>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</si>
  <si>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</si>
  <si>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</si>
  <si>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</si>
  <si>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</si>
  <si>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</si>
  <si>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</si>
  <si>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</si>
  <si>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</si>
  <si>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</si>
  <si>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</si>
  <si>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</si>
  <si>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</si>
  <si>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50001333300720220008200</t>
  </si>
  <si>
    <t>JUZGADO SÉPTIMO ADMINISTRATIVO ORAL DEL CIRCUITO DE VILLAVICENCIO</t>
  </si>
  <si>
    <t>MUNICIPIO DE VILLAVICENCIO</t>
  </si>
  <si>
    <t xml:space="preserve">BIOAGRICOLA DEL LLANO S.A. EMPRESA DE SERVICIOS PÚBLICOS </t>
  </si>
  <si>
    <t>JULY MARÍA GARZÓN BELTRÁN</t>
  </si>
  <si>
    <t>08 DE MARZO DE 2021</t>
  </si>
  <si>
    <t>21 DE OCTUBRE DE 2021</t>
  </si>
  <si>
    <t>19 DE ENERO DE 2022</t>
  </si>
  <si>
    <t>RESPONSABILIDAD CIVIL EXTRACONTRACTUAL</t>
  </si>
  <si>
    <t>822.000.268-9</t>
  </si>
  <si>
    <t>022811259/0</t>
  </si>
  <si>
    <t>18 DE SEPTIEMBRE DE 2023</t>
  </si>
  <si>
    <t>30 DE ENERO DE 2024</t>
  </si>
  <si>
    <t>22 DE FEBRERO DE 2024</t>
  </si>
  <si>
    <t>ARREGLOS REALIZADOS AL VEHÍCULO DE PLACAS FOW451</t>
  </si>
  <si>
    <t xml:space="preserve">1.	El día lunes 08 de marzo del año 2021, sobre las 16:20 horas en la transversal 28 numero 41 – 77 del barrio la grama, en el sector del restaurante FRUTOS DEL MAR de Villavicencio, cayó una parte del árbol identificado con la placa Nº C1 – 04366 perteneciente a la empresa BIOAGRICOLA S.A., sobre el vehículo de placas FOW451 de propiedad de la demandante, lo que como consecuencia conllevó a que el vehículo sufriera algunos daños.
2.	Como consecuencia de lo anterior, el apoderado de la demandante adujo que el municipio de Villavicencio y la empresa Bioagricola Del Llano S A Empresa de Servicios Públicos, identificada con el NIT. 822.000.268 – 9, es responsable del control, cuidado, poda, tala y daños causados por el árbol identificado con el Nº C1 – 04366.
3.	Finalmente se aclara que el árbol en mención ha sido definido como árbol emblemático de la ciudad conforme a la respuesta emitida por la empresa Bioagricola Del Llano S A Empresa De Servicios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</si>
</sst>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2" fontId="0" fillId="5" borderId="2" xfId="1" applyFont="1" applyFill="1" applyBorder="1" applyAlignment="1">
      <alignment horizontal="justify" vertical="top"/>
    </xf>
    <xf numFmtId="42" fontId="0" fillId="5" borderId="3" xfId="1" applyFont="1" applyFill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30"/>
  <sheetViews>
    <sheetView tabSelected="1" zoomScale="115" zoomScaleNormal="115" workbookViewId="0">
      <selection activeCell="B16" sqref="B16:C16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9" t="s">
        <v>41</v>
      </c>
      <c r="B1" s="49"/>
      <c r="C1" s="49"/>
    </row>
    <row r="2" spans="1:3" x14ac:dyDescent="0.25">
      <c r="A2" s="5" t="s">
        <v>11</v>
      </c>
      <c r="B2" s="50" t="s">
        <v>137</v>
      </c>
      <c r="C2" s="51"/>
    </row>
    <row r="3" spans="1:3" x14ac:dyDescent="0.25">
      <c r="A3" s="5" t="s">
        <v>0</v>
      </c>
      <c r="B3" s="52" t="s">
        <v>138</v>
      </c>
      <c r="C3" s="53"/>
    </row>
    <row r="4" spans="1:3" x14ac:dyDescent="0.25">
      <c r="A4" s="5" t="s">
        <v>109</v>
      </c>
      <c r="B4" s="52" t="s">
        <v>139</v>
      </c>
      <c r="C4" s="53"/>
    </row>
    <row r="5" spans="1:3" x14ac:dyDescent="0.25">
      <c r="A5" s="5"/>
      <c r="B5" s="13" t="s">
        <v>140</v>
      </c>
      <c r="C5" s="34"/>
    </row>
    <row r="6" spans="1:3" ht="14.45" customHeight="1" x14ac:dyDescent="0.25">
      <c r="A6" s="5" t="s">
        <v>1</v>
      </c>
      <c r="B6" s="52" t="s">
        <v>141</v>
      </c>
      <c r="C6" s="53"/>
    </row>
    <row r="7" spans="1:3" x14ac:dyDescent="0.25">
      <c r="A7" s="5" t="s">
        <v>110</v>
      </c>
      <c r="B7" s="36" t="s">
        <v>134</v>
      </c>
      <c r="C7" s="36"/>
    </row>
    <row r="8" spans="1:3" x14ac:dyDescent="0.25">
      <c r="A8" s="5" t="s">
        <v>2</v>
      </c>
      <c r="B8" s="52" t="s">
        <v>141</v>
      </c>
      <c r="C8" s="53"/>
    </row>
    <row r="9" spans="1:3" x14ac:dyDescent="0.25">
      <c r="A9" s="5" t="s">
        <v>3</v>
      </c>
      <c r="B9" s="46" t="s">
        <v>142</v>
      </c>
      <c r="C9" s="46"/>
    </row>
    <row r="10" spans="1:3" x14ac:dyDescent="0.25">
      <c r="A10" s="5" t="s">
        <v>4</v>
      </c>
      <c r="B10" s="46" t="s">
        <v>143</v>
      </c>
      <c r="C10" s="46"/>
    </row>
    <row r="11" spans="1:3" x14ac:dyDescent="0.25">
      <c r="A11" s="5" t="s">
        <v>5</v>
      </c>
      <c r="B11" s="46" t="s">
        <v>144</v>
      </c>
      <c r="C11" s="46"/>
    </row>
    <row r="12" spans="1:3" ht="23.25" customHeight="1" x14ac:dyDescent="0.25">
      <c r="A12" s="5" t="s">
        <v>27</v>
      </c>
      <c r="B12" s="47" t="s">
        <v>145</v>
      </c>
      <c r="C12" s="48"/>
    </row>
    <row r="13" spans="1:3" x14ac:dyDescent="0.25">
      <c r="A13" s="37" t="s">
        <v>120</v>
      </c>
      <c r="B13" s="46" t="s">
        <v>152</v>
      </c>
      <c r="C13" s="36"/>
    </row>
    <row r="14" spans="1:3" ht="30" customHeight="1" x14ac:dyDescent="0.25">
      <c r="A14" s="37"/>
      <c r="B14" s="36"/>
      <c r="C14" s="36"/>
    </row>
    <row r="15" spans="1:3" ht="73.5" customHeight="1" x14ac:dyDescent="0.25">
      <c r="A15" s="37"/>
      <c r="B15" s="36"/>
      <c r="C15" s="36"/>
    </row>
    <row r="16" spans="1:3" ht="30" x14ac:dyDescent="0.25">
      <c r="A16" s="5" t="s">
        <v>46</v>
      </c>
      <c r="B16" s="40">
        <v>35189373</v>
      </c>
      <c r="C16" s="41"/>
    </row>
    <row r="17" spans="1:3" ht="33.75" customHeight="1" x14ac:dyDescent="0.25">
      <c r="A17" s="42" t="s">
        <v>47</v>
      </c>
      <c r="B17" s="43" t="s">
        <v>48</v>
      </c>
      <c r="C17" s="43"/>
    </row>
    <row r="18" spans="1:3" ht="33.75" customHeight="1" x14ac:dyDescent="0.25">
      <c r="A18" s="42"/>
      <c r="B18" s="11" t="s">
        <v>49</v>
      </c>
      <c r="C18" s="6">
        <v>10000000</v>
      </c>
    </row>
    <row r="19" spans="1:3" ht="33.75" customHeight="1" x14ac:dyDescent="0.25">
      <c r="A19" s="42"/>
      <c r="B19" s="11" t="s">
        <v>50</v>
      </c>
      <c r="C19" s="6"/>
    </row>
    <row r="20" spans="1:3" x14ac:dyDescent="0.25">
      <c r="A20" s="42"/>
      <c r="B20" s="44" t="s">
        <v>51</v>
      </c>
      <c r="C20" s="45"/>
    </row>
    <row r="21" spans="1:3" x14ac:dyDescent="0.25">
      <c r="A21" s="42"/>
      <c r="B21" s="11"/>
      <c r="C21" s="6"/>
    </row>
    <row r="22" spans="1:3" x14ac:dyDescent="0.25">
      <c r="A22" s="42"/>
      <c r="B22" s="11"/>
      <c r="C22" s="6"/>
    </row>
    <row r="23" spans="1:3" x14ac:dyDescent="0.25">
      <c r="A23" s="42"/>
      <c r="B23" s="44" t="s">
        <v>108</v>
      </c>
      <c r="C23" s="45"/>
    </row>
    <row r="24" spans="1:3" x14ac:dyDescent="0.25">
      <c r="A24" s="42"/>
      <c r="B24" s="11" t="s">
        <v>151</v>
      </c>
      <c r="C24" s="6">
        <v>25189373</v>
      </c>
    </row>
    <row r="25" spans="1:3" x14ac:dyDescent="0.25">
      <c r="A25" s="5" t="s">
        <v>6</v>
      </c>
      <c r="B25" s="36" t="s">
        <v>140</v>
      </c>
      <c r="C25" s="36"/>
    </row>
    <row r="26" spans="1:3" x14ac:dyDescent="0.25">
      <c r="A26" s="5" t="s">
        <v>7</v>
      </c>
      <c r="B26" s="36" t="s">
        <v>146</v>
      </c>
      <c r="C26" s="36"/>
    </row>
    <row r="27" spans="1:3" x14ac:dyDescent="0.25">
      <c r="A27" s="5" t="s">
        <v>8</v>
      </c>
      <c r="B27" s="36" t="s">
        <v>147</v>
      </c>
      <c r="C27" s="36"/>
    </row>
    <row r="28" spans="1:3" x14ac:dyDescent="0.25">
      <c r="A28" s="5" t="s">
        <v>42</v>
      </c>
      <c r="B28" s="88" t="s">
        <v>148</v>
      </c>
      <c r="C28" s="89"/>
    </row>
    <row r="29" spans="1:3" x14ac:dyDescent="0.25">
      <c r="A29" s="5" t="s">
        <v>9</v>
      </c>
      <c r="B29" s="35" t="s">
        <v>149</v>
      </c>
      <c r="C29" s="35"/>
    </row>
    <row r="30" spans="1:3" x14ac:dyDescent="0.25">
      <c r="A30" s="5" t="s">
        <v>10</v>
      </c>
      <c r="B30" s="36" t="s">
        <v>150</v>
      </c>
      <c r="C30" s="36"/>
    </row>
  </sheetData>
  <mergeCells count="24">
    <mergeCell ref="B9:C9"/>
    <mergeCell ref="B10:C10"/>
    <mergeCell ref="B11:C11"/>
    <mergeCell ref="B12:C12"/>
    <mergeCell ref="A1:C1"/>
    <mergeCell ref="B8:C8"/>
    <mergeCell ref="B2:C2"/>
    <mergeCell ref="B3:C3"/>
    <mergeCell ref="B4:C4"/>
    <mergeCell ref="B6:C6"/>
    <mergeCell ref="B7:C7"/>
    <mergeCell ref="B29:C29"/>
    <mergeCell ref="B30:C30"/>
    <mergeCell ref="A13:A15"/>
    <mergeCell ref="B13:C15"/>
    <mergeCell ref="B25:C25"/>
    <mergeCell ref="B26:C26"/>
    <mergeCell ref="B27:C27"/>
    <mergeCell ref="B28:C28"/>
    <mergeCell ref="B16:C16"/>
    <mergeCell ref="A17:A24"/>
    <mergeCell ref="B17:C17"/>
    <mergeCell ref="B20:C20"/>
    <mergeCell ref="B23:C23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B7:C7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topLeftCell="A9" zoomScale="70" zoomScaleNormal="70" workbookViewId="0">
      <selection activeCell="C40" sqref="C40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4" t="s">
        <v>40</v>
      </c>
      <c r="B1" s="64"/>
      <c r="C1" s="64"/>
    </row>
    <row r="2" spans="1:3" x14ac:dyDescent="0.25">
      <c r="A2" s="13" t="s">
        <v>25</v>
      </c>
      <c r="B2" s="38" t="s">
        <v>135</v>
      </c>
      <c r="C2" s="39"/>
    </row>
    <row r="3" spans="1:3" x14ac:dyDescent="0.25">
      <c r="A3" s="5" t="s">
        <v>11</v>
      </c>
      <c r="B3" s="36" t="str">
        <f>'GENERALES NOTA 322'!B2:C2</f>
        <v>50001333300720220008200</v>
      </c>
      <c r="C3" s="36"/>
    </row>
    <row r="4" spans="1:3" x14ac:dyDescent="0.25">
      <c r="A4" s="5" t="s">
        <v>0</v>
      </c>
      <c r="B4" s="36" t="str">
        <f>'GENERALES NOTA 322'!B3:C3</f>
        <v>JUZGADO SÉPTIMO ADMINISTRATIVO ORAL DEL CIRCUITO DE VILLAVICENCIO</v>
      </c>
      <c r="C4" s="36"/>
    </row>
    <row r="5" spans="1:3" x14ac:dyDescent="0.25">
      <c r="A5" s="5" t="s">
        <v>109</v>
      </c>
      <c r="B5" s="36" t="str">
        <f>'GENERALES NOTA 322'!B4:C4</f>
        <v>MUNICIPIO DE VILLAVICENCIO</v>
      </c>
      <c r="C5" s="36"/>
    </row>
    <row r="6" spans="1:3" x14ac:dyDescent="0.25">
      <c r="A6" s="5" t="s">
        <v>1</v>
      </c>
      <c r="B6" s="36" t="str">
        <f>'GENERALES NOTA 322'!B6:C6</f>
        <v>JULY MARÍA GARZÓN BELTRÁN</v>
      </c>
      <c r="C6" s="36"/>
    </row>
    <row r="7" spans="1:3" x14ac:dyDescent="0.25">
      <c r="A7" s="5" t="s">
        <v>110</v>
      </c>
      <c r="B7" s="36" t="str">
        <f>'GENERALES NOTA 322'!B7:C7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38"/>
      <c r="C10" s="65"/>
    </row>
    <row r="11" spans="1:3" x14ac:dyDescent="0.25">
      <c r="A11" s="13" t="s">
        <v>116</v>
      </c>
      <c r="B11" s="38"/>
      <c r="C11" s="39"/>
    </row>
    <row r="12" spans="1:3" x14ac:dyDescent="0.25">
      <c r="A12" s="13" t="s">
        <v>60</v>
      </c>
      <c r="B12" s="52"/>
      <c r="C12" s="53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2" t="s">
        <v>31</v>
      </c>
      <c r="B16" s="36"/>
      <c r="C16" s="36"/>
    </row>
    <row r="17" spans="1:3" x14ac:dyDescent="0.25">
      <c r="A17" s="63"/>
      <c r="B17" s="9" t="s">
        <v>39</v>
      </c>
      <c r="C17" s="10" t="s">
        <v>15</v>
      </c>
    </row>
    <row r="18" spans="1:3" x14ac:dyDescent="0.25">
      <c r="A18" s="63"/>
      <c r="B18" s="11"/>
      <c r="C18" s="11"/>
    </row>
    <row r="19" spans="1:3" x14ac:dyDescent="0.25">
      <c r="A19" s="63"/>
      <c r="B19" s="11"/>
      <c r="C19" s="11"/>
    </row>
    <row r="20" spans="1:3" x14ac:dyDescent="0.25">
      <c r="A20" s="63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2"/>
      <c r="C22" s="53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56" t="s">
        <v>37</v>
      </c>
      <c r="B28" s="57"/>
      <c r="C28" s="30"/>
    </row>
    <row r="29" spans="1:3" ht="14.45" customHeight="1" x14ac:dyDescent="0.25">
      <c r="A29" s="58" t="s">
        <v>36</v>
      </c>
      <c r="B29" s="59"/>
      <c r="C29" s="30"/>
    </row>
    <row r="30" spans="1:3" ht="14.45" customHeight="1" x14ac:dyDescent="0.25">
      <c r="A30" s="58" t="s">
        <v>35</v>
      </c>
      <c r="B30" s="59"/>
      <c r="C30" s="31"/>
    </row>
    <row r="31" spans="1:3" ht="14.45" customHeight="1" x14ac:dyDescent="0.25">
      <c r="A31" s="58" t="s">
        <v>13</v>
      </c>
      <c r="B31" s="59"/>
      <c r="C31" s="30"/>
    </row>
    <row r="32" spans="1:3" x14ac:dyDescent="0.25">
      <c r="A32" s="58" t="s">
        <v>14</v>
      </c>
      <c r="B32" s="59"/>
      <c r="C32" s="30"/>
    </row>
    <row r="33" spans="1:3" ht="14.45" customHeight="1" x14ac:dyDescent="0.25">
      <c r="A33" s="58" t="s">
        <v>34</v>
      </c>
      <c r="B33" s="59"/>
      <c r="C33" s="30"/>
    </row>
    <row r="34" spans="1:3" ht="14.45" customHeight="1" x14ac:dyDescent="0.25">
      <c r="A34" s="58" t="s">
        <v>94</v>
      </c>
      <c r="B34" s="59"/>
      <c r="C34" s="32"/>
    </row>
    <row r="35" spans="1:3" x14ac:dyDescent="0.25">
      <c r="A35" s="56" t="s">
        <v>106</v>
      </c>
      <c r="B35" s="57"/>
      <c r="C35" s="33"/>
    </row>
    <row r="36" spans="1:3" x14ac:dyDescent="0.25">
      <c r="A36" s="60" t="s">
        <v>88</v>
      </c>
      <c r="B36" s="60"/>
      <c r="C36" s="60"/>
    </row>
    <row r="37" spans="1:3" x14ac:dyDescent="0.25">
      <c r="A37" s="54" t="s">
        <v>89</v>
      </c>
      <c r="B37" s="54"/>
      <c r="C37" s="11"/>
    </row>
    <row r="38" spans="1:3" x14ac:dyDescent="0.25">
      <c r="A38" s="54" t="s">
        <v>90</v>
      </c>
      <c r="B38" s="54"/>
      <c r="C38" s="11"/>
    </row>
    <row r="39" spans="1:3" x14ac:dyDescent="0.25">
      <c r="A39" s="54" t="s">
        <v>91</v>
      </c>
      <c r="B39" s="54"/>
      <c r="C39" s="11"/>
    </row>
    <row r="40" spans="1:3" x14ac:dyDescent="0.25">
      <c r="A40" s="54" t="s">
        <v>92</v>
      </c>
      <c r="B40" s="54"/>
      <c r="C40" s="11"/>
    </row>
    <row r="41" spans="1:3" x14ac:dyDescent="0.25">
      <c r="A41" s="54" t="s">
        <v>93</v>
      </c>
      <c r="B41" s="54"/>
      <c r="C41" s="11"/>
    </row>
    <row r="42" spans="1:3" x14ac:dyDescent="0.25">
      <c r="A42" s="54" t="s">
        <v>95</v>
      </c>
      <c r="B42" s="54"/>
      <c r="C42" s="11"/>
    </row>
    <row r="43" spans="1:3" x14ac:dyDescent="0.25">
      <c r="A43" s="54" t="s">
        <v>96</v>
      </c>
      <c r="B43" s="54"/>
      <c r="C43" s="11"/>
    </row>
    <row r="44" spans="1:3" x14ac:dyDescent="0.25">
      <c r="A44" s="54" t="s">
        <v>97</v>
      </c>
      <c r="B44" s="54"/>
      <c r="C44" s="11"/>
    </row>
    <row r="45" spans="1:3" x14ac:dyDescent="0.25">
      <c r="A45" s="54" t="s">
        <v>98</v>
      </c>
      <c r="B45" s="54"/>
      <c r="C45" s="11"/>
    </row>
    <row r="46" spans="1:3" x14ac:dyDescent="0.25">
      <c r="A46" s="54" t="s">
        <v>99</v>
      </c>
      <c r="B46" s="54"/>
      <c r="C46" s="11"/>
    </row>
    <row r="47" spans="1:3" x14ac:dyDescent="0.25">
      <c r="A47" s="54" t="s">
        <v>100</v>
      </c>
      <c r="B47" s="54"/>
      <c r="C47" s="11"/>
    </row>
    <row r="48" spans="1:3" x14ac:dyDescent="0.25">
      <c r="A48" s="54" t="s">
        <v>101</v>
      </c>
      <c r="B48" s="54"/>
      <c r="C48" s="11"/>
    </row>
    <row r="49" spans="1:3" x14ac:dyDescent="0.25">
      <c r="A49" s="54" t="s">
        <v>102</v>
      </c>
      <c r="B49" s="54"/>
      <c r="C49" s="11"/>
    </row>
    <row r="50" spans="1:3" x14ac:dyDescent="0.25">
      <c r="A50" s="54" t="s">
        <v>103</v>
      </c>
      <c r="B50" s="54"/>
      <c r="C50" s="11"/>
    </row>
    <row r="51" spans="1:3" x14ac:dyDescent="0.25">
      <c r="A51" s="54" t="s">
        <v>104</v>
      </c>
      <c r="B51" s="54"/>
      <c r="C51" s="11"/>
    </row>
    <row r="52" spans="1:3" x14ac:dyDescent="0.25">
      <c r="A52" s="54" t="s">
        <v>105</v>
      </c>
      <c r="B52" s="54"/>
      <c r="C52" s="11"/>
    </row>
    <row r="53" spans="1:3" x14ac:dyDescent="0.25">
      <c r="A53" s="55"/>
      <c r="B53" s="55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topLeftCell="A26"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4" t="s">
        <v>43</v>
      </c>
      <c r="B1" s="64"/>
      <c r="C1" s="64"/>
    </row>
    <row r="2" spans="1:6" x14ac:dyDescent="0.25">
      <c r="A2" s="19" t="s">
        <v>25</v>
      </c>
      <c r="B2" s="70" t="str">
        <f>'[2]AUTOS NOTA 321'!B2:C2</f>
        <v xml:space="preserve">SINIESTRO   LEGIS </v>
      </c>
      <c r="C2" s="71"/>
    </row>
    <row r="3" spans="1:6" x14ac:dyDescent="0.25">
      <c r="A3" s="20" t="s">
        <v>11</v>
      </c>
      <c r="B3" s="72" t="str">
        <f>'GENERALES NOTA 322'!B2:C2</f>
        <v>50001333300720220008200</v>
      </c>
      <c r="C3" s="72"/>
    </row>
    <row r="4" spans="1:6" x14ac:dyDescent="0.25">
      <c r="A4" s="20" t="s">
        <v>0</v>
      </c>
      <c r="B4" s="72" t="str">
        <f>'GENERALES NOTA 322'!B3:C3</f>
        <v>JUZGADO SÉPTIMO ADMINISTRATIVO ORAL DEL CIRCUITO DE VILLAVICENCIO</v>
      </c>
      <c r="C4" s="72"/>
    </row>
    <row r="5" spans="1:6" x14ac:dyDescent="0.25">
      <c r="A5" s="20" t="s">
        <v>109</v>
      </c>
      <c r="B5" s="72" t="str">
        <f>'GENERALES NOTA 322'!B4:C4</f>
        <v>MUNICIPIO DE VILLAVICENCIO</v>
      </c>
      <c r="C5" s="72"/>
    </row>
    <row r="6" spans="1:6" ht="14.45" customHeight="1" x14ac:dyDescent="0.25">
      <c r="A6" s="20" t="s">
        <v>1</v>
      </c>
      <c r="B6" s="72" t="str">
        <f>'GENERALES NOTA 322'!B6:C6</f>
        <v>JULY MARÍA GARZÓN BELTRÁN</v>
      </c>
      <c r="C6" s="72"/>
    </row>
    <row r="7" spans="1:6" x14ac:dyDescent="0.25">
      <c r="A7" s="20" t="s">
        <v>110</v>
      </c>
      <c r="B7" s="72" t="str">
        <f>'GENERALES NOTA 322'!B7:C7</f>
        <v>LLAMADA EN GARANTIA</v>
      </c>
      <c r="C7" s="72"/>
    </row>
    <row r="8" spans="1:6" ht="30" x14ac:dyDescent="0.25">
      <c r="A8" s="20" t="s">
        <v>46</v>
      </c>
      <c r="B8" s="66">
        <f>'GENERALES NOTA 322'!B16:C16</f>
        <v>35189373</v>
      </c>
      <c r="C8" s="67"/>
    </row>
    <row r="9" spans="1:6" x14ac:dyDescent="0.25">
      <c r="A9" s="73" t="s">
        <v>47</v>
      </c>
      <c r="B9" s="74" t="s">
        <v>48</v>
      </c>
      <c r="C9" s="75"/>
    </row>
    <row r="10" spans="1:6" x14ac:dyDescent="0.25">
      <c r="A10" s="73"/>
      <c r="B10" s="21" t="s">
        <v>49</v>
      </c>
      <c r="C10" s="18">
        <f>'GENERALES NOTA 322'!C18</f>
        <v>10000000</v>
      </c>
    </row>
    <row r="11" spans="1:6" x14ac:dyDescent="0.25">
      <c r="A11" s="73"/>
      <c r="B11" s="21" t="s">
        <v>50</v>
      </c>
      <c r="C11" s="18">
        <f>'GENERALES NOTA 322'!C19</f>
        <v>0</v>
      </c>
    </row>
    <row r="12" spans="1:6" x14ac:dyDescent="0.25">
      <c r="A12" s="73"/>
      <c r="B12" s="74"/>
      <c r="C12" s="75"/>
    </row>
    <row r="13" spans="1:6" x14ac:dyDescent="0.25">
      <c r="A13" s="73"/>
      <c r="B13" s="21" t="s">
        <v>112</v>
      </c>
      <c r="C13" s="23"/>
    </row>
    <row r="14" spans="1:6" x14ac:dyDescent="0.25">
      <c r="A14" s="73"/>
      <c r="B14" s="21" t="s">
        <v>113</v>
      </c>
      <c r="C14" s="23"/>
      <c r="E14" t="s">
        <v>59</v>
      </c>
      <c r="F14" s="16">
        <v>0.7</v>
      </c>
    </row>
    <row r="15" spans="1:6" x14ac:dyDescent="0.25">
      <c r="A15" s="22" t="s">
        <v>44</v>
      </c>
      <c r="B15" s="70" t="s">
        <v>128</v>
      </c>
      <c r="C15" s="71"/>
    </row>
    <row r="16" spans="1:6" ht="15" customHeight="1" x14ac:dyDescent="0.25">
      <c r="A16" s="20" t="s">
        <v>45</v>
      </c>
      <c r="B16" s="68"/>
      <c r="C16" s="69"/>
    </row>
    <row r="17" spans="1:3" ht="28.5" customHeight="1" x14ac:dyDescent="0.25">
      <c r="A17" s="14" t="s">
        <v>52</v>
      </c>
      <c r="B17" s="78">
        <f>((C19+C20+C22+C23)-C26)*C25*C27</f>
        <v>100000000</v>
      </c>
      <c r="C17" s="78"/>
    </row>
    <row r="18" spans="1:3" x14ac:dyDescent="0.25">
      <c r="A18" s="22" t="s">
        <v>53</v>
      </c>
      <c r="B18" s="76" t="s">
        <v>48</v>
      </c>
      <c r="C18" s="77"/>
    </row>
    <row r="19" spans="1:3" x14ac:dyDescent="0.25">
      <c r="A19" s="84"/>
      <c r="B19" s="21" t="s">
        <v>49</v>
      </c>
      <c r="C19" s="18">
        <v>100000000</v>
      </c>
    </row>
    <row r="20" spans="1:3" x14ac:dyDescent="0.25">
      <c r="A20" s="85"/>
      <c r="B20" s="21" t="s">
        <v>50</v>
      </c>
      <c r="C20" s="18">
        <v>0</v>
      </c>
    </row>
    <row r="21" spans="1:3" x14ac:dyDescent="0.25">
      <c r="A21" s="85"/>
      <c r="B21" s="74" t="s">
        <v>51</v>
      </c>
      <c r="C21" s="75"/>
    </row>
    <row r="22" spans="1:3" x14ac:dyDescent="0.25">
      <c r="A22" s="85"/>
      <c r="B22" s="21" t="s">
        <v>112</v>
      </c>
      <c r="C22" s="18">
        <v>0</v>
      </c>
    </row>
    <row r="23" spans="1:3" ht="45" x14ac:dyDescent="0.25">
      <c r="A23" s="85"/>
      <c r="B23" s="21" t="s">
        <v>114</v>
      </c>
      <c r="C23" s="18">
        <v>0</v>
      </c>
    </row>
    <row r="24" spans="1:3" x14ac:dyDescent="0.25">
      <c r="A24" s="85"/>
      <c r="B24" s="74" t="s">
        <v>115</v>
      </c>
      <c r="C24" s="75"/>
    </row>
    <row r="25" spans="1:3" x14ac:dyDescent="0.25">
      <c r="A25" s="24"/>
      <c r="B25" s="21" t="s">
        <v>127</v>
      </c>
      <c r="C25" s="25">
        <v>1</v>
      </c>
    </row>
    <row r="26" spans="1:3" x14ac:dyDescent="0.25">
      <c r="A26" s="26"/>
      <c r="B26" s="21" t="s">
        <v>116</v>
      </c>
      <c r="C26" s="27">
        <v>0</v>
      </c>
    </row>
    <row r="27" spans="1:3" x14ac:dyDescent="0.25">
      <c r="A27" s="26"/>
      <c r="B27" s="21" t="s">
        <v>136</v>
      </c>
      <c r="C27" s="25">
        <v>1</v>
      </c>
    </row>
    <row r="28" spans="1:3" x14ac:dyDescent="0.25">
      <c r="A28" s="17" t="s">
        <v>107</v>
      </c>
      <c r="B28" s="78">
        <f>IFERROR(B17*(VLOOKUP(B15,Hoja2!$G$1:$H$6,2,0)),16666)</f>
        <v>70000000</v>
      </c>
      <c r="C28" s="78"/>
    </row>
    <row r="29" spans="1:3" ht="30" x14ac:dyDescent="0.25">
      <c r="A29" s="20" t="s">
        <v>54</v>
      </c>
      <c r="B29" s="79"/>
      <c r="C29" s="80"/>
    </row>
    <row r="30" spans="1:3" ht="30" x14ac:dyDescent="0.25">
      <c r="A30" s="20" t="s">
        <v>55</v>
      </c>
      <c r="B30" s="81"/>
      <c r="C30" s="82"/>
    </row>
    <row r="31" spans="1:3" ht="18.75" x14ac:dyDescent="0.25">
      <c r="A31" s="28" t="s">
        <v>117</v>
      </c>
      <c r="B31" s="28"/>
      <c r="C31" s="28"/>
    </row>
    <row r="32" spans="1:3" x14ac:dyDescent="0.25">
      <c r="A32" s="29" t="s">
        <v>118</v>
      </c>
      <c r="B32" s="83"/>
      <c r="C32" s="83"/>
    </row>
    <row r="33" spans="1:3" x14ac:dyDescent="0.25">
      <c r="A33" s="29" t="s">
        <v>119</v>
      </c>
      <c r="B33" s="83"/>
      <c r="C33" s="83"/>
    </row>
    <row r="34" spans="1:3" x14ac:dyDescent="0.25">
      <c r="A34" s="26"/>
      <c r="B34" s="26"/>
      <c r="C34" s="26"/>
    </row>
    <row r="35" spans="1:3" x14ac:dyDescent="0.25">
      <c r="A35" s="26"/>
      <c r="B35" s="26"/>
      <c r="C35" s="26"/>
    </row>
    <row r="36" spans="1:3" x14ac:dyDescent="0.25">
      <c r="A36" s="26"/>
      <c r="B36" s="26"/>
      <c r="C36" s="26"/>
    </row>
    <row r="37" spans="1:3" x14ac:dyDescent="0.25">
      <c r="A37" s="26"/>
      <c r="B37" s="26"/>
      <c r="C37" s="26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4" t="s">
        <v>56</v>
      </c>
      <c r="B1" s="64"/>
      <c r="C1" s="64"/>
    </row>
    <row r="2" spans="1:3" ht="17.100000000000001" customHeight="1" x14ac:dyDescent="0.25">
      <c r="A2" s="13" t="s">
        <v>25</v>
      </c>
      <c r="B2" s="38" t="str">
        <f>'[2]AUTOS NOTA 321'!B2:C2</f>
        <v xml:space="preserve">SINIESTRO   LEGIS </v>
      </c>
      <c r="C2" s="39"/>
    </row>
    <row r="3" spans="1:3" ht="15.95" customHeight="1" x14ac:dyDescent="0.25">
      <c r="A3" s="5" t="s">
        <v>11</v>
      </c>
      <c r="B3" s="36" t="str">
        <f>'GENERALES NOTA 322'!B2:C2</f>
        <v>50001333300720220008200</v>
      </c>
      <c r="C3" s="36"/>
    </row>
    <row r="4" spans="1:3" x14ac:dyDescent="0.25">
      <c r="A4" s="5" t="s">
        <v>0</v>
      </c>
      <c r="B4" s="36" t="str">
        <f>'GENERALES NOTA 322'!B3:C3</f>
        <v>JUZGADO SÉPTIMO ADMINISTRATIVO ORAL DEL CIRCUITO DE VILLAVICENCIO</v>
      </c>
      <c r="C4" s="36"/>
    </row>
    <row r="5" spans="1:3" ht="29.1" customHeight="1" x14ac:dyDescent="0.25">
      <c r="A5" s="5" t="s">
        <v>109</v>
      </c>
      <c r="B5" s="36" t="str">
        <f>'GENERALES NOTA 322'!B4:C4</f>
        <v>MUNICIPIO DE VILLAVICENCIO</v>
      </c>
      <c r="C5" s="36"/>
    </row>
    <row r="6" spans="1:3" x14ac:dyDescent="0.25">
      <c r="A6" s="5" t="s">
        <v>1</v>
      </c>
      <c r="B6" s="36" t="str">
        <f>'GENERALES NOTA 322'!B6:C6</f>
        <v>JULY MARÍA GARZÓN BELTRÁN</v>
      </c>
      <c r="C6" s="36"/>
    </row>
    <row r="7" spans="1:3" ht="43.5" customHeight="1" x14ac:dyDescent="0.25">
      <c r="A7" s="5" t="s">
        <v>110</v>
      </c>
      <c r="B7" s="36" t="str">
        <f>'GENERALES NOTA 322'!B7:C7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6"/>
      <c r="C9" s="86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87"/>
      <c r="C11" s="55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5"/>
      <c r="C16" s="55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Nicoll Andrea Vela Garcia</cp:lastModifiedBy>
  <dcterms:created xsi:type="dcterms:W3CDTF">2020-12-07T14:41:17Z</dcterms:created>
  <dcterms:modified xsi:type="dcterms:W3CDTF">2024-02-02T20:34:28Z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