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2 GERENCIA FINANCIERA\01 PLANEACION FINANCIERA\Doc Planeación Financiera\Aseguradora\2022 06 15 Informacion Aseguradora\Envio de informacion 17 06 2022\"/>
    </mc:Choice>
  </mc:AlternateContent>
  <xr:revisionPtr revIDLastSave="0" documentId="13_ncr:1_{59C6FC8F-F79A-41E9-9715-07FAC672D933}" xr6:coauthVersionLast="47" xr6:coauthVersionMax="47" xr10:uidLastSave="{00000000-0000-0000-0000-000000000000}"/>
  <bookViews>
    <workbookView xWindow="-110" yWindow="-110" windowWidth="19420" windowHeight="10420" tabRatio="893" xr2:uid="{00000000-000D-0000-FFFF-FFFF00000000}"/>
  </bookViews>
  <sheets>
    <sheet name="Indice" sheetId="12" r:id="rId1"/>
    <sheet name="Modelo diario" sheetId="1" r:id="rId2"/>
    <sheet name="Modelo mes" sheetId="2" r:id="rId3"/>
    <sheet name="Data Lab" sheetId="9" r:id="rId4"/>
    <sheet name="HISTORICOS FABRICA" sheetId="10" r:id="rId5"/>
    <sheet name="resumen Ingresos" sheetId="3" r:id="rId6"/>
    <sheet name="Costos Fábrica" sheetId="4" r:id="rId7"/>
    <sheet name="Gastos Ventas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PYG2">#REF!</definedName>
    <definedName name="_______________________________________________________________PYG2">#REF!</definedName>
    <definedName name="______________________________________________________________PYG2">#REF!</definedName>
    <definedName name="_____________________________________________________________PYG2">#REF!</definedName>
    <definedName name="____________________________________________________________PYG2">#REF!</definedName>
    <definedName name="___________________________________________________________PYG2">#REF!</definedName>
    <definedName name="__________________________________________________________PYG2">#REF!</definedName>
    <definedName name="_________________________________________________________PYG2">#REF!</definedName>
    <definedName name="________________________________________________________PYG2">#REF!</definedName>
    <definedName name="_______________________________________________________PYG2">#REF!</definedName>
    <definedName name="______________________________________________________PYG2">#REF!</definedName>
    <definedName name="_____________________________________________________PYG2">#REF!</definedName>
    <definedName name="___________________________________________________PYG2" localSheetId="6">#REF!</definedName>
    <definedName name="___________________________________________________PYG2" localSheetId="4">#REF!</definedName>
    <definedName name="___________________________________________________PYG2">#REF!</definedName>
    <definedName name="__________________________________________________PYG2">#REF!</definedName>
    <definedName name="_________________________________________________PYG2" localSheetId="6">#REF!</definedName>
    <definedName name="_________________________________________________PYG2">#REF!</definedName>
    <definedName name="________________________________________________PYG2" localSheetId="6">#REF!</definedName>
    <definedName name="________________________________________________PYG2">#REF!</definedName>
    <definedName name="_______________________________________________PYG2">#REF!</definedName>
    <definedName name="______________________________________________PYG2" localSheetId="6">#REF!</definedName>
    <definedName name="______________________________________________PYG2">#REF!</definedName>
    <definedName name="_____________________________________________PYG2">#REF!</definedName>
    <definedName name="____________________________________________PYG2" localSheetId="6">#REF!</definedName>
    <definedName name="____________________________________________PYG2">#REF!</definedName>
    <definedName name="___________________________________________PYG2">#REF!</definedName>
    <definedName name="__________________________________________PYG2" localSheetId="6">#REF!</definedName>
    <definedName name="__________________________________________PYG2">#REF!</definedName>
    <definedName name="________________________________________PYG2" localSheetId="6">#REF!</definedName>
    <definedName name="________________________________________PYG2">#REF!</definedName>
    <definedName name="_______________________________________PYG2">#REF!</definedName>
    <definedName name="______________________________________PYG2" localSheetId="6">#REF!</definedName>
    <definedName name="______________________________________PYG2">#REF!</definedName>
    <definedName name="_____________________________________PYG2">#REF!</definedName>
    <definedName name="____________________________________PYG2" localSheetId="6">#REF!</definedName>
    <definedName name="____________________________________PYG2">#REF!</definedName>
    <definedName name="___________________________________PYG2" localSheetId="6">#REF!</definedName>
    <definedName name="___________________________________PYG2">#REF!</definedName>
    <definedName name="__________________________________PYG2" localSheetId="6">#REF!</definedName>
    <definedName name="__________________________________PYG2">#REF!</definedName>
    <definedName name="_________________________________PYG2" localSheetId="6">#REF!</definedName>
    <definedName name="_________________________________PYG2">#REF!</definedName>
    <definedName name="________________________________PYG2" localSheetId="6">#REF!</definedName>
    <definedName name="________________________________PYG2">#REF!</definedName>
    <definedName name="_______________________________PYG2">#REF!</definedName>
    <definedName name="______________________________PYG2" localSheetId="6">#REF!</definedName>
    <definedName name="______________________________PYG2">#REF!</definedName>
    <definedName name="_____________________________PYG2" localSheetId="6">#REF!</definedName>
    <definedName name="_____________________________PYG2">#REF!</definedName>
    <definedName name="____________________________PYG2" localSheetId="6">#REF!</definedName>
    <definedName name="____________________________PYG2">#REF!</definedName>
    <definedName name="___________________________PYG2" localSheetId="6">#REF!</definedName>
    <definedName name="___________________________PYG2">#REF!</definedName>
    <definedName name="__________________________PYG2" localSheetId="6">#REF!</definedName>
    <definedName name="__________________________PYG2">#REF!</definedName>
    <definedName name="________________________PYG2" localSheetId="6">#REF!</definedName>
    <definedName name="________________________PYG2">#REF!</definedName>
    <definedName name="_______________________PYG2" localSheetId="6">#REF!</definedName>
    <definedName name="_______________________PYG2">#REF!</definedName>
    <definedName name="______________________PYG2" localSheetId="6">#REF!</definedName>
    <definedName name="______________________PYG2">#REF!</definedName>
    <definedName name="_____________________PYG2">#REF!</definedName>
    <definedName name="____________________PYG2" localSheetId="6">#REF!</definedName>
    <definedName name="____________________PYG2">#REF!</definedName>
    <definedName name="___________________PYG2" localSheetId="6">#REF!</definedName>
    <definedName name="___________________PYG2">#REF!</definedName>
    <definedName name="__________________PYG2" localSheetId="6">#REF!</definedName>
    <definedName name="__________________PYG2">#REF!</definedName>
    <definedName name="_________________PYG2">#REF!</definedName>
    <definedName name="________________PYG2" localSheetId="6">#REF!</definedName>
    <definedName name="________________PYG2">#REF!</definedName>
    <definedName name="_______________PYG2" localSheetId="6">#REF!</definedName>
    <definedName name="_______________PYG2">#REF!</definedName>
    <definedName name="______________PYG2" localSheetId="6">#REF!</definedName>
    <definedName name="______________PYG2">#REF!</definedName>
    <definedName name="_____________PYG2">#REF!</definedName>
    <definedName name="____________PYG2" localSheetId="6">#REF!</definedName>
    <definedName name="____________PYG2">#REF!</definedName>
    <definedName name="____________pyg3">#REF!</definedName>
    <definedName name="___________PYG2" localSheetId="6">#REF!</definedName>
    <definedName name="___________PYG2">#REF!</definedName>
    <definedName name="__________PYG2" localSheetId="6">#REF!</definedName>
    <definedName name="__________PYG2">#REF!</definedName>
    <definedName name="_________PYG2">#REF!</definedName>
    <definedName name="________PYG2" localSheetId="6">#REF!</definedName>
    <definedName name="________PYG2">#REF!</definedName>
    <definedName name="_______PYG2" localSheetId="6">#REF!</definedName>
    <definedName name="_______PYG2">#REF!</definedName>
    <definedName name="______PYG2" localSheetId="6">#REF!</definedName>
    <definedName name="______PYG2">#REF!</definedName>
    <definedName name="_____PYG2" localSheetId="6">#REF!</definedName>
    <definedName name="_____PYG2">#REF!</definedName>
    <definedName name="____CTA1508">#REF!</definedName>
    <definedName name="____CTA1512">#REF!</definedName>
    <definedName name="____CTA1524">#REF!</definedName>
    <definedName name="____CTA1528">#REF!</definedName>
    <definedName name="____CTA1540">#REF!</definedName>
    <definedName name="____INT1508">#REF!</definedName>
    <definedName name="____INT1512">#REF!</definedName>
    <definedName name="____PYG2" localSheetId="6">#REF!</definedName>
    <definedName name="____PYG2">#REF!</definedName>
    <definedName name="____PYG3">#REF!</definedName>
    <definedName name="____RET1520">#REF!</definedName>
    <definedName name="____RET1528">#REF!</definedName>
    <definedName name="____RET1540">#REF!</definedName>
    <definedName name="___CTA1508">#REF!</definedName>
    <definedName name="___CTA1512">#REF!</definedName>
    <definedName name="___CTA15121">#REF!</definedName>
    <definedName name="___CTA1524">#REF!</definedName>
    <definedName name="___CTA1528">#REF!</definedName>
    <definedName name="___CTA1540">#REF!</definedName>
    <definedName name="___INT1508">#REF!</definedName>
    <definedName name="___INT1512">#REF!</definedName>
    <definedName name="___PYG2" localSheetId="6">#REF!</definedName>
    <definedName name="___PYG2">#REF!</definedName>
    <definedName name="___RET1520">#REF!</definedName>
    <definedName name="___RET1528">#REF!</definedName>
    <definedName name="___RET1540">#REF!</definedName>
    <definedName name="__CTA1508">#REF!</definedName>
    <definedName name="__CTA1512">#REF!</definedName>
    <definedName name="__CTA1524">#REF!</definedName>
    <definedName name="__CTA1528">#REF!</definedName>
    <definedName name="__CTA1540">#REF!</definedName>
    <definedName name="__INT1508">#REF!</definedName>
    <definedName name="__INT1512">#REF!</definedName>
    <definedName name="__PYG2" localSheetId="6">#REF!</definedName>
    <definedName name="__PYG2">#REF!</definedName>
    <definedName name="__RET1520">#REF!</definedName>
    <definedName name="__RET1528">#REF!</definedName>
    <definedName name="__RET1540">#REF!</definedName>
    <definedName name="_acq1">#REF!</definedName>
    <definedName name="_acq2">#REF!</definedName>
    <definedName name="_acq3">#REF!</definedName>
    <definedName name="_apq1">'[1]Cash Flow statement Program'!#REF!</definedName>
    <definedName name="_apq2">'[1]Cash Flow statement Program'!#REF!</definedName>
    <definedName name="_arq3">'[1]Cash Flow statement Program'!#REF!</definedName>
    <definedName name="_bcq1">#REF!</definedName>
    <definedName name="_bcq2">#REF!</definedName>
    <definedName name="_ccq1">'[1]Cash Flow statement Program'!#REF!</definedName>
    <definedName name="_ccq2">'[1]Cash Flow statement Program'!#REF!</definedName>
    <definedName name="_ccq3">'[1]Cash Flow statement Program'!#REF!</definedName>
    <definedName name="_csq1">'[1]Cash Flow statement Program'!#REF!</definedName>
    <definedName name="_CTA1508">#REF!</definedName>
    <definedName name="_CTA1512">#REF!</definedName>
    <definedName name="_CTA1524">#REF!</definedName>
    <definedName name="_CTA1528">#REF!</definedName>
    <definedName name="_CTA1540">#REF!</definedName>
    <definedName name="_dcq1">'[1]Cash Flow statement Program'!#REF!</definedName>
    <definedName name="_dcq2">'[1]Cash Flow statement Program'!#REF!</definedName>
    <definedName name="_fcq1">#REF!</definedName>
    <definedName name="_fcq2">#REF!</definedName>
    <definedName name="_fcq3">#REF!</definedName>
    <definedName name="_fiq1">#REF!</definedName>
    <definedName name="_fiq2">#REF!</definedName>
    <definedName name="_fiq3">#REF!</definedName>
    <definedName name="_guq1">'[1]Cash Flow statement Program'!#REF!</definedName>
    <definedName name="_gwq1">'[1]Cash Flow statement Program'!#REF!</definedName>
    <definedName name="_gwq2">'[1]Cash Flow statement Program'!#REF!</definedName>
    <definedName name="_gwq3">'[1]Cash Flow statement Program'!#REF!</definedName>
    <definedName name="_inq2">'[1]Cash Flow statement Program'!#REF!</definedName>
    <definedName name="_inq3">'[1]Cash Flow statement Program'!#REF!</definedName>
    <definedName name="_inq4">'[1]Cash Flow statement Program'!#REF!</definedName>
    <definedName name="_INT1508">#REF!</definedName>
    <definedName name="_INT1512">#REF!</definedName>
    <definedName name="_itq1">#REF!</definedName>
    <definedName name="_leq1">#REF!</definedName>
    <definedName name="_leq2">#REF!</definedName>
    <definedName name="_lpq1">'[1]Cash Flow statement Program'!#REF!</definedName>
    <definedName name="_lpq2">'[1]Cash Flow statement Program'!#REF!</definedName>
    <definedName name="_lpq3">'[1]Cash Flow statement Program'!#REF!</definedName>
    <definedName name="_ntq1">#REF!</definedName>
    <definedName name="_oeq1">#REF!</definedName>
    <definedName name="_oeq2">#REF!</definedName>
    <definedName name="_oeq3">#REF!</definedName>
    <definedName name="_PYG2" localSheetId="6">#REF!</definedName>
    <definedName name="_PYG2" localSheetId="4">#REF!</definedName>
    <definedName name="_PYG2">#REF!</definedName>
    <definedName name="_pyg3">#REF!</definedName>
    <definedName name="_RET1520">#REF!</definedName>
    <definedName name="_RET1528">#REF!</definedName>
    <definedName name="_RET1540">#REF!</definedName>
    <definedName name="_rpq1">#REF!</definedName>
    <definedName name="a">#REF!</definedName>
    <definedName name="A60W60">#REF!</definedName>
    <definedName name="AccessDatabase" hidden="1">"C:\Ejercicios Libro\Ejercicios Finales\No 4 BD PERSONAL.mdb"</definedName>
    <definedName name="ACTI_PYTO_1520">#REF!</definedName>
    <definedName name="ACTI1520">#REF!</definedName>
    <definedName name="ACTI1556">#REF!</definedName>
    <definedName name="ACTI1568">#REF!</definedName>
    <definedName name="ACTIVO_CORRIENT" localSheetId="6">#REF!</definedName>
    <definedName name="ACTIVO_CORRIENT">#REF!</definedName>
    <definedName name="ACTIVONOCTE" localSheetId="6">#REF!</definedName>
    <definedName name="ACTIVONOCTE">#REF!</definedName>
    <definedName name="aroq1">'[1]Cash Flow statement Program'!#REF!</definedName>
    <definedName name="aroq2">'[1]Cash Flow statement Program'!#REF!</definedName>
    <definedName name="aroq3">'[1]Cash Flow statement Program'!#REF!</definedName>
    <definedName name="AS2DocOpenMode" hidden="1">"AS2DocumentEdit"</definedName>
    <definedName name="ASDHALSN">#REF!</definedName>
    <definedName name="BAJAS">#REF!</definedName>
    <definedName name="BAJAS1528">#REF!</definedName>
    <definedName name="BAJAS1528AXI">#REF!</definedName>
    <definedName name="BAL">#REF!</definedName>
    <definedName name="BALANCE">#REF!</definedName>
    <definedName name="BEL">#REF!</definedName>
    <definedName name="bigbag">#REF!</definedName>
    <definedName name="bodega">#REF!</definedName>
    <definedName name="BSCH">[2]mayo!$H$36</definedName>
    <definedName name="CAJA">[2]mayo!$H$35</definedName>
    <definedName name="cantidad">#REF!</definedName>
    <definedName name="CGN">#REF!</definedName>
    <definedName name="CIER1512">[3]PROYECTOS!$H$11,[3]PROYECTOS!$H$15:$H$17</definedName>
    <definedName name="CIERRE1508">[4]PROYECTOS!#REF!</definedName>
    <definedName name="CIERRE1512">[3]PROYECTOS!$I$11,[3]PROYECTOS!$I$15:$I$17</definedName>
    <definedName name="CMPRA1520">#REF!</definedName>
    <definedName name="codigo">#REF!</definedName>
    <definedName name="codigoL">#REF!</definedName>
    <definedName name="COMPRA1520">#REF!</definedName>
    <definedName name="COMPRA1524">#REF!</definedName>
    <definedName name="COMPRA1540">#REF!</definedName>
    <definedName name="COMPRA1556">#REF!</definedName>
    <definedName name="conq1">#REF!</definedName>
    <definedName name="conq2">#REF!</definedName>
    <definedName name="conq3">#REF!</definedName>
    <definedName name="CONTINENT">[2]mayo!$H$37</definedName>
    <definedName name="cop">[5]Macros!$C$2</definedName>
    <definedName name="cosq1">#REF!</definedName>
    <definedName name="CPRA1520">#REF!</definedName>
    <definedName name="CPRA1524">#REF!</definedName>
    <definedName name="CPRA1540">#REF!</definedName>
    <definedName name="CPRAS1520">[6]COMPRAS!$F$3:$F$7,[6]COMPRAS!$F$10:$F$19</definedName>
    <definedName name="CPRAS1528">#REF!</definedName>
    <definedName name="CPRAS1540">#REF!</definedName>
    <definedName name="CPRAS1568">#REF!</definedName>
    <definedName name="CPRAS1584">#REF!</definedName>
    <definedName name="CREDITOS">#REF!</definedName>
    <definedName name="CTA1520II">#REF!</definedName>
    <definedName name="Datos1">#REF!</definedName>
    <definedName name="DBPR">#REF!</definedName>
    <definedName name="DBPR1512">#REF!</definedName>
    <definedName name="DDD" localSheetId="6">#REF!</definedName>
    <definedName name="DDD" localSheetId="4">#REF!</definedName>
    <definedName name="DDD">#REF!</definedName>
    <definedName name="DE">OFFSET('[7]VENTAS ENE-DIC'!$A$1,0,0,COUNTA('[7]VENTAS ENE-DIC'!$A:$A),COUNTA('[7]VENTAS ENE-DIC'!$1:$1))</definedName>
    <definedName name="DEBITOS">#REF!</definedName>
    <definedName name="Descuento1">#REF!</definedName>
    <definedName name="Detalle_Compar">#REF!</definedName>
    <definedName name="dos">#REF!</definedName>
    <definedName name="Edad_de_corte">[8]Analisis!$G$11</definedName>
    <definedName name="edaq1">#REF!</definedName>
    <definedName name="EQUIPOS">[9]Mantenimiento!$B$6:$F$14</definedName>
    <definedName name="ESTADO">#REF!</definedName>
    <definedName name="ESTADOR">#REF!</definedName>
    <definedName name="FG">#REF!</definedName>
    <definedName name="gaaq1">#REF!</definedName>
    <definedName name="gaaq2">#REF!</definedName>
    <definedName name="gaaq3">#REF!</definedName>
    <definedName name="GRIPO1520">#REF!</definedName>
    <definedName name="grupo1512">#REF!</definedName>
    <definedName name="GRUPO1520">#REF!</definedName>
    <definedName name="GRUPO1524">#REF!</definedName>
    <definedName name="GRUPO1576">#REF!</definedName>
    <definedName name="GYENE2017">#REF!</definedName>
    <definedName name="GYPEN2017">#REF!</definedName>
    <definedName name="hijos">#REF!</definedName>
    <definedName name="HTML_CodePage" hidden="1">437</definedName>
    <definedName name="HTML_Description" hidden="1">"CUADRO DE ANALISIS DE PERSONAL"</definedName>
    <definedName name="HTML_Email" hidden="1">"fdavila@poligran.edu.co"</definedName>
    <definedName name="HTML_Header" hidden="1">"ANALISIS"</definedName>
    <definedName name="HTML_LastUpdate" hidden="1">"23/10/1998"</definedName>
    <definedName name="HTML_LineAfter" hidden="1">TRUE</definedName>
    <definedName name="HTML_LineBefore" hidden="1">TRUE</definedName>
    <definedName name="HTML_Name" hidden="1">"Fernando Davila"</definedName>
    <definedName name="HTML_OBDlg2" hidden="1">TRUE</definedName>
    <definedName name="HTML_OBDlg4" hidden="1">TRUE</definedName>
    <definedName name="HTML_OS" hidden="1">0</definedName>
    <definedName name="HTML_PathFile" hidden="1">"C:\Doc. Dpto Académico\Curso alta Gerencia y la Informacion\HTML.htm"</definedName>
    <definedName name="HTML_Title" hidden="1">"PERSONAL"</definedName>
    <definedName name="impq1">'[1]Cash Flow statement Program'!#REF!</definedName>
    <definedName name="impq2">'[1]Cash Flow statement Program'!#REF!</definedName>
    <definedName name="impq3">'[1]Cash Flow statement Program'!#REF!</definedName>
    <definedName name="impq4">'[1]Cash Flow statement Program'!#REF!</definedName>
    <definedName name="impq5">'[1]Cash Flow statement Program'!#REF!</definedName>
    <definedName name="Indice_Comparativo">#REF!</definedName>
    <definedName name="INICIO">#REF!</definedName>
    <definedName name="INPUTS">#REF!</definedName>
    <definedName name="INTERBANK">[2]mayo!$H$38</definedName>
    <definedName name="invq4">'[1]Cash Flow statement Program'!#REF!</definedName>
    <definedName name="LIQORD1508">#REF!</definedName>
    <definedName name="LIQORD1512">#REF!</definedName>
    <definedName name="LIQUIAF">#REF!</definedName>
    <definedName name="Marca1">#REF!</definedName>
    <definedName name="MERCADEO">#REF!</definedName>
    <definedName name="MO">#REF!</definedName>
    <definedName name="MOR">#REF!</definedName>
    <definedName name="MORA06">#REF!</definedName>
    <definedName name="MORAS">#REF!</definedName>
    <definedName name="N">#REF!</definedName>
    <definedName name="NO">#REF!</definedName>
    <definedName name="Oferta_Base">[8]Analisis!$D$15</definedName>
    <definedName name="oieq1">#REF!</definedName>
    <definedName name="oieq2">#REF!</definedName>
    <definedName name="ok">#REF!</definedName>
    <definedName name="PASIVONOCTE" localSheetId="6">#REF!</definedName>
    <definedName name="PASIVONOCTE" localSheetId="4">#REF!</definedName>
    <definedName name="PASIVONOCTE">#REF!</definedName>
    <definedName name="PATRIMONIO" localSheetId="6">#REF!</definedName>
    <definedName name="PATRIMONIO">#REF!</definedName>
    <definedName name="penq1">#REF!</definedName>
    <definedName name="penq2">#REF!</definedName>
    <definedName name="penq3">#REF!</definedName>
    <definedName name="PENSION">[10]Hoja2!$A$3:$B$753</definedName>
    <definedName name="Pn_esperada">[8]Analisis!$C$11</definedName>
    <definedName name="POR">#REF!</definedName>
    <definedName name="PORCENTAJE">#REF!</definedName>
    <definedName name="PPAL1">#REF!</definedName>
    <definedName name="PPALPY">#REF!</definedName>
    <definedName name="ppeq1">'[1]Cash Flow statement Program'!#REF!</definedName>
    <definedName name="ppeq2">'[1]Cash Flow statement Program'!#REF!</definedName>
    <definedName name="ppeq3">'[1]Cash Flow statement Program'!#REF!</definedName>
    <definedName name="Precio1">#REF!</definedName>
    <definedName name="Precios_reales">'[11]Precios Reales'!$A$67:$P$79</definedName>
    <definedName name="Precios_simulados">'[11]Precios Simulados'!$A$67:$P$79</definedName>
    <definedName name="PRINCIPAL">#REF!</definedName>
    <definedName name="Print_Area_MI">#REF!</definedName>
    <definedName name="Print_Titles_MI">#REF!,#REF!</definedName>
    <definedName name="PRODUCTOS">[12]PRODUCTOS!$A$2:$B$9</definedName>
    <definedName name="PROYEC">#REF!</definedName>
    <definedName name="PROYECTOS">#REF!</definedName>
    <definedName name="PYGACUM">#REF!</definedName>
    <definedName name="PYGCOMP">#REF!</definedName>
    <definedName name="PYGMENSUAL">#REF!</definedName>
    <definedName name="QN">#REF!</definedName>
    <definedName name="QX">#REF!</definedName>
    <definedName name="RETI1520">#REF!</definedName>
    <definedName name="RETIAXI1520">#REF!</definedName>
    <definedName name="RETIRO2">#REF!</definedName>
    <definedName name="revq1">#REF!</definedName>
    <definedName name="revq2">#REF!</definedName>
    <definedName name="revq3">#REF!</definedName>
    <definedName name="revq4">#REF!</definedName>
    <definedName name="revq5">#REF!</definedName>
    <definedName name="revq6">#REF!</definedName>
    <definedName name="revq7">#REF!</definedName>
    <definedName name="revq8">#REF!</definedName>
    <definedName name="s">#REF!</definedName>
    <definedName name="sbcq1">#REF!</definedName>
    <definedName name="sbcq2">#REF!</definedName>
    <definedName name="sbcq3">#REF!</definedName>
    <definedName name="sbcq4">#REF!</definedName>
    <definedName name="secq1">#REF!</definedName>
    <definedName name="tabla">#REF!</definedName>
    <definedName name="tabla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0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43</definedName>
    <definedName name="trasl_proyec">[13]PROYECTOS!#REF!</definedName>
    <definedName name="UNO">#REF!</definedName>
    <definedName name="UUII">#REF!</definedName>
    <definedName name="vendedor">#REF!</definedName>
    <definedName name="Vr_kg_Az">[8]Analisis!$D$16</definedName>
    <definedName name="VVDACTA">#REF!</definedName>
    <definedName name="wrn.aging._.and._.trend._.alaysis.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">#REF!</definedName>
    <definedName name="X1_">#REF!</definedName>
    <definedName name="X2_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67" i="9" l="1"/>
  <c r="DL20" i="1" s="1"/>
  <c r="F567" i="9"/>
  <c r="F487" i="9"/>
  <c r="DN22" i="1" l="1"/>
  <c r="G12" i="10"/>
  <c r="E20" i="1" s="1"/>
  <c r="C28" i="10"/>
  <c r="G29" i="10" s="1"/>
  <c r="I12" i="10"/>
  <c r="E12" i="10"/>
  <c r="C12" i="10"/>
  <c r="B6" i="10"/>
  <c r="B7" i="10" s="1"/>
  <c r="B8" i="10" s="1"/>
  <c r="B9" i="10" s="1"/>
  <c r="B10" i="10" s="1"/>
  <c r="JN10" i="1" l="1"/>
  <c r="L6" i="2" s="1"/>
  <c r="I80" i="5"/>
  <c r="F80" i="5"/>
  <c r="C80" i="5"/>
  <c r="E80" i="5" s="1"/>
  <c r="H80" i="5" s="1"/>
  <c r="I79" i="5"/>
  <c r="E79" i="5"/>
  <c r="H79" i="5" s="1"/>
  <c r="D79" i="5"/>
  <c r="G79" i="5" s="1"/>
  <c r="I78" i="5"/>
  <c r="E78" i="5"/>
  <c r="H78" i="5" s="1"/>
  <c r="D78" i="5"/>
  <c r="G78" i="5" s="1"/>
  <c r="N77" i="5"/>
  <c r="N78" i="5" s="1"/>
  <c r="N79" i="5" s="1"/>
  <c r="I77" i="5"/>
  <c r="E77" i="5"/>
  <c r="H77" i="5" s="1"/>
  <c r="IH10" i="1" s="1"/>
  <c r="K6" i="2" s="1"/>
  <c r="D77" i="5"/>
  <c r="G77" i="5" s="1"/>
  <c r="I76" i="5"/>
  <c r="E76" i="5"/>
  <c r="H76" i="5" s="1"/>
  <c r="HE10" i="1" s="1"/>
  <c r="D76" i="5"/>
  <c r="L76" i="5" s="1"/>
  <c r="N75" i="5"/>
  <c r="N76" i="5" s="1"/>
  <c r="I75" i="5"/>
  <c r="G75" i="5"/>
  <c r="E75" i="5"/>
  <c r="M75" i="5" s="1"/>
  <c r="M76" i="5" s="1"/>
  <c r="D75" i="5"/>
  <c r="L75" i="5" s="1"/>
  <c r="F70" i="5"/>
  <c r="C70" i="5"/>
  <c r="I70" i="5" s="1"/>
  <c r="I69" i="5"/>
  <c r="E69" i="5"/>
  <c r="H69" i="5" s="1"/>
  <c r="ES10" i="1" s="1"/>
  <c r="D69" i="5"/>
  <c r="G69" i="5" s="1"/>
  <c r="I68" i="5"/>
  <c r="E68" i="5"/>
  <c r="H68" i="5" s="1"/>
  <c r="DN10" i="1" s="1"/>
  <c r="D68" i="5"/>
  <c r="G68" i="5" s="1"/>
  <c r="I67" i="5"/>
  <c r="E67" i="5"/>
  <c r="H67" i="5" s="1"/>
  <c r="CH10" i="1" s="1"/>
  <c r="D67" i="5"/>
  <c r="G67" i="5" s="1"/>
  <c r="I66" i="5"/>
  <c r="E66" i="5"/>
  <c r="H66" i="5" s="1"/>
  <c r="BC10" i="1" s="1"/>
  <c r="D66" i="5"/>
  <c r="G66" i="5" s="1"/>
  <c r="I65" i="5"/>
  <c r="H65" i="5"/>
  <c r="W10" i="1" s="1"/>
  <c r="E65" i="5"/>
  <c r="D65" i="5"/>
  <c r="G65" i="5" s="1"/>
  <c r="I64" i="5"/>
  <c r="E64" i="5"/>
  <c r="H64" i="5" s="1"/>
  <c r="G10" i="1" s="1"/>
  <c r="C6" i="2" s="1"/>
  <c r="D64" i="5"/>
  <c r="G64" i="5" s="1"/>
  <c r="I63" i="5"/>
  <c r="E63" i="5"/>
  <c r="H63" i="5" s="1"/>
  <c r="D63" i="5"/>
  <c r="G63" i="5" s="1"/>
  <c r="I62" i="5"/>
  <c r="E62" i="5"/>
  <c r="H62" i="5" s="1"/>
  <c r="D62" i="5"/>
  <c r="G62" i="5" s="1"/>
  <c r="I61" i="5"/>
  <c r="E61" i="5"/>
  <c r="H61" i="5" s="1"/>
  <c r="D61" i="5"/>
  <c r="G61" i="5" s="1"/>
  <c r="I60" i="5"/>
  <c r="E60" i="5"/>
  <c r="H60" i="5" s="1"/>
  <c r="D60" i="5"/>
  <c r="G60" i="5" s="1"/>
  <c r="I59" i="5"/>
  <c r="E59" i="5"/>
  <c r="H59" i="5" s="1"/>
  <c r="D59" i="5"/>
  <c r="G59" i="5" s="1"/>
  <c r="N58" i="5"/>
  <c r="N59" i="5" s="1"/>
  <c r="N60" i="5" s="1"/>
  <c r="N61" i="5" s="1"/>
  <c r="N62" i="5" s="1"/>
  <c r="N63" i="5" s="1"/>
  <c r="N64" i="5" s="1"/>
  <c r="N65" i="5" s="1"/>
  <c r="N66" i="5" s="1"/>
  <c r="N67" i="5" s="1"/>
  <c r="N68" i="5" s="1"/>
  <c r="N69" i="5" s="1"/>
  <c r="I58" i="5"/>
  <c r="E58" i="5"/>
  <c r="H58" i="5" s="1"/>
  <c r="D58" i="5"/>
  <c r="L58" i="5" s="1"/>
  <c r="F53" i="5"/>
  <c r="C53" i="5"/>
  <c r="I52" i="5"/>
  <c r="G52" i="5"/>
  <c r="E52" i="5"/>
  <c r="H52" i="5" s="1"/>
  <c r="D52" i="5"/>
  <c r="I51" i="5"/>
  <c r="H51" i="5"/>
  <c r="E51" i="5"/>
  <c r="D51" i="5"/>
  <c r="G51" i="5" s="1"/>
  <c r="I50" i="5"/>
  <c r="H50" i="5"/>
  <c r="E50" i="5"/>
  <c r="D50" i="5"/>
  <c r="G50" i="5" s="1"/>
  <c r="I49" i="5"/>
  <c r="E49" i="5"/>
  <c r="H49" i="5" s="1"/>
  <c r="D49" i="5"/>
  <c r="G49" i="5" s="1"/>
  <c r="I48" i="5"/>
  <c r="E48" i="5"/>
  <c r="H48" i="5" s="1"/>
  <c r="D48" i="5"/>
  <c r="G48" i="5" s="1"/>
  <c r="I47" i="5"/>
  <c r="E47" i="5"/>
  <c r="H47" i="5" s="1"/>
  <c r="D47" i="5"/>
  <c r="G47" i="5" s="1"/>
  <c r="I46" i="5"/>
  <c r="E46" i="5"/>
  <c r="H46" i="5" s="1"/>
  <c r="D46" i="5"/>
  <c r="G46" i="5" s="1"/>
  <c r="I45" i="5"/>
  <c r="E45" i="5"/>
  <c r="H45" i="5" s="1"/>
  <c r="D45" i="5"/>
  <c r="G45" i="5" s="1"/>
  <c r="I44" i="5"/>
  <c r="G44" i="5"/>
  <c r="E44" i="5"/>
  <c r="H44" i="5" s="1"/>
  <c r="D44" i="5"/>
  <c r="I43" i="5"/>
  <c r="H43" i="5"/>
  <c r="E43" i="5"/>
  <c r="D43" i="5"/>
  <c r="G43" i="5" s="1"/>
  <c r="I42" i="5"/>
  <c r="E42" i="5"/>
  <c r="H42" i="5" s="1"/>
  <c r="D42" i="5"/>
  <c r="G42" i="5" s="1"/>
  <c r="N41" i="5"/>
  <c r="N42" i="5" s="1"/>
  <c r="I41" i="5"/>
  <c r="H41" i="5"/>
  <c r="E41" i="5"/>
  <c r="M41" i="5" s="1"/>
  <c r="M42" i="5" s="1"/>
  <c r="M43" i="5" s="1"/>
  <c r="D41" i="5"/>
  <c r="G41" i="5" s="1"/>
  <c r="F36" i="5"/>
  <c r="E36" i="5"/>
  <c r="H36" i="5" s="1"/>
  <c r="C36" i="5"/>
  <c r="D36" i="5" s="1"/>
  <c r="G36" i="5" s="1"/>
  <c r="I35" i="5"/>
  <c r="E35" i="5"/>
  <c r="H35" i="5" s="1"/>
  <c r="D35" i="5"/>
  <c r="G35" i="5" s="1"/>
  <c r="I34" i="5"/>
  <c r="G34" i="5"/>
  <c r="E34" i="5"/>
  <c r="H34" i="5" s="1"/>
  <c r="D34" i="5"/>
  <c r="I33" i="5"/>
  <c r="G33" i="5"/>
  <c r="E33" i="5"/>
  <c r="H33" i="5" s="1"/>
  <c r="D33" i="5"/>
  <c r="I32" i="5"/>
  <c r="H32" i="5"/>
  <c r="G32" i="5"/>
  <c r="E32" i="5"/>
  <c r="D32" i="5"/>
  <c r="I31" i="5"/>
  <c r="E31" i="5"/>
  <c r="H31" i="5" s="1"/>
  <c r="D31" i="5"/>
  <c r="G31" i="5" s="1"/>
  <c r="I30" i="5"/>
  <c r="H30" i="5"/>
  <c r="G30" i="5"/>
  <c r="E30" i="5"/>
  <c r="D30" i="5"/>
  <c r="I29" i="5"/>
  <c r="E29" i="5"/>
  <c r="H29" i="5" s="1"/>
  <c r="D29" i="5"/>
  <c r="G29" i="5" s="1"/>
  <c r="I28" i="5"/>
  <c r="H28" i="5"/>
  <c r="E28" i="5"/>
  <c r="D28" i="5"/>
  <c r="G28" i="5" s="1"/>
  <c r="I27" i="5"/>
  <c r="E27" i="5"/>
  <c r="H27" i="5" s="1"/>
  <c r="D27" i="5"/>
  <c r="G27" i="5" s="1"/>
  <c r="I26" i="5"/>
  <c r="H26" i="5"/>
  <c r="E26" i="5"/>
  <c r="D26" i="5"/>
  <c r="G26" i="5" s="1"/>
  <c r="I25" i="5"/>
  <c r="E25" i="5"/>
  <c r="H25" i="5" s="1"/>
  <c r="D25" i="5"/>
  <c r="G25" i="5" s="1"/>
  <c r="N24" i="5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M24" i="5"/>
  <c r="P24" i="5" s="1"/>
  <c r="I24" i="5"/>
  <c r="G24" i="5"/>
  <c r="E24" i="5"/>
  <c r="H24" i="5" s="1"/>
  <c r="D24" i="5"/>
  <c r="L24" i="5" s="1"/>
  <c r="F19" i="5"/>
  <c r="C19" i="5"/>
  <c r="I19" i="5" s="1"/>
  <c r="I18" i="5"/>
  <c r="E18" i="5"/>
  <c r="H18" i="5" s="1"/>
  <c r="D18" i="5"/>
  <c r="G18" i="5" s="1"/>
  <c r="I17" i="5"/>
  <c r="E17" i="5"/>
  <c r="H17" i="5" s="1"/>
  <c r="D17" i="5"/>
  <c r="G17" i="5" s="1"/>
  <c r="I16" i="5"/>
  <c r="E16" i="5"/>
  <c r="H16" i="5" s="1"/>
  <c r="D16" i="5"/>
  <c r="G16" i="5" s="1"/>
  <c r="I15" i="5"/>
  <c r="G15" i="5"/>
  <c r="E15" i="5"/>
  <c r="H15" i="5" s="1"/>
  <c r="D15" i="5"/>
  <c r="I14" i="5"/>
  <c r="E14" i="5"/>
  <c r="H14" i="5" s="1"/>
  <c r="D14" i="5"/>
  <c r="G14" i="5" s="1"/>
  <c r="I13" i="5"/>
  <c r="E13" i="5"/>
  <c r="H13" i="5" s="1"/>
  <c r="D13" i="5"/>
  <c r="G13" i="5" s="1"/>
  <c r="I12" i="5"/>
  <c r="E12" i="5"/>
  <c r="H12" i="5" s="1"/>
  <c r="D12" i="5"/>
  <c r="G12" i="5" s="1"/>
  <c r="I11" i="5"/>
  <c r="G11" i="5"/>
  <c r="E11" i="5"/>
  <c r="H11" i="5" s="1"/>
  <c r="D11" i="5"/>
  <c r="I10" i="5"/>
  <c r="E10" i="5"/>
  <c r="H10" i="5" s="1"/>
  <c r="D10" i="5"/>
  <c r="G10" i="5" s="1"/>
  <c r="I9" i="5"/>
  <c r="G9" i="5"/>
  <c r="E9" i="5"/>
  <c r="H9" i="5" s="1"/>
  <c r="D9" i="5"/>
  <c r="I8" i="5"/>
  <c r="G8" i="5"/>
  <c r="E8" i="5"/>
  <c r="H8" i="5" s="1"/>
  <c r="D8" i="5"/>
  <c r="N7" i="5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I7" i="5"/>
  <c r="E7" i="5"/>
  <c r="M7" i="5" s="1"/>
  <c r="P7" i="5" s="1"/>
  <c r="D7" i="5"/>
  <c r="L7" i="5" s="1"/>
  <c r="L8" i="5" s="1"/>
  <c r="F80" i="4"/>
  <c r="D80" i="4"/>
  <c r="C80" i="4"/>
  <c r="E80" i="4" s="1"/>
  <c r="H80" i="4" s="1"/>
  <c r="I79" i="4"/>
  <c r="E79" i="4"/>
  <c r="H79" i="4" s="1"/>
  <c r="D79" i="4"/>
  <c r="G79" i="4" s="1"/>
  <c r="I78" i="4"/>
  <c r="E78" i="4"/>
  <c r="H78" i="4" s="1"/>
  <c r="JN9" i="1" s="1"/>
  <c r="L5" i="2" s="1"/>
  <c r="D78" i="4"/>
  <c r="G78" i="4" s="1"/>
  <c r="I77" i="4"/>
  <c r="E77" i="4"/>
  <c r="H77" i="4" s="1"/>
  <c r="IH9" i="1" s="1"/>
  <c r="K5" i="2" s="1"/>
  <c r="D77" i="4"/>
  <c r="G77" i="4" s="1"/>
  <c r="I76" i="4"/>
  <c r="E76" i="4"/>
  <c r="H76" i="4" s="1"/>
  <c r="HE9" i="1" s="1"/>
  <c r="D76" i="4"/>
  <c r="G76" i="4" s="1"/>
  <c r="N75" i="4"/>
  <c r="N76" i="4" s="1"/>
  <c r="N77" i="4" s="1"/>
  <c r="N78" i="4" s="1"/>
  <c r="N79" i="4" s="1"/>
  <c r="I75" i="4"/>
  <c r="E75" i="4"/>
  <c r="D75" i="4"/>
  <c r="G75" i="4" s="1"/>
  <c r="F70" i="4"/>
  <c r="C70" i="4"/>
  <c r="I70" i="4" s="1"/>
  <c r="I69" i="4"/>
  <c r="E69" i="4"/>
  <c r="H69" i="4" s="1"/>
  <c r="ES9" i="1" s="1"/>
  <c r="D69" i="4"/>
  <c r="G69" i="4" s="1"/>
  <c r="I68" i="4"/>
  <c r="H68" i="4"/>
  <c r="DN9" i="1" s="1"/>
  <c r="E68" i="4"/>
  <c r="D68" i="4"/>
  <c r="G68" i="4" s="1"/>
  <c r="I67" i="4"/>
  <c r="H67" i="4"/>
  <c r="CH9" i="1" s="1"/>
  <c r="E67" i="4"/>
  <c r="D67" i="4"/>
  <c r="G67" i="4" s="1"/>
  <c r="I66" i="4"/>
  <c r="H66" i="4"/>
  <c r="BC9" i="1" s="1"/>
  <c r="E66" i="4"/>
  <c r="D66" i="4"/>
  <c r="G66" i="4" s="1"/>
  <c r="I65" i="4"/>
  <c r="H65" i="4"/>
  <c r="W9" i="1" s="1"/>
  <c r="E65" i="4"/>
  <c r="D65" i="4"/>
  <c r="G65" i="4" s="1"/>
  <c r="I64" i="4"/>
  <c r="H64" i="4"/>
  <c r="G9" i="1" s="1"/>
  <c r="C5" i="2" s="1"/>
  <c r="E64" i="4"/>
  <c r="D64" i="4"/>
  <c r="G64" i="4" s="1"/>
  <c r="I63" i="4"/>
  <c r="E63" i="4"/>
  <c r="H63" i="4" s="1"/>
  <c r="D63" i="4"/>
  <c r="G63" i="4" s="1"/>
  <c r="I62" i="4"/>
  <c r="H62" i="4"/>
  <c r="E62" i="4"/>
  <c r="D62" i="4"/>
  <c r="G62" i="4" s="1"/>
  <c r="I61" i="4"/>
  <c r="G61" i="4"/>
  <c r="E61" i="4"/>
  <c r="H61" i="4" s="1"/>
  <c r="D61" i="4"/>
  <c r="I60" i="4"/>
  <c r="H60" i="4"/>
  <c r="E60" i="4"/>
  <c r="D60" i="4"/>
  <c r="G60" i="4" s="1"/>
  <c r="I59" i="4"/>
  <c r="E59" i="4"/>
  <c r="H59" i="4" s="1"/>
  <c r="D59" i="4"/>
  <c r="G59" i="4" s="1"/>
  <c r="N58" i="4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I58" i="4"/>
  <c r="E58" i="4"/>
  <c r="M58" i="4" s="1"/>
  <c r="P58" i="4" s="1"/>
  <c r="D58" i="4"/>
  <c r="G58" i="4" s="1"/>
  <c r="G53" i="4"/>
  <c r="F53" i="4"/>
  <c r="C53" i="4"/>
  <c r="D53" i="4" s="1"/>
  <c r="I52" i="4"/>
  <c r="G52" i="4"/>
  <c r="E52" i="4"/>
  <c r="H52" i="4" s="1"/>
  <c r="D52" i="4"/>
  <c r="I51" i="4"/>
  <c r="H51" i="4"/>
  <c r="E51" i="4"/>
  <c r="D51" i="4"/>
  <c r="G51" i="4" s="1"/>
  <c r="I50" i="4"/>
  <c r="E50" i="4"/>
  <c r="H50" i="4" s="1"/>
  <c r="D50" i="4"/>
  <c r="G50" i="4" s="1"/>
  <c r="I49" i="4"/>
  <c r="E49" i="4"/>
  <c r="H49" i="4" s="1"/>
  <c r="D49" i="4"/>
  <c r="G49" i="4" s="1"/>
  <c r="I48" i="4"/>
  <c r="E48" i="4"/>
  <c r="H48" i="4" s="1"/>
  <c r="D48" i="4"/>
  <c r="G48" i="4" s="1"/>
  <c r="I47" i="4"/>
  <c r="E47" i="4"/>
  <c r="H47" i="4" s="1"/>
  <c r="D47" i="4"/>
  <c r="G47" i="4" s="1"/>
  <c r="I46" i="4"/>
  <c r="E46" i="4"/>
  <c r="H46" i="4" s="1"/>
  <c r="D46" i="4"/>
  <c r="G46" i="4" s="1"/>
  <c r="I45" i="4"/>
  <c r="H45" i="4"/>
  <c r="E45" i="4"/>
  <c r="D45" i="4"/>
  <c r="G45" i="4" s="1"/>
  <c r="I44" i="4"/>
  <c r="E44" i="4"/>
  <c r="H44" i="4" s="1"/>
  <c r="D44" i="4"/>
  <c r="G44" i="4" s="1"/>
  <c r="I43" i="4"/>
  <c r="H43" i="4"/>
  <c r="E43" i="4"/>
  <c r="D43" i="4"/>
  <c r="G43" i="4" s="1"/>
  <c r="N42" i="4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I42" i="4"/>
  <c r="E42" i="4"/>
  <c r="H42" i="4" s="1"/>
  <c r="D42" i="4"/>
  <c r="G42" i="4" s="1"/>
  <c r="N41" i="4"/>
  <c r="L41" i="4"/>
  <c r="I41" i="4"/>
  <c r="H41" i="4"/>
  <c r="E41" i="4"/>
  <c r="M41" i="4" s="1"/>
  <c r="D41" i="4"/>
  <c r="G41" i="4" s="1"/>
  <c r="F36" i="4"/>
  <c r="C36" i="4"/>
  <c r="E36" i="4" s="1"/>
  <c r="H36" i="4" s="1"/>
  <c r="I35" i="4"/>
  <c r="E35" i="4"/>
  <c r="H35" i="4" s="1"/>
  <c r="D35" i="4"/>
  <c r="G35" i="4" s="1"/>
  <c r="I34" i="4"/>
  <c r="H34" i="4"/>
  <c r="E34" i="4"/>
  <c r="D34" i="4"/>
  <c r="G34" i="4" s="1"/>
  <c r="I33" i="4"/>
  <c r="E33" i="4"/>
  <c r="H33" i="4" s="1"/>
  <c r="D33" i="4"/>
  <c r="G33" i="4" s="1"/>
  <c r="I32" i="4"/>
  <c r="H32" i="4"/>
  <c r="E32" i="4"/>
  <c r="D32" i="4"/>
  <c r="G32" i="4" s="1"/>
  <c r="I31" i="4"/>
  <c r="E31" i="4"/>
  <c r="H31" i="4" s="1"/>
  <c r="D31" i="4"/>
  <c r="G31" i="4" s="1"/>
  <c r="I30" i="4"/>
  <c r="H30" i="4"/>
  <c r="E30" i="4"/>
  <c r="D30" i="4"/>
  <c r="G30" i="4" s="1"/>
  <c r="I29" i="4"/>
  <c r="H29" i="4"/>
  <c r="E29" i="4"/>
  <c r="D29" i="4"/>
  <c r="G29" i="4" s="1"/>
  <c r="I28" i="4"/>
  <c r="E28" i="4"/>
  <c r="H28" i="4" s="1"/>
  <c r="D28" i="4"/>
  <c r="G28" i="4" s="1"/>
  <c r="I27" i="4"/>
  <c r="E27" i="4"/>
  <c r="H27" i="4" s="1"/>
  <c r="D27" i="4"/>
  <c r="G27" i="4" s="1"/>
  <c r="I26" i="4"/>
  <c r="E26" i="4"/>
  <c r="H26" i="4" s="1"/>
  <c r="D26" i="4"/>
  <c r="G26" i="4" s="1"/>
  <c r="I25" i="4"/>
  <c r="E25" i="4"/>
  <c r="H25" i="4" s="1"/>
  <c r="D25" i="4"/>
  <c r="G25" i="4" s="1"/>
  <c r="N24" i="4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I24" i="4"/>
  <c r="H24" i="4"/>
  <c r="E24" i="4"/>
  <c r="M24" i="4" s="1"/>
  <c r="P24" i="4" s="1"/>
  <c r="D24" i="4"/>
  <c r="L24" i="4" s="1"/>
  <c r="F19" i="4"/>
  <c r="C19" i="4"/>
  <c r="E19" i="4" s="1"/>
  <c r="I18" i="4"/>
  <c r="E18" i="4"/>
  <c r="H18" i="4" s="1"/>
  <c r="D18" i="4"/>
  <c r="G18" i="4" s="1"/>
  <c r="I17" i="4"/>
  <c r="E17" i="4"/>
  <c r="H17" i="4" s="1"/>
  <c r="D17" i="4"/>
  <c r="G17" i="4" s="1"/>
  <c r="I16" i="4"/>
  <c r="E16" i="4"/>
  <c r="H16" i="4" s="1"/>
  <c r="D16" i="4"/>
  <c r="G16" i="4" s="1"/>
  <c r="I15" i="4"/>
  <c r="G15" i="4"/>
  <c r="E15" i="4"/>
  <c r="H15" i="4" s="1"/>
  <c r="D15" i="4"/>
  <c r="I14" i="4"/>
  <c r="E14" i="4"/>
  <c r="H14" i="4" s="1"/>
  <c r="D14" i="4"/>
  <c r="G14" i="4" s="1"/>
  <c r="I13" i="4"/>
  <c r="E13" i="4"/>
  <c r="H13" i="4" s="1"/>
  <c r="D13" i="4"/>
  <c r="G13" i="4" s="1"/>
  <c r="I12" i="4"/>
  <c r="E12" i="4"/>
  <c r="H12" i="4" s="1"/>
  <c r="D12" i="4"/>
  <c r="G12" i="4" s="1"/>
  <c r="I11" i="4"/>
  <c r="G11" i="4"/>
  <c r="E11" i="4"/>
  <c r="H11" i="4" s="1"/>
  <c r="D11" i="4"/>
  <c r="I10" i="4"/>
  <c r="E10" i="4"/>
  <c r="H10" i="4" s="1"/>
  <c r="D10" i="4"/>
  <c r="G10" i="4" s="1"/>
  <c r="I9" i="4"/>
  <c r="G9" i="4"/>
  <c r="E9" i="4"/>
  <c r="H9" i="4" s="1"/>
  <c r="D9" i="4"/>
  <c r="M8" i="4"/>
  <c r="M9" i="4" s="1"/>
  <c r="M10" i="4" s="1"/>
  <c r="I8" i="4"/>
  <c r="E8" i="4"/>
  <c r="H8" i="4" s="1"/>
  <c r="D8" i="4"/>
  <c r="G8" i="4" s="1"/>
  <c r="P7" i="4"/>
  <c r="N7" i="4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L7" i="4"/>
  <c r="I7" i="4"/>
  <c r="H7" i="4"/>
  <c r="G7" i="4"/>
  <c r="E7" i="4"/>
  <c r="M7" i="4" s="1"/>
  <c r="D7" i="4"/>
  <c r="L25" i="4" l="1"/>
  <c r="K25" i="4" s="1"/>
  <c r="K24" i="4"/>
  <c r="O24" i="4"/>
  <c r="Q24" i="4" s="1"/>
  <c r="O24" i="5"/>
  <c r="Q24" i="5" s="1"/>
  <c r="L25" i="5"/>
  <c r="P41" i="4"/>
  <c r="M42" i="4"/>
  <c r="M43" i="4" s="1"/>
  <c r="P43" i="4" s="1"/>
  <c r="D36" i="4"/>
  <c r="G36" i="4" s="1"/>
  <c r="G7" i="5"/>
  <c r="D19" i="5"/>
  <c r="G19" i="5" s="1"/>
  <c r="I36" i="5"/>
  <c r="D70" i="5"/>
  <c r="G70" i="5" s="1"/>
  <c r="G24" i="4"/>
  <c r="E19" i="5"/>
  <c r="G76" i="5"/>
  <c r="H58" i="4"/>
  <c r="I53" i="5"/>
  <c r="D19" i="4"/>
  <c r="G19" i="4" s="1"/>
  <c r="G80" i="4"/>
  <c r="K7" i="4"/>
  <c r="I19" i="4"/>
  <c r="P42" i="5"/>
  <c r="M11" i="4"/>
  <c r="P10" i="4"/>
  <c r="H75" i="4"/>
  <c r="FY9" i="1" s="1"/>
  <c r="M75" i="4"/>
  <c r="P9" i="4"/>
  <c r="M25" i="4"/>
  <c r="I36" i="4"/>
  <c r="L58" i="4"/>
  <c r="P8" i="4"/>
  <c r="L42" i="4"/>
  <c r="O41" i="4"/>
  <c r="Q41" i="4" s="1"/>
  <c r="K41" i="4"/>
  <c r="O25" i="4"/>
  <c r="O7" i="4"/>
  <c r="Q7" i="4" s="1"/>
  <c r="L8" i="4"/>
  <c r="H19" i="4"/>
  <c r="M44" i="4"/>
  <c r="L9" i="5"/>
  <c r="O8" i="5"/>
  <c r="L26" i="5"/>
  <c r="O25" i="5"/>
  <c r="M59" i="4"/>
  <c r="K7" i="5"/>
  <c r="M25" i="5"/>
  <c r="L41" i="5"/>
  <c r="N43" i="5"/>
  <c r="N44" i="5" s="1"/>
  <c r="N45" i="5" s="1"/>
  <c r="N46" i="5" s="1"/>
  <c r="N47" i="5" s="1"/>
  <c r="N48" i="5" s="1"/>
  <c r="N49" i="5" s="1"/>
  <c r="N50" i="5" s="1"/>
  <c r="N51" i="5" s="1"/>
  <c r="N52" i="5" s="1"/>
  <c r="O75" i="5"/>
  <c r="K75" i="5"/>
  <c r="I53" i="4"/>
  <c r="P41" i="5"/>
  <c r="M44" i="5"/>
  <c r="M77" i="5"/>
  <c r="P76" i="5"/>
  <c r="L59" i="5"/>
  <c r="K76" i="5"/>
  <c r="L77" i="5"/>
  <c r="O76" i="5"/>
  <c r="O7" i="5"/>
  <c r="Q7" i="5" s="1"/>
  <c r="M8" i="5"/>
  <c r="E70" i="4"/>
  <c r="H70" i="4" s="1"/>
  <c r="D70" i="4"/>
  <c r="G70" i="4" s="1"/>
  <c r="E53" i="4"/>
  <c r="H53" i="4" s="1"/>
  <c r="L75" i="4"/>
  <c r="I80" i="4"/>
  <c r="H19" i="5"/>
  <c r="M58" i="5"/>
  <c r="P75" i="5"/>
  <c r="H7" i="5"/>
  <c r="K24" i="5"/>
  <c r="E53" i="5"/>
  <c r="H53" i="5" s="1"/>
  <c r="D53" i="5"/>
  <c r="G53" i="5" s="1"/>
  <c r="O58" i="5"/>
  <c r="G58" i="5"/>
  <c r="E70" i="5"/>
  <c r="H70" i="5" s="1"/>
  <c r="H75" i="5"/>
  <c r="FY10" i="1" s="1"/>
  <c r="D80" i="5"/>
  <c r="G80" i="5" s="1"/>
  <c r="P43" i="5" l="1"/>
  <c r="L26" i="4"/>
  <c r="P42" i="4"/>
  <c r="M9" i="5"/>
  <c r="P8" i="5"/>
  <c r="Q8" i="5" s="1"/>
  <c r="M78" i="5"/>
  <c r="P77" i="5"/>
  <c r="K41" i="5"/>
  <c r="L42" i="5"/>
  <c r="O41" i="5"/>
  <c r="Q41" i="5" s="1"/>
  <c r="O9" i="5"/>
  <c r="L10" i="5"/>
  <c r="K42" i="4"/>
  <c r="O42" i="4"/>
  <c r="Q42" i="4" s="1"/>
  <c r="L43" i="4"/>
  <c r="M76" i="4"/>
  <c r="P75" i="4"/>
  <c r="M59" i="5"/>
  <c r="P58" i="5"/>
  <c r="Q58" i="5" s="1"/>
  <c r="P25" i="5"/>
  <c r="M26" i="5"/>
  <c r="K26" i="5" s="1"/>
  <c r="M45" i="4"/>
  <c r="P44" i="4"/>
  <c r="Q76" i="5"/>
  <c r="M45" i="5"/>
  <c r="P44" i="5"/>
  <c r="L59" i="4"/>
  <c r="O58" i="4"/>
  <c r="Q58" i="4" s="1"/>
  <c r="K58" i="4"/>
  <c r="O26" i="4"/>
  <c r="L27" i="4"/>
  <c r="O77" i="5"/>
  <c r="Q77" i="5" s="1"/>
  <c r="K77" i="5"/>
  <c r="L78" i="5"/>
  <c r="O8" i="4"/>
  <c r="Q8" i="4" s="1"/>
  <c r="K8" i="4"/>
  <c r="L9" i="4"/>
  <c r="L76" i="4"/>
  <c r="K75" i="4"/>
  <c r="O75" i="4"/>
  <c r="Q25" i="5"/>
  <c r="K8" i="5"/>
  <c r="L60" i="5"/>
  <c r="O59" i="5"/>
  <c r="K25" i="5"/>
  <c r="M60" i="4"/>
  <c r="P59" i="4"/>
  <c r="K58" i="5"/>
  <c r="Q75" i="5"/>
  <c r="O26" i="5"/>
  <c r="L27" i="5"/>
  <c r="P25" i="4"/>
  <c r="Q25" i="4" s="1"/>
  <c r="M26" i="4"/>
  <c r="M12" i="4"/>
  <c r="P11" i="4"/>
  <c r="Q75" i="4" l="1"/>
  <c r="K59" i="4"/>
  <c r="L60" i="4"/>
  <c r="O59" i="4"/>
  <c r="Q59" i="4" s="1"/>
  <c r="K78" i="5"/>
  <c r="L79" i="5"/>
  <c r="O78" i="5"/>
  <c r="Q78" i="5" s="1"/>
  <c r="P26" i="4"/>
  <c r="M27" i="4"/>
  <c r="L28" i="5"/>
  <c r="K27" i="5"/>
  <c r="O27" i="5"/>
  <c r="K26" i="4"/>
  <c r="P76" i="4"/>
  <c r="M77" i="4"/>
  <c r="O42" i="5"/>
  <c r="Q42" i="5" s="1"/>
  <c r="K42" i="5"/>
  <c r="L43" i="5"/>
  <c r="M10" i="5"/>
  <c r="K10" i="5" s="1"/>
  <c r="P9" i="5"/>
  <c r="Q9" i="5" s="1"/>
  <c r="P59" i="5"/>
  <c r="M60" i="5"/>
  <c r="K60" i="5" s="1"/>
  <c r="K59" i="5"/>
  <c r="K76" i="4"/>
  <c r="O76" i="4"/>
  <c r="L77" i="4"/>
  <c r="K27" i="4"/>
  <c r="L28" i="4"/>
  <c r="O27" i="4"/>
  <c r="L44" i="4"/>
  <c r="O43" i="4"/>
  <c r="Q43" i="4" s="1"/>
  <c r="K43" i="4"/>
  <c r="P60" i="4"/>
  <c r="M61" i="4"/>
  <c r="K9" i="5"/>
  <c r="M46" i="5"/>
  <c r="P45" i="5"/>
  <c r="Q59" i="5"/>
  <c r="K9" i="4"/>
  <c r="L10" i="4"/>
  <c r="O9" i="4"/>
  <c r="Q9" i="4" s="1"/>
  <c r="Q26" i="4"/>
  <c r="P45" i="4"/>
  <c r="M46" i="4"/>
  <c r="L61" i="5"/>
  <c r="O60" i="5"/>
  <c r="M27" i="5"/>
  <c r="P26" i="5"/>
  <c r="Q26" i="5" s="1"/>
  <c r="M79" i="5"/>
  <c r="P79" i="5" s="1"/>
  <c r="P78" i="5"/>
  <c r="M13" i="4"/>
  <c r="P12" i="4"/>
  <c r="L11" i="5"/>
  <c r="O10" i="5"/>
  <c r="Q76" i="4" l="1"/>
  <c r="M47" i="5"/>
  <c r="P46" i="5"/>
  <c r="L61" i="4"/>
  <c r="O60" i="4"/>
  <c r="Q60" i="4" s="1"/>
  <c r="K60" i="4"/>
  <c r="K43" i="5"/>
  <c r="L44" i="5"/>
  <c r="O43" i="5"/>
  <c r="Q43" i="5" s="1"/>
  <c r="L62" i="5"/>
  <c r="O61" i="5"/>
  <c r="K61" i="5"/>
  <c r="O28" i="4"/>
  <c r="L29" i="4"/>
  <c r="M11" i="5"/>
  <c r="P10" i="5"/>
  <c r="Q10" i="5" s="1"/>
  <c r="M62" i="4"/>
  <c r="P61" i="4"/>
  <c r="L12" i="5"/>
  <c r="O11" i="5"/>
  <c r="K11" i="5"/>
  <c r="O10" i="4"/>
  <c r="Q10" i="4" s="1"/>
  <c r="K10" i="4"/>
  <c r="L11" i="4"/>
  <c r="M14" i="4"/>
  <c r="P13" i="4"/>
  <c r="K44" i="4"/>
  <c r="O44" i="4"/>
  <c r="Q44" i="4" s="1"/>
  <c r="L45" i="4"/>
  <c r="M61" i="5"/>
  <c r="P60" i="5"/>
  <c r="Q60" i="5" s="1"/>
  <c r="O79" i="5"/>
  <c r="Q79" i="5" s="1"/>
  <c r="K79" i="5"/>
  <c r="P27" i="5"/>
  <c r="M28" i="5"/>
  <c r="L78" i="4"/>
  <c r="K77" i="4"/>
  <c r="O77" i="4"/>
  <c r="O28" i="5"/>
  <c r="L29" i="5"/>
  <c r="P27" i="4"/>
  <c r="Q27" i="4" s="1"/>
  <c r="M28" i="4"/>
  <c r="K28" i="4" s="1"/>
  <c r="M78" i="4"/>
  <c r="P77" i="4"/>
  <c r="M47" i="4"/>
  <c r="P46" i="4"/>
  <c r="Q27" i="5"/>
  <c r="P78" i="4" l="1"/>
  <c r="M79" i="4"/>
  <c r="P79" i="4" s="1"/>
  <c r="P47" i="4"/>
  <c r="M48" i="4"/>
  <c r="Q77" i="4"/>
  <c r="P61" i="5"/>
  <c r="M62" i="5"/>
  <c r="M12" i="5"/>
  <c r="P11" i="5"/>
  <c r="O44" i="5"/>
  <c r="Q44" i="5" s="1"/>
  <c r="K44" i="5"/>
  <c r="L45" i="5"/>
  <c r="P28" i="4"/>
  <c r="Q28" i="4" s="1"/>
  <c r="M29" i="4"/>
  <c r="L79" i="4"/>
  <c r="K78" i="4"/>
  <c r="O78" i="4"/>
  <c r="Q11" i="5"/>
  <c r="L30" i="4"/>
  <c r="O29" i="4"/>
  <c r="L46" i="4"/>
  <c r="O45" i="4"/>
  <c r="Q45" i="4" s="1"/>
  <c r="K45" i="4"/>
  <c r="L13" i="5"/>
  <c r="O12" i="5"/>
  <c r="K61" i="4"/>
  <c r="L62" i="4"/>
  <c r="O61" i="4"/>
  <c r="Q61" i="4" s="1"/>
  <c r="M29" i="5"/>
  <c r="P28" i="5"/>
  <c r="Q28" i="5" s="1"/>
  <c r="K28" i="5"/>
  <c r="M15" i="4"/>
  <c r="P14" i="4"/>
  <c r="P62" i="4"/>
  <c r="M63" i="4"/>
  <c r="Q61" i="5"/>
  <c r="L30" i="5"/>
  <c r="O29" i="5"/>
  <c r="K11" i="4"/>
  <c r="O11" i="4"/>
  <c r="Q11" i="4" s="1"/>
  <c r="L12" i="4"/>
  <c r="L63" i="5"/>
  <c r="O62" i="5"/>
  <c r="M48" i="5"/>
  <c r="P47" i="5"/>
  <c r="P29" i="5" l="1"/>
  <c r="M30" i="5"/>
  <c r="K30" i="5" s="1"/>
  <c r="L63" i="4"/>
  <c r="O62" i="4"/>
  <c r="Q62" i="4" s="1"/>
  <c r="K62" i="4"/>
  <c r="K46" i="4"/>
  <c r="O46" i="4"/>
  <c r="Q46" i="4" s="1"/>
  <c r="L47" i="4"/>
  <c r="P29" i="4"/>
  <c r="Q29" i="4" s="1"/>
  <c r="M30" i="4"/>
  <c r="K30" i="4" s="1"/>
  <c r="O30" i="5"/>
  <c r="L31" i="5"/>
  <c r="M13" i="5"/>
  <c r="K13" i="5" s="1"/>
  <c r="P12" i="5"/>
  <c r="Q12" i="5" s="1"/>
  <c r="M64" i="4"/>
  <c r="P63" i="4"/>
  <c r="O12" i="4"/>
  <c r="Q12" i="4" s="1"/>
  <c r="L13" i="4"/>
  <c r="K12" i="4"/>
  <c r="L64" i="5"/>
  <c r="O63" i="5"/>
  <c r="M63" i="5"/>
  <c r="K63" i="5" s="1"/>
  <c r="P62" i="5"/>
  <c r="O30" i="4"/>
  <c r="L31" i="4"/>
  <c r="K45" i="5"/>
  <c r="L46" i="5"/>
  <c r="O45" i="5"/>
  <c r="Q45" i="5" s="1"/>
  <c r="Q29" i="5"/>
  <c r="Q62" i="5"/>
  <c r="O79" i="4"/>
  <c r="Q79" i="4" s="1"/>
  <c r="K79" i="4"/>
  <c r="K62" i="5"/>
  <c r="M16" i="4"/>
  <c r="P15" i="4"/>
  <c r="K12" i="5"/>
  <c r="K29" i="4"/>
  <c r="M49" i="4"/>
  <c r="P48" i="4"/>
  <c r="M49" i="5"/>
  <c r="P48" i="5"/>
  <c r="K29" i="5"/>
  <c r="L14" i="5"/>
  <c r="O13" i="5"/>
  <c r="Q78" i="4"/>
  <c r="K63" i="4" l="1"/>
  <c r="L64" i="4"/>
  <c r="O63" i="4"/>
  <c r="Q63" i="4" s="1"/>
  <c r="O46" i="5"/>
  <c r="Q46" i="5" s="1"/>
  <c r="K46" i="5"/>
  <c r="L47" i="5"/>
  <c r="M17" i="4"/>
  <c r="P16" i="4"/>
  <c r="O14" i="5"/>
  <c r="L15" i="5"/>
  <c r="L48" i="4"/>
  <c r="O47" i="4"/>
  <c r="Q47" i="4" s="1"/>
  <c r="K47" i="4"/>
  <c r="L65" i="5"/>
  <c r="O64" i="5"/>
  <c r="M14" i="5"/>
  <c r="P13" i="5"/>
  <c r="Q13" i="5" s="1"/>
  <c r="P49" i="4"/>
  <c r="M50" i="4"/>
  <c r="K13" i="4"/>
  <c r="O13" i="4"/>
  <c r="Q13" i="4" s="1"/>
  <c r="L14" i="4"/>
  <c r="Q63" i="5"/>
  <c r="P64" i="4"/>
  <c r="M65" i="4"/>
  <c r="M50" i="5"/>
  <c r="P49" i="5"/>
  <c r="L32" i="4"/>
  <c r="O31" i="4"/>
  <c r="L32" i="5"/>
  <c r="O31" i="5"/>
  <c r="P63" i="5"/>
  <c r="M64" i="5"/>
  <c r="M31" i="4"/>
  <c r="P30" i="4"/>
  <c r="Q30" i="4" s="1"/>
  <c r="M31" i="5"/>
  <c r="P30" i="5"/>
  <c r="Q30" i="5" s="1"/>
  <c r="M65" i="5" l="1"/>
  <c r="P64" i="5"/>
  <c r="Q64" i="5" s="1"/>
  <c r="M18" i="4"/>
  <c r="P18" i="4" s="1"/>
  <c r="P17" i="4"/>
  <c r="P31" i="4"/>
  <c r="Q31" i="4" s="1"/>
  <c r="M32" i="4"/>
  <c r="O14" i="4"/>
  <c r="Q14" i="4" s="1"/>
  <c r="L15" i="4"/>
  <c r="K14" i="4"/>
  <c r="K31" i="4"/>
  <c r="M51" i="4"/>
  <c r="P50" i="4"/>
  <c r="K47" i="5"/>
  <c r="L48" i="5"/>
  <c r="O47" i="5"/>
  <c r="Q47" i="5" s="1"/>
  <c r="M51" i="5"/>
  <c r="P50" i="5"/>
  <c r="K48" i="4"/>
  <c r="O48" i="4"/>
  <c r="Q48" i="4" s="1"/>
  <c r="L49" i="4"/>
  <c r="O32" i="5"/>
  <c r="L33" i="5"/>
  <c r="L65" i="4"/>
  <c r="O64" i="4"/>
  <c r="Q64" i="4" s="1"/>
  <c r="K64" i="4"/>
  <c r="L66" i="5"/>
  <c r="O65" i="5"/>
  <c r="K65" i="5"/>
  <c r="O32" i="4"/>
  <c r="L33" i="4"/>
  <c r="K64" i="5"/>
  <c r="M66" i="4"/>
  <c r="P65" i="4"/>
  <c r="L16" i="5"/>
  <c r="O15" i="5"/>
  <c r="P31" i="5"/>
  <c r="Q31" i="5" s="1"/>
  <c r="M32" i="5"/>
  <c r="K31" i="5"/>
  <c r="M15" i="5"/>
  <c r="K15" i="5" s="1"/>
  <c r="P14" i="5"/>
  <c r="Q14" i="5" s="1"/>
  <c r="K14" i="5"/>
  <c r="O16" i="5" l="1"/>
  <c r="L17" i="5"/>
  <c r="L50" i="4"/>
  <c r="O49" i="4"/>
  <c r="Q49" i="4" s="1"/>
  <c r="K49" i="4"/>
  <c r="O48" i="5"/>
  <c r="Q48" i="5" s="1"/>
  <c r="K48" i="5"/>
  <c r="L49" i="5"/>
  <c r="P15" i="5"/>
  <c r="M16" i="5"/>
  <c r="K16" i="5" s="1"/>
  <c r="P66" i="4"/>
  <c r="M67" i="4"/>
  <c r="L67" i="5"/>
  <c r="O66" i="5"/>
  <c r="P51" i="4"/>
  <c r="M52" i="4"/>
  <c r="P52" i="4" s="1"/>
  <c r="L34" i="5"/>
  <c r="O33" i="5"/>
  <c r="P32" i="4"/>
  <c r="Q32" i="4" s="1"/>
  <c r="M33" i="4"/>
  <c r="K33" i="4" s="1"/>
  <c r="M33" i="5"/>
  <c r="K33" i="5" s="1"/>
  <c r="P32" i="5"/>
  <c r="Q32" i="5" s="1"/>
  <c r="K32" i="4"/>
  <c r="K65" i="4"/>
  <c r="L66" i="4"/>
  <c r="O65" i="4"/>
  <c r="Q65" i="4" s="1"/>
  <c r="M52" i="5"/>
  <c r="P52" i="5" s="1"/>
  <c r="P51" i="5"/>
  <c r="K15" i="4"/>
  <c r="L16" i="4"/>
  <c r="O15" i="4"/>
  <c r="Q15" i="4" s="1"/>
  <c r="Q15" i="5"/>
  <c r="L34" i="4"/>
  <c r="O33" i="4"/>
  <c r="K32" i="5"/>
  <c r="P65" i="5"/>
  <c r="Q65" i="5" s="1"/>
  <c r="M66" i="5"/>
  <c r="K66" i="5" s="1"/>
  <c r="O34" i="4" l="1"/>
  <c r="L35" i="4"/>
  <c r="L68" i="5"/>
  <c r="O67" i="5"/>
  <c r="L67" i="4"/>
  <c r="O66" i="4"/>
  <c r="Q66" i="4" s="1"/>
  <c r="K66" i="4"/>
  <c r="P33" i="4"/>
  <c r="Q33" i="4" s="1"/>
  <c r="M34" i="4"/>
  <c r="M68" i="4"/>
  <c r="P67" i="4"/>
  <c r="O34" i="5"/>
  <c r="L35" i="5"/>
  <c r="K50" i="4"/>
  <c r="O50" i="4"/>
  <c r="Q50" i="4" s="1"/>
  <c r="L51" i="4"/>
  <c r="M67" i="5"/>
  <c r="P66" i="5"/>
  <c r="Q66" i="5" s="1"/>
  <c r="O16" i="4"/>
  <c r="Q16" i="4" s="1"/>
  <c r="K16" i="4"/>
  <c r="L17" i="4"/>
  <c r="M17" i="5"/>
  <c r="P16" i="5"/>
  <c r="Q16" i="5" s="1"/>
  <c r="P33" i="5"/>
  <c r="Q33" i="5" s="1"/>
  <c r="M34" i="5"/>
  <c r="K49" i="5"/>
  <c r="L50" i="5"/>
  <c r="O49" i="5"/>
  <c r="Q49" i="5" s="1"/>
  <c r="L18" i="5"/>
  <c r="O17" i="5"/>
  <c r="M35" i="5" l="1"/>
  <c r="P35" i="5" s="1"/>
  <c r="P34" i="5"/>
  <c r="P67" i="5"/>
  <c r="Q67" i="5" s="1"/>
  <c r="M68" i="5"/>
  <c r="P68" i="4"/>
  <c r="M69" i="4"/>
  <c r="P69" i="4" s="1"/>
  <c r="K67" i="5"/>
  <c r="K67" i="4"/>
  <c r="L68" i="4"/>
  <c r="O67" i="4"/>
  <c r="Q67" i="4" s="1"/>
  <c r="L52" i="4"/>
  <c r="O51" i="4"/>
  <c r="Q51" i="4" s="1"/>
  <c r="K51" i="4"/>
  <c r="P34" i="4"/>
  <c r="Q34" i="4" s="1"/>
  <c r="M35" i="4"/>
  <c r="P35" i="4" s="1"/>
  <c r="K35" i="5"/>
  <c r="O35" i="5"/>
  <c r="Q35" i="5" s="1"/>
  <c r="O18" i="5"/>
  <c r="P17" i="5"/>
  <c r="Q17" i="5" s="1"/>
  <c r="M18" i="5"/>
  <c r="P18" i="5" s="1"/>
  <c r="K34" i="4"/>
  <c r="O50" i="5"/>
  <c r="Q50" i="5" s="1"/>
  <c r="K50" i="5"/>
  <c r="L51" i="5"/>
  <c r="K68" i="5"/>
  <c r="L69" i="5"/>
  <c r="O68" i="5"/>
  <c r="K17" i="5"/>
  <c r="K17" i="4"/>
  <c r="L18" i="4"/>
  <c r="O17" i="4"/>
  <c r="Q17" i="4" s="1"/>
  <c r="K34" i="5"/>
  <c r="O35" i="4"/>
  <c r="Q34" i="5"/>
  <c r="K51" i="5" l="1"/>
  <c r="L52" i="5"/>
  <c r="O51" i="5"/>
  <c r="Q51" i="5" s="1"/>
  <c r="K52" i="4"/>
  <c r="O52" i="4"/>
  <c r="Q52" i="4" s="1"/>
  <c r="O69" i="5"/>
  <c r="Q18" i="5"/>
  <c r="K35" i="4"/>
  <c r="L69" i="4"/>
  <c r="O68" i="4"/>
  <c r="Q68" i="4" s="1"/>
  <c r="K68" i="4"/>
  <c r="Q35" i="4"/>
  <c r="K18" i="5"/>
  <c r="M69" i="5"/>
  <c r="P69" i="5" s="1"/>
  <c r="P68" i="5"/>
  <c r="Q68" i="5" s="1"/>
  <c r="O18" i="4"/>
  <c r="Q18" i="4" s="1"/>
  <c r="K18" i="4"/>
  <c r="K69" i="5" l="1"/>
  <c r="Q69" i="5"/>
  <c r="K69" i="4"/>
  <c r="O69" i="4"/>
  <c r="Q69" i="4" s="1"/>
  <c r="O52" i="5"/>
  <c r="Q52" i="5" s="1"/>
  <c r="K52" i="5"/>
  <c r="D9" i="3" l="1"/>
  <c r="D8" i="3"/>
  <c r="D7" i="3"/>
  <c r="D6" i="3"/>
  <c r="C30" i="2" l="1"/>
  <c r="C22" i="2" s="1"/>
  <c r="L15" i="2"/>
  <c r="K15" i="2"/>
  <c r="J15" i="2"/>
  <c r="I15" i="2"/>
  <c r="H15" i="2"/>
  <c r="G15" i="2"/>
  <c r="F15" i="2"/>
  <c r="E15" i="2"/>
  <c r="D15" i="2"/>
  <c r="C15" i="2"/>
  <c r="B15" i="2"/>
  <c r="L10" i="2"/>
  <c r="K10" i="2"/>
  <c r="J10" i="2"/>
  <c r="I10" i="2"/>
  <c r="H10" i="2"/>
  <c r="G10" i="2"/>
  <c r="F10" i="2"/>
  <c r="E10" i="2"/>
  <c r="D10" i="2"/>
  <c r="C10" i="2"/>
  <c r="L9" i="2"/>
  <c r="K9" i="2"/>
  <c r="J9" i="2"/>
  <c r="I9" i="2"/>
  <c r="H9" i="2"/>
  <c r="G9" i="2"/>
  <c r="F9" i="2"/>
  <c r="E9" i="2"/>
  <c r="D9" i="2"/>
  <c r="C9" i="2"/>
  <c r="L8" i="2"/>
  <c r="K8" i="2"/>
  <c r="J8" i="2"/>
  <c r="I8" i="2"/>
  <c r="H8" i="2"/>
  <c r="G8" i="2"/>
  <c r="F8" i="2"/>
  <c r="E8" i="2"/>
  <c r="D8" i="2"/>
  <c r="C8" i="2"/>
  <c r="L4" i="2"/>
  <c r="K4" i="2"/>
  <c r="J4" i="2"/>
  <c r="I4" i="2"/>
  <c r="H4" i="2"/>
  <c r="G4" i="2"/>
  <c r="F4" i="2"/>
  <c r="E4" i="2"/>
  <c r="L3" i="2"/>
  <c r="K3" i="2"/>
  <c r="J3" i="2"/>
  <c r="I3" i="2"/>
  <c r="H3" i="2"/>
  <c r="G3" i="2"/>
  <c r="F3" i="2"/>
  <c r="C3" i="2"/>
  <c r="E42" i="1"/>
  <c r="KQ22" i="1"/>
  <c r="KP22" i="1"/>
  <c r="KO22" i="1"/>
  <c r="KN22" i="1"/>
  <c r="KM22" i="1"/>
  <c r="KL22" i="1"/>
  <c r="KK22" i="1"/>
  <c r="KJ22" i="1"/>
  <c r="KI22" i="1"/>
  <c r="KH22" i="1"/>
  <c r="KG22" i="1"/>
  <c r="KF22" i="1"/>
  <c r="KE22" i="1"/>
  <c r="KD22" i="1"/>
  <c r="KC22" i="1"/>
  <c r="KB22" i="1"/>
  <c r="KA22" i="1"/>
  <c r="JZ22" i="1"/>
  <c r="JY22" i="1"/>
  <c r="JX22" i="1"/>
  <c r="JW22" i="1"/>
  <c r="JV22" i="1"/>
  <c r="JU22" i="1"/>
  <c r="JT22" i="1"/>
  <c r="JS22" i="1"/>
  <c r="JR22" i="1"/>
  <c r="JQ22" i="1"/>
  <c r="JP22" i="1"/>
  <c r="JO22" i="1"/>
  <c r="JN22" i="1"/>
  <c r="JL22" i="1"/>
  <c r="JK22" i="1"/>
  <c r="JJ22" i="1"/>
  <c r="JI22" i="1"/>
  <c r="JH22" i="1"/>
  <c r="JG22" i="1"/>
  <c r="JF22" i="1"/>
  <c r="JE22" i="1"/>
  <c r="JD22" i="1"/>
  <c r="JC22" i="1"/>
  <c r="JB22" i="1"/>
  <c r="JA22" i="1"/>
  <c r="IZ22" i="1"/>
  <c r="IY22" i="1"/>
  <c r="IX22" i="1"/>
  <c r="IW22" i="1"/>
  <c r="IV22" i="1"/>
  <c r="IU22" i="1"/>
  <c r="IT22" i="1"/>
  <c r="IS22" i="1"/>
  <c r="IR22" i="1"/>
  <c r="IQ22" i="1"/>
  <c r="IP22" i="1"/>
  <c r="IO22" i="1"/>
  <c r="IN22" i="1"/>
  <c r="IM22" i="1"/>
  <c r="IL22" i="1"/>
  <c r="IK22" i="1"/>
  <c r="IJ22" i="1"/>
  <c r="II22" i="1"/>
  <c r="IH22" i="1"/>
  <c r="IF22" i="1"/>
  <c r="IE22" i="1"/>
  <c r="ID22" i="1"/>
  <c r="IC22" i="1"/>
  <c r="IB22" i="1"/>
  <c r="IA22" i="1"/>
  <c r="HZ22" i="1"/>
  <c r="HY22" i="1"/>
  <c r="HX22" i="1"/>
  <c r="HW22" i="1"/>
  <c r="HV22" i="1"/>
  <c r="HU22" i="1"/>
  <c r="HT22" i="1"/>
  <c r="HS22" i="1"/>
  <c r="HR22" i="1"/>
  <c r="HQ22" i="1"/>
  <c r="HP22" i="1"/>
  <c r="HO22" i="1"/>
  <c r="HN22" i="1"/>
  <c r="HM22" i="1"/>
  <c r="HL22" i="1"/>
  <c r="HK22" i="1"/>
  <c r="HJ22" i="1"/>
  <c r="HI22" i="1"/>
  <c r="HH22" i="1"/>
  <c r="HG22" i="1"/>
  <c r="HF22" i="1"/>
  <c r="HE22" i="1"/>
  <c r="HC22" i="1"/>
  <c r="HB22" i="1"/>
  <c r="HA22" i="1"/>
  <c r="GZ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FY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JO16" i="1"/>
  <c r="JP16" i="1" s="1"/>
  <c r="JQ16" i="1" s="1"/>
  <c r="JR16" i="1" s="1"/>
  <c r="JS16" i="1" s="1"/>
  <c r="JT16" i="1" s="1"/>
  <c r="JU16" i="1" s="1"/>
  <c r="JV16" i="1" s="1"/>
  <c r="JW16" i="1" s="1"/>
  <c r="JX16" i="1" s="1"/>
  <c r="JY16" i="1" s="1"/>
  <c r="JZ16" i="1" s="1"/>
  <c r="KA16" i="1" s="1"/>
  <c r="KB16" i="1" s="1"/>
  <c r="KC16" i="1" s="1"/>
  <c r="KD16" i="1" s="1"/>
  <c r="KE16" i="1" s="1"/>
  <c r="KF16" i="1" s="1"/>
  <c r="KG16" i="1" s="1"/>
  <c r="KH16" i="1" s="1"/>
  <c r="KI16" i="1" s="1"/>
  <c r="KJ16" i="1" s="1"/>
  <c r="KK16" i="1" s="1"/>
  <c r="KL16" i="1" s="1"/>
  <c r="KM16" i="1" s="1"/>
  <c r="KN16" i="1" s="1"/>
  <c r="KO16" i="1" s="1"/>
  <c r="KP16" i="1" s="1"/>
  <c r="KQ16" i="1" s="1"/>
  <c r="II16" i="1"/>
  <c r="IJ16" i="1" s="1"/>
  <c r="IK16" i="1" s="1"/>
  <c r="IL16" i="1" s="1"/>
  <c r="IM16" i="1" s="1"/>
  <c r="IN16" i="1" s="1"/>
  <c r="IO16" i="1" s="1"/>
  <c r="IP16" i="1" s="1"/>
  <c r="IQ16" i="1" s="1"/>
  <c r="IR16" i="1" s="1"/>
  <c r="IS16" i="1" s="1"/>
  <c r="IT16" i="1" s="1"/>
  <c r="IU16" i="1" s="1"/>
  <c r="IV16" i="1" s="1"/>
  <c r="IW16" i="1" s="1"/>
  <c r="IX16" i="1" s="1"/>
  <c r="IY16" i="1" s="1"/>
  <c r="IZ16" i="1" s="1"/>
  <c r="JA16" i="1" s="1"/>
  <c r="JB16" i="1" s="1"/>
  <c r="JC16" i="1" s="1"/>
  <c r="JD16" i="1" s="1"/>
  <c r="JE16" i="1" s="1"/>
  <c r="JF16" i="1" s="1"/>
  <c r="JG16" i="1" s="1"/>
  <c r="JH16" i="1" s="1"/>
  <c r="JI16" i="1" s="1"/>
  <c r="JJ16" i="1" s="1"/>
  <c r="JK16" i="1" s="1"/>
  <c r="JL16" i="1" s="1"/>
  <c r="HF16" i="1"/>
  <c r="HG16" i="1" s="1"/>
  <c r="HH16" i="1" s="1"/>
  <c r="HI16" i="1" s="1"/>
  <c r="HJ16" i="1" s="1"/>
  <c r="HK16" i="1" s="1"/>
  <c r="HL16" i="1" s="1"/>
  <c r="HM16" i="1" s="1"/>
  <c r="HN16" i="1" s="1"/>
  <c r="HO16" i="1" s="1"/>
  <c r="HP16" i="1" s="1"/>
  <c r="HQ16" i="1" s="1"/>
  <c r="HR16" i="1" s="1"/>
  <c r="HS16" i="1" s="1"/>
  <c r="HT16" i="1" s="1"/>
  <c r="HU16" i="1" s="1"/>
  <c r="HV16" i="1" s="1"/>
  <c r="HW16" i="1" s="1"/>
  <c r="HX16" i="1" s="1"/>
  <c r="HY16" i="1" s="1"/>
  <c r="HZ16" i="1" s="1"/>
  <c r="IA16" i="1" s="1"/>
  <c r="IB16" i="1" s="1"/>
  <c r="IC16" i="1" s="1"/>
  <c r="ID16" i="1" s="1"/>
  <c r="IE16" i="1" s="1"/>
  <c r="IF16" i="1" s="1"/>
  <c r="FZ16" i="1"/>
  <c r="GA16" i="1" s="1"/>
  <c r="GB16" i="1" s="1"/>
  <c r="GC16" i="1" s="1"/>
  <c r="GD16" i="1" s="1"/>
  <c r="GE16" i="1" s="1"/>
  <c r="GF16" i="1" s="1"/>
  <c r="GG16" i="1" s="1"/>
  <c r="GH16" i="1" s="1"/>
  <c r="GI16" i="1" s="1"/>
  <c r="GJ16" i="1" s="1"/>
  <c r="GK16" i="1" s="1"/>
  <c r="GL16" i="1" s="1"/>
  <c r="GM16" i="1" s="1"/>
  <c r="GN16" i="1" s="1"/>
  <c r="GO16" i="1" s="1"/>
  <c r="GP16" i="1" s="1"/>
  <c r="GQ16" i="1" s="1"/>
  <c r="GR16" i="1" s="1"/>
  <c r="GS16" i="1" s="1"/>
  <c r="GT16" i="1" s="1"/>
  <c r="GU16" i="1" s="1"/>
  <c r="GV16" i="1" s="1"/>
  <c r="GW16" i="1" s="1"/>
  <c r="GX16" i="1" s="1"/>
  <c r="GY16" i="1" s="1"/>
  <c r="GZ16" i="1" s="1"/>
  <c r="HA16" i="1" s="1"/>
  <c r="HB16" i="1" s="1"/>
  <c r="HC16" i="1" s="1"/>
  <c r="ET16" i="1"/>
  <c r="EU16" i="1" s="1"/>
  <c r="EV16" i="1" s="1"/>
  <c r="EW16" i="1" s="1"/>
  <c r="EX16" i="1" s="1"/>
  <c r="EY16" i="1" s="1"/>
  <c r="EZ16" i="1" s="1"/>
  <c r="FA16" i="1" s="1"/>
  <c r="FB16" i="1" s="1"/>
  <c r="FC16" i="1" s="1"/>
  <c r="FD16" i="1" s="1"/>
  <c r="FE16" i="1" s="1"/>
  <c r="FF16" i="1" s="1"/>
  <c r="FG16" i="1" s="1"/>
  <c r="FH16" i="1" s="1"/>
  <c r="FI16" i="1" s="1"/>
  <c r="FJ16" i="1" s="1"/>
  <c r="FK16" i="1" s="1"/>
  <c r="FL16" i="1" s="1"/>
  <c r="FM16" i="1" s="1"/>
  <c r="FN16" i="1" s="1"/>
  <c r="FO16" i="1" s="1"/>
  <c r="FP16" i="1" s="1"/>
  <c r="FQ16" i="1" s="1"/>
  <c r="FR16" i="1" s="1"/>
  <c r="FS16" i="1" s="1"/>
  <c r="FT16" i="1" s="1"/>
  <c r="FU16" i="1" s="1"/>
  <c r="FV16" i="1" s="1"/>
  <c r="FW16" i="1" s="1"/>
  <c r="DO16" i="1"/>
  <c r="DP16" i="1" s="1"/>
  <c r="DQ16" i="1" s="1"/>
  <c r="DR16" i="1" s="1"/>
  <c r="DS16" i="1" s="1"/>
  <c r="DT16" i="1" s="1"/>
  <c r="DU16" i="1" s="1"/>
  <c r="DV16" i="1" s="1"/>
  <c r="DW16" i="1" s="1"/>
  <c r="DX16" i="1" s="1"/>
  <c r="DY16" i="1" s="1"/>
  <c r="DZ16" i="1" s="1"/>
  <c r="EA16" i="1" s="1"/>
  <c r="EB16" i="1" s="1"/>
  <c r="EC16" i="1" s="1"/>
  <c r="ED16" i="1" s="1"/>
  <c r="EE16" i="1" s="1"/>
  <c r="EF16" i="1" s="1"/>
  <c r="EG16" i="1" s="1"/>
  <c r="EH16" i="1" s="1"/>
  <c r="EI16" i="1" s="1"/>
  <c r="EJ16" i="1" s="1"/>
  <c r="EK16" i="1" s="1"/>
  <c r="EL16" i="1" s="1"/>
  <c r="EM16" i="1" s="1"/>
  <c r="EN16" i="1" s="1"/>
  <c r="EO16" i="1" s="1"/>
  <c r="EP16" i="1" s="1"/>
  <c r="EQ16" i="1" s="1"/>
  <c r="CI16" i="1"/>
  <c r="CJ16" i="1" s="1"/>
  <c r="CK16" i="1" s="1"/>
  <c r="CL16" i="1" s="1"/>
  <c r="CM16" i="1" s="1"/>
  <c r="CN16" i="1" s="1"/>
  <c r="CO16" i="1" s="1"/>
  <c r="CP16" i="1" s="1"/>
  <c r="CQ16" i="1" s="1"/>
  <c r="CR16" i="1" s="1"/>
  <c r="CS16" i="1" s="1"/>
  <c r="CT16" i="1" s="1"/>
  <c r="CU16" i="1" s="1"/>
  <c r="CV16" i="1" s="1"/>
  <c r="CW16" i="1" s="1"/>
  <c r="CX16" i="1" s="1"/>
  <c r="CY16" i="1" s="1"/>
  <c r="CZ16" i="1" s="1"/>
  <c r="DA16" i="1" s="1"/>
  <c r="DB16" i="1" s="1"/>
  <c r="DC16" i="1" s="1"/>
  <c r="DD16" i="1" s="1"/>
  <c r="DE16" i="1" s="1"/>
  <c r="DF16" i="1" s="1"/>
  <c r="DG16" i="1" s="1"/>
  <c r="DH16" i="1" s="1"/>
  <c r="DI16" i="1" s="1"/>
  <c r="DJ16" i="1" s="1"/>
  <c r="DK16" i="1" s="1"/>
  <c r="DL16" i="1" s="1"/>
  <c r="BD16" i="1"/>
  <c r="BE16" i="1" s="1"/>
  <c r="BF16" i="1" s="1"/>
  <c r="BG16" i="1" s="1"/>
  <c r="BH16" i="1" s="1"/>
  <c r="BI16" i="1" s="1"/>
  <c r="BJ16" i="1" s="1"/>
  <c r="BK16" i="1" s="1"/>
  <c r="BL16" i="1" s="1"/>
  <c r="BM16" i="1" s="1"/>
  <c r="BN16" i="1" s="1"/>
  <c r="BO16" i="1" s="1"/>
  <c r="BP16" i="1" s="1"/>
  <c r="BQ16" i="1" s="1"/>
  <c r="BR16" i="1" s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X16" i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6" i="1" s="1"/>
  <c r="AK16" i="1" s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H16" i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JO8" i="1"/>
  <c r="JP8" i="1" s="1"/>
  <c r="JQ8" i="1" s="1"/>
  <c r="JR8" i="1" s="1"/>
  <c r="JS8" i="1" s="1"/>
  <c r="JT8" i="1" s="1"/>
  <c r="JU8" i="1" s="1"/>
  <c r="JV8" i="1" s="1"/>
  <c r="JW8" i="1" s="1"/>
  <c r="JX8" i="1" s="1"/>
  <c r="JY8" i="1" s="1"/>
  <c r="JZ8" i="1" s="1"/>
  <c r="KA8" i="1" s="1"/>
  <c r="KB8" i="1" s="1"/>
  <c r="KC8" i="1" s="1"/>
  <c r="KD8" i="1" s="1"/>
  <c r="KE8" i="1" s="1"/>
  <c r="KF8" i="1" s="1"/>
  <c r="KG8" i="1" s="1"/>
  <c r="KH8" i="1" s="1"/>
  <c r="KI8" i="1" s="1"/>
  <c r="KJ8" i="1" s="1"/>
  <c r="KK8" i="1" s="1"/>
  <c r="KL8" i="1" s="1"/>
  <c r="KM8" i="1" s="1"/>
  <c r="KN8" i="1" s="1"/>
  <c r="KO8" i="1" s="1"/>
  <c r="KP8" i="1" s="1"/>
  <c r="KQ8" i="1" s="1"/>
  <c r="II8" i="1"/>
  <c r="IJ8" i="1" s="1"/>
  <c r="IK8" i="1" s="1"/>
  <c r="IL8" i="1" s="1"/>
  <c r="IM8" i="1" s="1"/>
  <c r="IN8" i="1" s="1"/>
  <c r="IO8" i="1" s="1"/>
  <c r="IP8" i="1" s="1"/>
  <c r="IQ8" i="1" s="1"/>
  <c r="IR8" i="1" s="1"/>
  <c r="IS8" i="1" s="1"/>
  <c r="IT8" i="1" s="1"/>
  <c r="IU8" i="1" s="1"/>
  <c r="IV8" i="1" s="1"/>
  <c r="IW8" i="1" s="1"/>
  <c r="IX8" i="1" s="1"/>
  <c r="IY8" i="1" s="1"/>
  <c r="IZ8" i="1" s="1"/>
  <c r="JA8" i="1" s="1"/>
  <c r="JB8" i="1" s="1"/>
  <c r="JC8" i="1" s="1"/>
  <c r="JD8" i="1" s="1"/>
  <c r="JE8" i="1" s="1"/>
  <c r="JF8" i="1" s="1"/>
  <c r="JG8" i="1" s="1"/>
  <c r="JH8" i="1" s="1"/>
  <c r="JI8" i="1" s="1"/>
  <c r="JJ8" i="1" s="1"/>
  <c r="JK8" i="1" s="1"/>
  <c r="JL8" i="1" s="1"/>
  <c r="HF8" i="1"/>
  <c r="HG8" i="1" s="1"/>
  <c r="HH8" i="1" s="1"/>
  <c r="HI8" i="1" s="1"/>
  <c r="HJ8" i="1" s="1"/>
  <c r="HK8" i="1" s="1"/>
  <c r="HL8" i="1" s="1"/>
  <c r="HM8" i="1" s="1"/>
  <c r="HN8" i="1" s="1"/>
  <c r="HO8" i="1" s="1"/>
  <c r="HP8" i="1" s="1"/>
  <c r="HQ8" i="1" s="1"/>
  <c r="HR8" i="1" s="1"/>
  <c r="HS8" i="1" s="1"/>
  <c r="HT8" i="1" s="1"/>
  <c r="HU8" i="1" s="1"/>
  <c r="HV8" i="1" s="1"/>
  <c r="HW8" i="1" s="1"/>
  <c r="HX8" i="1" s="1"/>
  <c r="HY8" i="1" s="1"/>
  <c r="HZ8" i="1" s="1"/>
  <c r="IA8" i="1" s="1"/>
  <c r="IB8" i="1" s="1"/>
  <c r="IC8" i="1" s="1"/>
  <c r="ID8" i="1" s="1"/>
  <c r="IE8" i="1" s="1"/>
  <c r="IF8" i="1" s="1"/>
  <c r="FZ8" i="1"/>
  <c r="GA8" i="1" s="1"/>
  <c r="GB8" i="1" s="1"/>
  <c r="GC8" i="1" s="1"/>
  <c r="GD8" i="1" s="1"/>
  <c r="GE8" i="1" s="1"/>
  <c r="GF8" i="1" s="1"/>
  <c r="GG8" i="1" s="1"/>
  <c r="GH8" i="1" s="1"/>
  <c r="GI8" i="1" s="1"/>
  <c r="GJ8" i="1" s="1"/>
  <c r="GK8" i="1" s="1"/>
  <c r="GL8" i="1" s="1"/>
  <c r="GM8" i="1" s="1"/>
  <c r="GN8" i="1" s="1"/>
  <c r="GO8" i="1" s="1"/>
  <c r="GP8" i="1" s="1"/>
  <c r="GQ8" i="1" s="1"/>
  <c r="GR8" i="1" s="1"/>
  <c r="GS8" i="1" s="1"/>
  <c r="GT8" i="1" s="1"/>
  <c r="GU8" i="1" s="1"/>
  <c r="GV8" i="1" s="1"/>
  <c r="GW8" i="1" s="1"/>
  <c r="GX8" i="1" s="1"/>
  <c r="GY8" i="1" s="1"/>
  <c r="GZ8" i="1" s="1"/>
  <c r="HA8" i="1" s="1"/>
  <c r="HB8" i="1" s="1"/>
  <c r="HC8" i="1" s="1"/>
  <c r="ET8" i="1"/>
  <c r="EU8" i="1" s="1"/>
  <c r="EV8" i="1" s="1"/>
  <c r="EW8" i="1" s="1"/>
  <c r="EX8" i="1" s="1"/>
  <c r="EY8" i="1" s="1"/>
  <c r="EZ8" i="1" s="1"/>
  <c r="FA8" i="1" s="1"/>
  <c r="FB8" i="1" s="1"/>
  <c r="FC8" i="1" s="1"/>
  <c r="FD8" i="1" s="1"/>
  <c r="FE8" i="1" s="1"/>
  <c r="FF8" i="1" s="1"/>
  <c r="FG8" i="1" s="1"/>
  <c r="FH8" i="1" s="1"/>
  <c r="FI8" i="1" s="1"/>
  <c r="FJ8" i="1" s="1"/>
  <c r="FK8" i="1" s="1"/>
  <c r="FL8" i="1" s="1"/>
  <c r="FM8" i="1" s="1"/>
  <c r="FN8" i="1" s="1"/>
  <c r="FO8" i="1" s="1"/>
  <c r="FP8" i="1" s="1"/>
  <c r="FQ8" i="1" s="1"/>
  <c r="FR8" i="1" s="1"/>
  <c r="FS8" i="1" s="1"/>
  <c r="FT8" i="1" s="1"/>
  <c r="FU8" i="1" s="1"/>
  <c r="FV8" i="1" s="1"/>
  <c r="FW8" i="1" s="1"/>
  <c r="DO8" i="1"/>
  <c r="DP8" i="1" s="1"/>
  <c r="DQ8" i="1" s="1"/>
  <c r="DR8" i="1" s="1"/>
  <c r="DS8" i="1" s="1"/>
  <c r="DT8" i="1" s="1"/>
  <c r="DU8" i="1" s="1"/>
  <c r="DV8" i="1" s="1"/>
  <c r="DW8" i="1" s="1"/>
  <c r="DX8" i="1" s="1"/>
  <c r="DY8" i="1" s="1"/>
  <c r="DZ8" i="1" s="1"/>
  <c r="EA8" i="1" s="1"/>
  <c r="EB8" i="1" s="1"/>
  <c r="EC8" i="1" s="1"/>
  <c r="ED8" i="1" s="1"/>
  <c r="EE8" i="1" s="1"/>
  <c r="EF8" i="1" s="1"/>
  <c r="EG8" i="1" s="1"/>
  <c r="EH8" i="1" s="1"/>
  <c r="EI8" i="1" s="1"/>
  <c r="EJ8" i="1" s="1"/>
  <c r="EK8" i="1" s="1"/>
  <c r="EL8" i="1" s="1"/>
  <c r="EM8" i="1" s="1"/>
  <c r="EN8" i="1" s="1"/>
  <c r="EO8" i="1" s="1"/>
  <c r="EP8" i="1" s="1"/>
  <c r="EQ8" i="1" s="1"/>
  <c r="CI8" i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CU8" i="1" s="1"/>
  <c r="CV8" i="1" s="1"/>
  <c r="CW8" i="1" s="1"/>
  <c r="CX8" i="1" s="1"/>
  <c r="CY8" i="1" s="1"/>
  <c r="CZ8" i="1" s="1"/>
  <c r="DA8" i="1" s="1"/>
  <c r="DB8" i="1" s="1"/>
  <c r="DC8" i="1" s="1"/>
  <c r="DD8" i="1" s="1"/>
  <c r="DE8" i="1" s="1"/>
  <c r="DF8" i="1" s="1"/>
  <c r="DG8" i="1" s="1"/>
  <c r="DH8" i="1" s="1"/>
  <c r="DI8" i="1" s="1"/>
  <c r="DJ8" i="1" s="1"/>
  <c r="DK8" i="1" s="1"/>
  <c r="DL8" i="1" s="1"/>
  <c r="BD8" i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W8" i="1"/>
  <c r="D4" i="2" s="1"/>
  <c r="G8" i="1"/>
  <c r="C4" i="2" s="1"/>
  <c r="JO7" i="1"/>
  <c r="II7" i="1"/>
  <c r="HF7" i="1"/>
  <c r="HG7" i="1" s="1"/>
  <c r="FZ7" i="1"/>
  <c r="ET7" i="1"/>
  <c r="EU7" i="1" s="1"/>
  <c r="DO7" i="1"/>
  <c r="CI7" i="1"/>
  <c r="X7" i="1"/>
  <c r="H7" i="1"/>
  <c r="I7" i="1" s="1"/>
  <c r="JN3" i="1"/>
  <c r="JO3" i="1" s="1"/>
  <c r="JP3" i="1" s="1"/>
  <c r="JQ3" i="1" s="1"/>
  <c r="JR3" i="1" s="1"/>
  <c r="JS3" i="1" s="1"/>
  <c r="JT3" i="1" s="1"/>
  <c r="JU3" i="1" s="1"/>
  <c r="JV3" i="1" s="1"/>
  <c r="JW3" i="1" s="1"/>
  <c r="JX3" i="1" s="1"/>
  <c r="JY3" i="1" s="1"/>
  <c r="JZ3" i="1" s="1"/>
  <c r="KA3" i="1" s="1"/>
  <c r="KB3" i="1" s="1"/>
  <c r="KC3" i="1" s="1"/>
  <c r="KD3" i="1" s="1"/>
  <c r="KE3" i="1" s="1"/>
  <c r="KF3" i="1" s="1"/>
  <c r="KG3" i="1" s="1"/>
  <c r="KH3" i="1" s="1"/>
  <c r="KI3" i="1" s="1"/>
  <c r="KJ3" i="1" s="1"/>
  <c r="KK3" i="1" s="1"/>
  <c r="KL3" i="1" s="1"/>
  <c r="KM3" i="1" s="1"/>
  <c r="KN3" i="1" s="1"/>
  <c r="KO3" i="1" s="1"/>
  <c r="KP3" i="1" s="1"/>
  <c r="KQ3" i="1" s="1"/>
  <c r="IH3" i="1"/>
  <c r="II3" i="1" s="1"/>
  <c r="IJ3" i="1" s="1"/>
  <c r="IK3" i="1" s="1"/>
  <c r="IL3" i="1" s="1"/>
  <c r="IM3" i="1" s="1"/>
  <c r="IN3" i="1" s="1"/>
  <c r="IO3" i="1" s="1"/>
  <c r="IP3" i="1" s="1"/>
  <c r="IQ3" i="1" s="1"/>
  <c r="IR3" i="1" s="1"/>
  <c r="IS3" i="1" s="1"/>
  <c r="IT3" i="1" s="1"/>
  <c r="IU3" i="1" s="1"/>
  <c r="IV3" i="1" s="1"/>
  <c r="IW3" i="1" s="1"/>
  <c r="IX3" i="1" s="1"/>
  <c r="IY3" i="1" s="1"/>
  <c r="IZ3" i="1" s="1"/>
  <c r="JA3" i="1" s="1"/>
  <c r="JB3" i="1" s="1"/>
  <c r="JC3" i="1" s="1"/>
  <c r="JD3" i="1" s="1"/>
  <c r="JE3" i="1" s="1"/>
  <c r="JF3" i="1" s="1"/>
  <c r="JG3" i="1" s="1"/>
  <c r="JH3" i="1" s="1"/>
  <c r="JI3" i="1" s="1"/>
  <c r="JJ3" i="1" s="1"/>
  <c r="JK3" i="1" s="1"/>
  <c r="JL3" i="1" s="1"/>
  <c r="HE3" i="1"/>
  <c r="HF3" i="1" s="1"/>
  <c r="HG3" i="1" s="1"/>
  <c r="HH3" i="1" s="1"/>
  <c r="HI3" i="1" s="1"/>
  <c r="HJ3" i="1" s="1"/>
  <c r="HK3" i="1" s="1"/>
  <c r="HL3" i="1" s="1"/>
  <c r="HM3" i="1" s="1"/>
  <c r="HN3" i="1" s="1"/>
  <c r="HO3" i="1" s="1"/>
  <c r="HP3" i="1" s="1"/>
  <c r="HQ3" i="1" s="1"/>
  <c r="HR3" i="1" s="1"/>
  <c r="HS3" i="1" s="1"/>
  <c r="HT3" i="1" s="1"/>
  <c r="HU3" i="1" s="1"/>
  <c r="HV3" i="1" s="1"/>
  <c r="HW3" i="1" s="1"/>
  <c r="HX3" i="1" s="1"/>
  <c r="HY3" i="1" s="1"/>
  <c r="HZ3" i="1" s="1"/>
  <c r="IA3" i="1" s="1"/>
  <c r="IB3" i="1" s="1"/>
  <c r="IC3" i="1" s="1"/>
  <c r="ID3" i="1" s="1"/>
  <c r="IE3" i="1" s="1"/>
  <c r="IF3" i="1" s="1"/>
  <c r="FY3" i="1"/>
  <c r="FZ3" i="1" s="1"/>
  <c r="GA3" i="1" s="1"/>
  <c r="GB3" i="1" s="1"/>
  <c r="GC3" i="1" s="1"/>
  <c r="GD3" i="1" s="1"/>
  <c r="GE3" i="1" s="1"/>
  <c r="GF3" i="1" s="1"/>
  <c r="GG3" i="1" s="1"/>
  <c r="GH3" i="1" s="1"/>
  <c r="GI3" i="1" s="1"/>
  <c r="GJ3" i="1" s="1"/>
  <c r="GK3" i="1" s="1"/>
  <c r="GL3" i="1" s="1"/>
  <c r="GM3" i="1" s="1"/>
  <c r="GN3" i="1" s="1"/>
  <c r="GO3" i="1" s="1"/>
  <c r="GP3" i="1" s="1"/>
  <c r="GQ3" i="1" s="1"/>
  <c r="GR3" i="1" s="1"/>
  <c r="GS3" i="1" s="1"/>
  <c r="GT3" i="1" s="1"/>
  <c r="GU3" i="1" s="1"/>
  <c r="GV3" i="1" s="1"/>
  <c r="GW3" i="1" s="1"/>
  <c r="GX3" i="1" s="1"/>
  <c r="GY3" i="1" s="1"/>
  <c r="GZ3" i="1" s="1"/>
  <c r="HA3" i="1" s="1"/>
  <c r="HB3" i="1" s="1"/>
  <c r="HC3" i="1" s="1"/>
  <c r="ES3" i="1"/>
  <c r="ET3" i="1" s="1"/>
  <c r="EU3" i="1" s="1"/>
  <c r="EV3" i="1" s="1"/>
  <c r="EW3" i="1" s="1"/>
  <c r="EX3" i="1" s="1"/>
  <c r="EY3" i="1" s="1"/>
  <c r="EZ3" i="1" s="1"/>
  <c r="FA3" i="1" s="1"/>
  <c r="FB3" i="1" s="1"/>
  <c r="FC3" i="1" s="1"/>
  <c r="FD3" i="1" s="1"/>
  <c r="FE3" i="1" s="1"/>
  <c r="FF3" i="1" s="1"/>
  <c r="FG3" i="1" s="1"/>
  <c r="FH3" i="1" s="1"/>
  <c r="FI3" i="1" s="1"/>
  <c r="FJ3" i="1" s="1"/>
  <c r="FK3" i="1" s="1"/>
  <c r="FL3" i="1" s="1"/>
  <c r="FM3" i="1" s="1"/>
  <c r="FN3" i="1" s="1"/>
  <c r="FO3" i="1" s="1"/>
  <c r="FP3" i="1" s="1"/>
  <c r="FQ3" i="1" s="1"/>
  <c r="FR3" i="1" s="1"/>
  <c r="FS3" i="1" s="1"/>
  <c r="FT3" i="1" s="1"/>
  <c r="FU3" i="1" s="1"/>
  <c r="FV3" i="1" s="1"/>
  <c r="FW3" i="1" s="1"/>
  <c r="DN3" i="1"/>
  <c r="DO3" i="1" s="1"/>
  <c r="DP3" i="1" s="1"/>
  <c r="DQ3" i="1" s="1"/>
  <c r="DR3" i="1" s="1"/>
  <c r="DS3" i="1" s="1"/>
  <c r="DT3" i="1" s="1"/>
  <c r="DU3" i="1" s="1"/>
  <c r="DV3" i="1" s="1"/>
  <c r="DW3" i="1" s="1"/>
  <c r="DX3" i="1" s="1"/>
  <c r="DY3" i="1" s="1"/>
  <c r="DZ3" i="1" s="1"/>
  <c r="EA3" i="1" s="1"/>
  <c r="EB3" i="1" s="1"/>
  <c r="EC3" i="1" s="1"/>
  <c r="ED3" i="1" s="1"/>
  <c r="EE3" i="1" s="1"/>
  <c r="EF3" i="1" s="1"/>
  <c r="EG3" i="1" s="1"/>
  <c r="EH3" i="1" s="1"/>
  <c r="EI3" i="1" s="1"/>
  <c r="EJ3" i="1" s="1"/>
  <c r="EK3" i="1" s="1"/>
  <c r="EL3" i="1" s="1"/>
  <c r="EM3" i="1" s="1"/>
  <c r="EN3" i="1" s="1"/>
  <c r="EO3" i="1" s="1"/>
  <c r="EP3" i="1" s="1"/>
  <c r="EQ3" i="1" s="1"/>
  <c r="CI3" i="1"/>
  <c r="CJ3" i="1" s="1"/>
  <c r="CK3" i="1" s="1"/>
  <c r="CL3" i="1" s="1"/>
  <c r="CM3" i="1" s="1"/>
  <c r="CN3" i="1" s="1"/>
  <c r="CO3" i="1" s="1"/>
  <c r="CP3" i="1" s="1"/>
  <c r="CQ3" i="1" s="1"/>
  <c r="CR3" i="1" s="1"/>
  <c r="CS3" i="1" s="1"/>
  <c r="CT3" i="1" s="1"/>
  <c r="CU3" i="1" s="1"/>
  <c r="CV3" i="1" s="1"/>
  <c r="CW3" i="1" s="1"/>
  <c r="CX3" i="1" s="1"/>
  <c r="CY3" i="1" s="1"/>
  <c r="CZ3" i="1" s="1"/>
  <c r="DA3" i="1" s="1"/>
  <c r="DB3" i="1" s="1"/>
  <c r="DC3" i="1" s="1"/>
  <c r="DD3" i="1" s="1"/>
  <c r="DE3" i="1" s="1"/>
  <c r="DF3" i="1" s="1"/>
  <c r="DG3" i="1" s="1"/>
  <c r="DH3" i="1" s="1"/>
  <c r="DI3" i="1" s="1"/>
  <c r="DJ3" i="1" s="1"/>
  <c r="DK3" i="1" s="1"/>
  <c r="DL3" i="1" s="1"/>
  <c r="CH3" i="1"/>
  <c r="BC3" i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W3" i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H3" i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B1" i="1"/>
  <c r="C16" i="2" l="1"/>
  <c r="L16" i="2"/>
  <c r="X8" i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D16" i="2"/>
  <c r="J16" i="2"/>
  <c r="Y7" i="1"/>
  <c r="EV7" i="1"/>
  <c r="J7" i="1"/>
  <c r="DP7" i="1"/>
  <c r="CJ7" i="1"/>
  <c r="HH7" i="1"/>
  <c r="JP7" i="1"/>
  <c r="H8" i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E3" i="2"/>
  <c r="GA7" i="1"/>
  <c r="D3" i="2"/>
  <c r="BD7" i="1"/>
  <c r="IJ7" i="1"/>
  <c r="C7" i="2"/>
  <c r="H9" i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H10" i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C14" i="2"/>
  <c r="G20" i="1"/>
  <c r="I16" i="2"/>
  <c r="H16" i="2"/>
  <c r="G16" i="2"/>
  <c r="K16" i="2"/>
  <c r="F16" i="2"/>
  <c r="E16" i="2"/>
  <c r="D29" i="2"/>
  <c r="IK7" i="1" l="1"/>
  <c r="D30" i="2"/>
  <c r="D22" i="2" s="1"/>
  <c r="E29" i="2"/>
  <c r="G23" i="1"/>
  <c r="G25" i="1" s="1"/>
  <c r="H20" i="1"/>
  <c r="EW7" i="1"/>
  <c r="D14" i="2"/>
  <c r="C17" i="2"/>
  <c r="C19" i="2" s="1"/>
  <c r="BE7" i="1"/>
  <c r="JQ7" i="1"/>
  <c r="DQ7" i="1"/>
  <c r="Z7" i="1"/>
  <c r="D6" i="2"/>
  <c r="X10" i="1"/>
  <c r="HI7" i="1"/>
  <c r="K7" i="1"/>
  <c r="D5" i="2"/>
  <c r="X9" i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CK7" i="1"/>
  <c r="GB7" i="1"/>
  <c r="C24" i="2" l="1"/>
  <c r="C20" i="2"/>
  <c r="D7" i="2"/>
  <c r="E5" i="2"/>
  <c r="BD9" i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JR7" i="1"/>
  <c r="H23" i="1"/>
  <c r="H25" i="1" s="1"/>
  <c r="I20" i="1"/>
  <c r="G24" i="1"/>
  <c r="G26" i="1" s="1"/>
  <c r="Y10" i="1"/>
  <c r="BF7" i="1"/>
  <c r="E30" i="2"/>
  <c r="E22" i="2" s="1"/>
  <c r="F29" i="2"/>
  <c r="IL7" i="1"/>
  <c r="L7" i="1"/>
  <c r="D17" i="2"/>
  <c r="D19" i="2" s="1"/>
  <c r="E14" i="2"/>
  <c r="GC7" i="1"/>
  <c r="CL7" i="1"/>
  <c r="DR7" i="1"/>
  <c r="EX7" i="1"/>
  <c r="AA7" i="1"/>
  <c r="HJ7" i="1"/>
  <c r="D24" i="2" l="1"/>
  <c r="I23" i="1"/>
  <c r="I25" i="1" s="1"/>
  <c r="J20" i="1"/>
  <c r="DS7" i="1"/>
  <c r="H24" i="1"/>
  <c r="H26" i="1" s="1"/>
  <c r="M7" i="1"/>
  <c r="AB7" i="1"/>
  <c r="CM7" i="1"/>
  <c r="JS7" i="1"/>
  <c r="C18" i="2"/>
  <c r="IM7" i="1"/>
  <c r="GD7" i="1"/>
  <c r="Z10" i="1"/>
  <c r="F5" i="2"/>
  <c r="CI9" i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BG7" i="1"/>
  <c r="E17" i="2"/>
  <c r="F14" i="2"/>
  <c r="HK7" i="1"/>
  <c r="EY7" i="1"/>
  <c r="D20" i="2"/>
  <c r="D18" i="2"/>
  <c r="D21" i="2" s="1"/>
  <c r="G29" i="2"/>
  <c r="F30" i="2"/>
  <c r="D23" i="2" l="1"/>
  <c r="D25" i="2" s="1"/>
  <c r="D36" i="2" s="1"/>
  <c r="G5" i="2"/>
  <c r="DO9" i="1"/>
  <c r="DP9" i="1" s="1"/>
  <c r="DQ9" i="1" s="1"/>
  <c r="DR9" i="1" s="1"/>
  <c r="DS9" i="1" s="1"/>
  <c r="DT9" i="1" s="1"/>
  <c r="DU9" i="1" s="1"/>
  <c r="DV9" i="1" s="1"/>
  <c r="DW9" i="1" s="1"/>
  <c r="DX9" i="1" s="1"/>
  <c r="DY9" i="1" s="1"/>
  <c r="DZ9" i="1" s="1"/>
  <c r="EA9" i="1" s="1"/>
  <c r="EB9" i="1" s="1"/>
  <c r="EC9" i="1" s="1"/>
  <c r="ED9" i="1" s="1"/>
  <c r="EE9" i="1" s="1"/>
  <c r="EF9" i="1" s="1"/>
  <c r="EG9" i="1" s="1"/>
  <c r="EH9" i="1" s="1"/>
  <c r="EI9" i="1" s="1"/>
  <c r="EJ9" i="1" s="1"/>
  <c r="EK9" i="1" s="1"/>
  <c r="EL9" i="1" s="1"/>
  <c r="EM9" i="1" s="1"/>
  <c r="EN9" i="1" s="1"/>
  <c r="EO9" i="1" s="1"/>
  <c r="EP9" i="1" s="1"/>
  <c r="EQ9" i="1" s="1"/>
  <c r="JT7" i="1"/>
  <c r="HL7" i="1"/>
  <c r="IN7" i="1"/>
  <c r="CN7" i="1"/>
  <c r="DT7" i="1"/>
  <c r="F22" i="2"/>
  <c r="AC7" i="1"/>
  <c r="J23" i="1"/>
  <c r="J25" i="1" s="1"/>
  <c r="K20" i="1"/>
  <c r="H29" i="2"/>
  <c r="G30" i="2"/>
  <c r="E19" i="2"/>
  <c r="AA10" i="1"/>
  <c r="C21" i="2"/>
  <c r="C23" i="2" s="1"/>
  <c r="I24" i="1"/>
  <c r="I26" i="1" s="1"/>
  <c r="EZ7" i="1"/>
  <c r="F17" i="2"/>
  <c r="F19" i="2" s="1"/>
  <c r="G14" i="2"/>
  <c r="BH7" i="1"/>
  <c r="GE7" i="1"/>
  <c r="N7" i="1"/>
  <c r="C25" i="2" l="1"/>
  <c r="J24" i="1"/>
  <c r="J26" i="1" s="1"/>
  <c r="JU7" i="1"/>
  <c r="G17" i="2"/>
  <c r="G19" i="2" s="1"/>
  <c r="H14" i="2"/>
  <c r="AD7" i="1"/>
  <c r="IO7" i="1"/>
  <c r="H5" i="2"/>
  <c r="ET9" i="1"/>
  <c r="EU9" i="1" s="1"/>
  <c r="EV9" i="1" s="1"/>
  <c r="EW9" i="1" s="1"/>
  <c r="EX9" i="1" s="1"/>
  <c r="EY9" i="1" s="1"/>
  <c r="EZ9" i="1" s="1"/>
  <c r="FA9" i="1" s="1"/>
  <c r="FB9" i="1" s="1"/>
  <c r="FC9" i="1" s="1"/>
  <c r="FD9" i="1" s="1"/>
  <c r="FE9" i="1" s="1"/>
  <c r="FF9" i="1" s="1"/>
  <c r="FG9" i="1" s="1"/>
  <c r="FH9" i="1" s="1"/>
  <c r="FI9" i="1" s="1"/>
  <c r="FJ9" i="1" s="1"/>
  <c r="FK9" i="1" s="1"/>
  <c r="FL9" i="1" s="1"/>
  <c r="FM9" i="1" s="1"/>
  <c r="FN9" i="1" s="1"/>
  <c r="FO9" i="1" s="1"/>
  <c r="FP9" i="1" s="1"/>
  <c r="FQ9" i="1" s="1"/>
  <c r="FR9" i="1" s="1"/>
  <c r="FS9" i="1" s="1"/>
  <c r="FT9" i="1" s="1"/>
  <c r="FU9" i="1" s="1"/>
  <c r="FV9" i="1" s="1"/>
  <c r="FW9" i="1" s="1"/>
  <c r="AB10" i="1"/>
  <c r="E20" i="2"/>
  <c r="E18" i="2"/>
  <c r="G22" i="2"/>
  <c r="DU7" i="1"/>
  <c r="HM7" i="1"/>
  <c r="O7" i="1"/>
  <c r="GF7" i="1"/>
  <c r="I29" i="2"/>
  <c r="H30" i="2"/>
  <c r="F20" i="2"/>
  <c r="F18" i="2"/>
  <c r="F21" i="2" s="1"/>
  <c r="FA7" i="1"/>
  <c r="BI7" i="1"/>
  <c r="K23" i="1"/>
  <c r="K25" i="1" s="1"/>
  <c r="L20" i="1"/>
  <c r="CO7" i="1"/>
  <c r="F23" i="2" l="1"/>
  <c r="E21" i="2"/>
  <c r="E23" i="2" s="1"/>
  <c r="G20" i="2"/>
  <c r="G18" i="2"/>
  <c r="G21" i="2" s="1"/>
  <c r="IP7" i="1"/>
  <c r="JV7" i="1"/>
  <c r="K24" i="1"/>
  <c r="K26" i="1" s="1"/>
  <c r="H22" i="2"/>
  <c r="L23" i="1"/>
  <c r="L25" i="1" s="1"/>
  <c r="M20" i="1"/>
  <c r="I30" i="2"/>
  <c r="J29" i="2"/>
  <c r="DV7" i="1"/>
  <c r="AC10" i="1"/>
  <c r="I5" i="2"/>
  <c r="FZ9" i="1"/>
  <c r="GA9" i="1" s="1"/>
  <c r="AE7" i="1"/>
  <c r="C36" i="2"/>
  <c r="HN7" i="1"/>
  <c r="BJ7" i="1"/>
  <c r="GG7" i="1"/>
  <c r="FB7" i="1"/>
  <c r="P7" i="1"/>
  <c r="CP7" i="1"/>
  <c r="I14" i="2"/>
  <c r="H17" i="2"/>
  <c r="M23" i="1" l="1"/>
  <c r="M25" i="1" s="1"/>
  <c r="N20" i="1"/>
  <c r="IQ7" i="1"/>
  <c r="L24" i="1"/>
  <c r="L26" i="1" s="1"/>
  <c r="AF7" i="1"/>
  <c r="BK7" i="1"/>
  <c r="AD10" i="1"/>
  <c r="G23" i="2"/>
  <c r="Q7" i="1"/>
  <c r="HO7" i="1"/>
  <c r="CQ7" i="1"/>
  <c r="DW7" i="1"/>
  <c r="H19" i="2"/>
  <c r="GB9" i="1"/>
  <c r="J30" i="2"/>
  <c r="K29" i="2"/>
  <c r="JW7" i="1"/>
  <c r="GH7" i="1"/>
  <c r="I17" i="2"/>
  <c r="I19" i="2" s="1"/>
  <c r="J14" i="2"/>
  <c r="FC7" i="1"/>
  <c r="I22" i="2"/>
  <c r="IR7" i="1" l="1"/>
  <c r="JX7" i="1"/>
  <c r="AE10" i="1"/>
  <c r="GI7" i="1"/>
  <c r="BL7" i="1"/>
  <c r="N23" i="1"/>
  <c r="N25" i="1" s="1"/>
  <c r="O20" i="1"/>
  <c r="M24" i="1"/>
  <c r="M26" i="1" s="1"/>
  <c r="DX7" i="1"/>
  <c r="FD7" i="1"/>
  <c r="R7" i="1"/>
  <c r="J22" i="2"/>
  <c r="AG7" i="1"/>
  <c r="H20" i="2"/>
  <c r="H18" i="2"/>
  <c r="HP7" i="1"/>
  <c r="K30" i="2"/>
  <c r="L29" i="2"/>
  <c r="J17" i="2"/>
  <c r="K14" i="2"/>
  <c r="GC9" i="1"/>
  <c r="GD9" i="1" s="1"/>
  <c r="GE9" i="1" s="1"/>
  <c r="GF9" i="1" s="1"/>
  <c r="GG9" i="1" s="1"/>
  <c r="GH9" i="1" s="1"/>
  <c r="GI9" i="1" s="1"/>
  <c r="GJ9" i="1" s="1"/>
  <c r="GK9" i="1" s="1"/>
  <c r="GL9" i="1" s="1"/>
  <c r="GM9" i="1" s="1"/>
  <c r="GN9" i="1" s="1"/>
  <c r="GO9" i="1" s="1"/>
  <c r="GP9" i="1" s="1"/>
  <c r="GQ9" i="1" s="1"/>
  <c r="GR9" i="1" s="1"/>
  <c r="GS9" i="1" s="1"/>
  <c r="GT9" i="1" s="1"/>
  <c r="GU9" i="1" s="1"/>
  <c r="GV9" i="1" s="1"/>
  <c r="GW9" i="1" s="1"/>
  <c r="GX9" i="1" s="1"/>
  <c r="GY9" i="1" s="1"/>
  <c r="GZ9" i="1" s="1"/>
  <c r="HA9" i="1" s="1"/>
  <c r="HB9" i="1" s="1"/>
  <c r="HC9" i="1" s="1"/>
  <c r="CR7" i="1"/>
  <c r="I18" i="2"/>
  <c r="I21" i="2" s="1"/>
  <c r="I20" i="2"/>
  <c r="I23" i="2" l="1"/>
  <c r="S7" i="1"/>
  <c r="AF10" i="1"/>
  <c r="O23" i="1"/>
  <c r="O25" i="1" s="1"/>
  <c r="P20" i="1"/>
  <c r="JY7" i="1"/>
  <c r="H21" i="2"/>
  <c r="H23" i="2" s="1"/>
  <c r="L30" i="2"/>
  <c r="N24" i="1"/>
  <c r="N26" i="1" s="1"/>
  <c r="J19" i="2"/>
  <c r="K22" i="2"/>
  <c r="AH7" i="1"/>
  <c r="FE7" i="1"/>
  <c r="BM7" i="1"/>
  <c r="IS7" i="1"/>
  <c r="J5" i="2"/>
  <c r="HF9" i="1"/>
  <c r="HG9" i="1" s="1"/>
  <c r="HH9" i="1" s="1"/>
  <c r="HI9" i="1" s="1"/>
  <c r="HJ9" i="1" s="1"/>
  <c r="HK9" i="1" s="1"/>
  <c r="HL9" i="1" s="1"/>
  <c r="HM9" i="1" s="1"/>
  <c r="HN9" i="1" s="1"/>
  <c r="HO9" i="1" s="1"/>
  <c r="HP9" i="1" s="1"/>
  <c r="HQ9" i="1" s="1"/>
  <c r="HR9" i="1" s="1"/>
  <c r="HS9" i="1" s="1"/>
  <c r="HT9" i="1" s="1"/>
  <c r="HU9" i="1" s="1"/>
  <c r="HV9" i="1" s="1"/>
  <c r="HW9" i="1" s="1"/>
  <c r="HX9" i="1" s="1"/>
  <c r="HY9" i="1" s="1"/>
  <c r="HZ9" i="1" s="1"/>
  <c r="IA9" i="1" s="1"/>
  <c r="IB9" i="1" s="1"/>
  <c r="IC9" i="1" s="1"/>
  <c r="ID9" i="1" s="1"/>
  <c r="IE9" i="1" s="1"/>
  <c r="IF9" i="1" s="1"/>
  <c r="II9" i="1" s="1"/>
  <c r="IJ9" i="1" s="1"/>
  <c r="IK9" i="1" s="1"/>
  <c r="IL9" i="1" s="1"/>
  <c r="IM9" i="1" s="1"/>
  <c r="IN9" i="1" s="1"/>
  <c r="IO9" i="1" s="1"/>
  <c r="IP9" i="1" s="1"/>
  <c r="IQ9" i="1" s="1"/>
  <c r="IR9" i="1" s="1"/>
  <c r="IS9" i="1" s="1"/>
  <c r="IT9" i="1" s="1"/>
  <c r="IU9" i="1" s="1"/>
  <c r="IV9" i="1" s="1"/>
  <c r="IW9" i="1" s="1"/>
  <c r="IX9" i="1" s="1"/>
  <c r="IY9" i="1" s="1"/>
  <c r="IZ9" i="1" s="1"/>
  <c r="JA9" i="1" s="1"/>
  <c r="JB9" i="1" s="1"/>
  <c r="JC9" i="1" s="1"/>
  <c r="JD9" i="1" s="1"/>
  <c r="JE9" i="1" s="1"/>
  <c r="JF9" i="1" s="1"/>
  <c r="JG9" i="1" s="1"/>
  <c r="JH9" i="1" s="1"/>
  <c r="JI9" i="1" s="1"/>
  <c r="JJ9" i="1" s="1"/>
  <c r="JK9" i="1" s="1"/>
  <c r="JL9" i="1" s="1"/>
  <c r="JO9" i="1" s="1"/>
  <c r="JP9" i="1" s="1"/>
  <c r="JQ9" i="1" s="1"/>
  <c r="JR9" i="1" s="1"/>
  <c r="JS9" i="1" s="1"/>
  <c r="JT9" i="1" s="1"/>
  <c r="JU9" i="1" s="1"/>
  <c r="JV9" i="1" s="1"/>
  <c r="JW9" i="1" s="1"/>
  <c r="JX9" i="1" s="1"/>
  <c r="JY9" i="1" s="1"/>
  <c r="JZ9" i="1" s="1"/>
  <c r="KA9" i="1" s="1"/>
  <c r="KB9" i="1" s="1"/>
  <c r="KC9" i="1" s="1"/>
  <c r="KD9" i="1" s="1"/>
  <c r="KE9" i="1" s="1"/>
  <c r="KF9" i="1" s="1"/>
  <c r="KG9" i="1" s="1"/>
  <c r="KH9" i="1" s="1"/>
  <c r="KI9" i="1" s="1"/>
  <c r="KJ9" i="1" s="1"/>
  <c r="KK9" i="1" s="1"/>
  <c r="KL9" i="1" s="1"/>
  <c r="KM9" i="1" s="1"/>
  <c r="KN9" i="1" s="1"/>
  <c r="KO9" i="1" s="1"/>
  <c r="KP9" i="1" s="1"/>
  <c r="KQ9" i="1" s="1"/>
  <c r="HQ7" i="1"/>
  <c r="L14" i="2"/>
  <c r="K17" i="2"/>
  <c r="K19" i="2" s="1"/>
  <c r="CS7" i="1"/>
  <c r="DY7" i="1"/>
  <c r="GJ7" i="1"/>
  <c r="K20" i="2" l="1"/>
  <c r="K18" i="2"/>
  <c r="K21" i="2" s="1"/>
  <c r="BN7" i="1"/>
  <c r="L17" i="2"/>
  <c r="L19" i="2" s="1"/>
  <c r="FF7" i="1"/>
  <c r="J18" i="2"/>
  <c r="J20" i="2"/>
  <c r="JZ7" i="1"/>
  <c r="AG10" i="1"/>
  <c r="GK7" i="1"/>
  <c r="AI7" i="1"/>
  <c r="P23" i="1"/>
  <c r="P25" i="1" s="1"/>
  <c r="Q20" i="1"/>
  <c r="IT7" i="1"/>
  <c r="O24" i="1"/>
  <c r="O26" i="1" s="1"/>
  <c r="T7" i="1"/>
  <c r="HR7" i="1"/>
  <c r="DZ7" i="1"/>
  <c r="CT7" i="1"/>
  <c r="L22" i="2"/>
  <c r="EA7" i="1" l="1"/>
  <c r="BO7" i="1"/>
  <c r="J21" i="2"/>
  <c r="J23" i="2" s="1"/>
  <c r="GL7" i="1"/>
  <c r="AH10" i="1"/>
  <c r="FG7" i="1"/>
  <c r="K23" i="2"/>
  <c r="HS7" i="1"/>
  <c r="U7" i="1"/>
  <c r="IU7" i="1"/>
  <c r="Q23" i="1"/>
  <c r="Q25" i="1" s="1"/>
  <c r="R20" i="1"/>
  <c r="P24" i="1"/>
  <c r="P26" i="1" s="1"/>
  <c r="CU7" i="1"/>
  <c r="AJ7" i="1"/>
  <c r="KA7" i="1"/>
  <c r="L20" i="2"/>
  <c r="L18" i="2"/>
  <c r="L21" i="2" s="1"/>
  <c r="KB7" i="1" l="1"/>
  <c r="R23" i="1"/>
  <c r="R25" i="1" s="1"/>
  <c r="S20" i="1"/>
  <c r="BP7" i="1"/>
  <c r="AI10" i="1"/>
  <c r="AK7" i="1"/>
  <c r="GM7" i="1"/>
  <c r="HT7" i="1"/>
  <c r="Q24" i="1"/>
  <c r="Q26" i="1" s="1"/>
  <c r="CV7" i="1"/>
  <c r="FH7" i="1"/>
  <c r="EB7" i="1"/>
  <c r="IV7" i="1"/>
  <c r="M17" i="2"/>
  <c r="L23" i="2"/>
  <c r="EC7" i="1" l="1"/>
  <c r="HU7" i="1"/>
  <c r="BQ7" i="1"/>
  <c r="AJ10" i="1"/>
  <c r="FI7" i="1"/>
  <c r="GN7" i="1"/>
  <c r="S23" i="1"/>
  <c r="S25" i="1" s="1"/>
  <c r="T20" i="1"/>
  <c r="M20" i="2"/>
  <c r="M19" i="2"/>
  <c r="R24" i="1"/>
  <c r="R26" i="1" s="1"/>
  <c r="CW7" i="1"/>
  <c r="IW7" i="1"/>
  <c r="AL7" i="1"/>
  <c r="KC7" i="1"/>
  <c r="KD7" i="1" l="1"/>
  <c r="BR7" i="1"/>
  <c r="HV7" i="1"/>
  <c r="AM7" i="1"/>
  <c r="M18" i="2"/>
  <c r="T23" i="1"/>
  <c r="T25" i="1" s="1"/>
  <c r="U20" i="1"/>
  <c r="CX7" i="1"/>
  <c r="S24" i="1"/>
  <c r="S26" i="1" s="1"/>
  <c r="ED7" i="1"/>
  <c r="FJ7" i="1"/>
  <c r="IX7" i="1"/>
  <c r="AK10" i="1"/>
  <c r="GO7" i="1"/>
  <c r="AN7" i="1" l="1"/>
  <c r="EE7" i="1"/>
  <c r="GP7" i="1"/>
  <c r="T24" i="1"/>
  <c r="T26" i="1" s="1"/>
  <c r="HW7" i="1"/>
  <c r="M23" i="2"/>
  <c r="C34" i="2" s="1"/>
  <c r="C35" i="2" s="1"/>
  <c r="AL10" i="1"/>
  <c r="IY7" i="1"/>
  <c r="BS7" i="1"/>
  <c r="FK7" i="1"/>
  <c r="KE7" i="1"/>
  <c r="U23" i="1"/>
  <c r="U25" i="1" s="1"/>
  <c r="W20" i="1"/>
  <c r="CY7" i="1"/>
  <c r="KF7" i="1" l="1"/>
  <c r="IZ7" i="1"/>
  <c r="CZ7" i="1"/>
  <c r="GQ7" i="1"/>
  <c r="AM10" i="1"/>
  <c r="W23" i="1"/>
  <c r="W25" i="1" s="1"/>
  <c r="X20" i="1"/>
  <c r="FL7" i="1"/>
  <c r="EF7" i="1"/>
  <c r="U24" i="1"/>
  <c r="U26" i="1" s="1"/>
  <c r="BT7" i="1"/>
  <c r="HX7" i="1"/>
  <c r="AO7" i="1"/>
  <c r="FM7" i="1" l="1"/>
  <c r="X23" i="1"/>
  <c r="X25" i="1" s="1"/>
  <c r="Y20" i="1"/>
  <c r="BU7" i="1"/>
  <c r="W24" i="1"/>
  <c r="W26" i="1"/>
  <c r="AP7" i="1"/>
  <c r="AN10" i="1"/>
  <c r="C37" i="2"/>
  <c r="C38" i="2" s="1"/>
  <c r="C31" i="1"/>
  <c r="GR7" i="1"/>
  <c r="DA7" i="1"/>
  <c r="JA7" i="1"/>
  <c r="HY7" i="1"/>
  <c r="EG7" i="1"/>
  <c r="KG7" i="1"/>
  <c r="KH7" i="1" l="1"/>
  <c r="Y23" i="1"/>
  <c r="Y25" i="1" s="1"/>
  <c r="Z20" i="1"/>
  <c r="X24" i="1"/>
  <c r="X26" i="1" s="1"/>
  <c r="AQ7" i="1"/>
  <c r="G31" i="1"/>
  <c r="DB7" i="1"/>
  <c r="BV7" i="1"/>
  <c r="EH7" i="1"/>
  <c r="FN7" i="1"/>
  <c r="JB7" i="1"/>
  <c r="AO10" i="1"/>
  <c r="HZ7" i="1"/>
  <c r="GS7" i="1"/>
  <c r="DC7" i="1" l="1"/>
  <c r="IA7" i="1"/>
  <c r="EI7" i="1"/>
  <c r="Z23" i="1"/>
  <c r="Z25" i="1" s="1"/>
  <c r="AA20" i="1"/>
  <c r="FO7" i="1"/>
  <c r="Y24" i="1"/>
  <c r="Y26" i="1" s="1"/>
  <c r="JC7" i="1"/>
  <c r="BW7" i="1"/>
  <c r="AR7" i="1"/>
  <c r="KI7" i="1"/>
  <c r="GT7" i="1"/>
  <c r="AP10" i="1"/>
  <c r="FP7" i="1" l="1"/>
  <c r="EJ7" i="1"/>
  <c r="BX7" i="1"/>
  <c r="IB7" i="1"/>
  <c r="AQ10" i="1"/>
  <c r="JD7" i="1"/>
  <c r="AA23" i="1"/>
  <c r="AA25" i="1" s="1"/>
  <c r="AB20" i="1"/>
  <c r="DD7" i="1"/>
  <c r="AS7" i="1"/>
  <c r="GU7" i="1"/>
  <c r="Z24" i="1"/>
  <c r="Z26" i="1"/>
  <c r="KJ7" i="1"/>
  <c r="AA24" i="1" l="1"/>
  <c r="AA26" i="1" s="1"/>
  <c r="BY7" i="1"/>
  <c r="EK7" i="1"/>
  <c r="KK7" i="1"/>
  <c r="AT7" i="1"/>
  <c r="FQ7" i="1"/>
  <c r="AR10" i="1"/>
  <c r="GV7" i="1"/>
  <c r="DE7" i="1"/>
  <c r="IC7" i="1"/>
  <c r="AB23" i="1"/>
  <c r="AB25" i="1" s="1"/>
  <c r="AC20" i="1"/>
  <c r="JE7" i="1"/>
  <c r="DF7" i="1" l="1"/>
  <c r="EL7" i="1"/>
  <c r="JF7" i="1"/>
  <c r="FR7" i="1"/>
  <c r="BZ7" i="1"/>
  <c r="AC23" i="1"/>
  <c r="AC25" i="1" s="1"/>
  <c r="AD20" i="1"/>
  <c r="AS10" i="1"/>
  <c r="GW7" i="1"/>
  <c r="AU7" i="1"/>
  <c r="AB24" i="1"/>
  <c r="AB26" i="1" s="1"/>
  <c r="ID7" i="1"/>
  <c r="KL7" i="1"/>
  <c r="AC24" i="1" l="1"/>
  <c r="AC26" i="1" s="1"/>
  <c r="CA7" i="1"/>
  <c r="EM7" i="1"/>
  <c r="FS7" i="1"/>
  <c r="KM7" i="1"/>
  <c r="DG7" i="1"/>
  <c r="GX7" i="1"/>
  <c r="IE7" i="1"/>
  <c r="AT10" i="1"/>
  <c r="AV7" i="1"/>
  <c r="AD23" i="1"/>
  <c r="AD25" i="1" s="1"/>
  <c r="AE20" i="1"/>
  <c r="JG7" i="1"/>
  <c r="FT7" i="1" l="1"/>
  <c r="DH7" i="1"/>
  <c r="JH7" i="1"/>
  <c r="KN7" i="1"/>
  <c r="CB7" i="1"/>
  <c r="AW7" i="1"/>
  <c r="EN7" i="1"/>
  <c r="GY7" i="1"/>
  <c r="AU10" i="1"/>
  <c r="AE23" i="1"/>
  <c r="AE25" i="1" s="1"/>
  <c r="AF20" i="1"/>
  <c r="IF7" i="1"/>
  <c r="AD24" i="1"/>
  <c r="AD26" i="1" s="1"/>
  <c r="EO7" i="1" l="1"/>
  <c r="JI7" i="1"/>
  <c r="CC7" i="1"/>
  <c r="DI7" i="1"/>
  <c r="AF23" i="1"/>
  <c r="AF25" i="1" s="1"/>
  <c r="AG20" i="1"/>
  <c r="AE24" i="1"/>
  <c r="AE26" i="1" s="1"/>
  <c r="AV10" i="1"/>
  <c r="GZ7" i="1"/>
  <c r="KO7" i="1"/>
  <c r="FU7" i="1"/>
  <c r="AX7" i="1"/>
  <c r="DJ7" i="1" l="1"/>
  <c r="KP7" i="1"/>
  <c r="JJ7" i="1"/>
  <c r="FV7" i="1"/>
  <c r="CD7" i="1"/>
  <c r="AY7" i="1"/>
  <c r="HA7" i="1"/>
  <c r="AG23" i="1"/>
  <c r="AG25" i="1" s="1"/>
  <c r="AH20" i="1"/>
  <c r="EP7" i="1"/>
  <c r="AW10" i="1"/>
  <c r="AF24" i="1"/>
  <c r="AF26" i="1"/>
  <c r="AH23" i="1" l="1"/>
  <c r="AH25" i="1" s="1"/>
  <c r="AI20" i="1"/>
  <c r="FW7" i="1"/>
  <c r="HB7" i="1"/>
  <c r="AG24" i="1"/>
  <c r="AG26" i="1" s="1"/>
  <c r="KQ7" i="1"/>
  <c r="AZ7" i="1"/>
  <c r="AX10" i="1"/>
  <c r="JK7" i="1"/>
  <c r="EQ7" i="1"/>
  <c r="CE7" i="1"/>
  <c r="DK7" i="1"/>
  <c r="AY10" i="1" l="1"/>
  <c r="CF7" i="1"/>
  <c r="HC7" i="1"/>
  <c r="BA7" i="1"/>
  <c r="JL7" i="1"/>
  <c r="AI23" i="1"/>
  <c r="AI25" i="1" s="1"/>
  <c r="AJ20" i="1"/>
  <c r="DL7" i="1"/>
  <c r="AH24" i="1"/>
  <c r="AH26" i="1" s="1"/>
  <c r="AJ23" i="1" l="1"/>
  <c r="AJ25" i="1" s="1"/>
  <c r="AK20" i="1"/>
  <c r="AI24" i="1"/>
  <c r="AI26" i="1" s="1"/>
  <c r="AZ10" i="1"/>
  <c r="BA10" i="1" l="1"/>
  <c r="AK23" i="1"/>
  <c r="AK25" i="1" s="1"/>
  <c r="AL20" i="1"/>
  <c r="AJ24" i="1"/>
  <c r="AJ26" i="1"/>
  <c r="AL23" i="1" l="1"/>
  <c r="AL25" i="1" s="1"/>
  <c r="AM20" i="1"/>
  <c r="AK24" i="1"/>
  <c r="AK26" i="1" s="1"/>
  <c r="AM23" i="1" l="1"/>
  <c r="AM25" i="1" s="1"/>
  <c r="AN20" i="1"/>
  <c r="E6" i="2"/>
  <c r="E7" i="2" s="1"/>
  <c r="E24" i="2" s="1"/>
  <c r="E25" i="2" s="1"/>
  <c r="BD10" i="1"/>
  <c r="AL24" i="1"/>
  <c r="AL26" i="1"/>
  <c r="E36" i="2" l="1"/>
  <c r="BE10" i="1"/>
  <c r="AN23" i="1"/>
  <c r="AN25" i="1" s="1"/>
  <c r="AO20" i="1"/>
  <c r="F6" i="2"/>
  <c r="F7" i="2" s="1"/>
  <c r="F24" i="2" s="1"/>
  <c r="F25" i="2" s="1"/>
  <c r="F36" i="2" s="1"/>
  <c r="CI10" i="1"/>
  <c r="AM24" i="1"/>
  <c r="AM26" i="1" s="1"/>
  <c r="AN24" i="1" l="1"/>
  <c r="AN26" i="1" s="1"/>
  <c r="BF10" i="1"/>
  <c r="AO23" i="1"/>
  <c r="AO25" i="1" s="1"/>
  <c r="AP20" i="1"/>
  <c r="CJ10" i="1"/>
  <c r="AO24" i="1" l="1"/>
  <c r="AO26" i="1" s="1"/>
  <c r="AP23" i="1"/>
  <c r="AP25" i="1" s="1"/>
  <c r="AQ20" i="1"/>
  <c r="BG10" i="1"/>
  <c r="CK10" i="1"/>
  <c r="CL10" i="1" l="1"/>
  <c r="AP24" i="1"/>
  <c r="AP26" i="1" s="1"/>
  <c r="BH10" i="1"/>
  <c r="AQ23" i="1"/>
  <c r="AQ25" i="1" s="1"/>
  <c r="AR20" i="1"/>
  <c r="AQ24" i="1" l="1"/>
  <c r="AQ26" i="1" s="1"/>
  <c r="AR23" i="1"/>
  <c r="AR25" i="1" s="1"/>
  <c r="AS20" i="1"/>
  <c r="BI10" i="1"/>
  <c r="CM10" i="1"/>
  <c r="AR24" i="1" l="1"/>
  <c r="AR26" i="1" s="1"/>
  <c r="CN10" i="1"/>
  <c r="BJ10" i="1"/>
  <c r="AS23" i="1"/>
  <c r="AS25" i="1" s="1"/>
  <c r="AT20" i="1"/>
  <c r="CO10" i="1" l="1"/>
  <c r="AT23" i="1"/>
  <c r="AT25" i="1" s="1"/>
  <c r="AU20" i="1"/>
  <c r="AS24" i="1"/>
  <c r="AS26" i="1"/>
  <c r="BK10" i="1"/>
  <c r="AT24" i="1" l="1"/>
  <c r="AT26" i="1"/>
  <c r="BL10" i="1"/>
  <c r="AU23" i="1"/>
  <c r="AU25" i="1" s="1"/>
  <c r="AV20" i="1"/>
  <c r="CP10" i="1"/>
  <c r="AV23" i="1" l="1"/>
  <c r="AV25" i="1" s="1"/>
  <c r="AW20" i="1"/>
  <c r="BM10" i="1"/>
  <c r="CQ10" i="1"/>
  <c r="AU24" i="1"/>
  <c r="AU26" i="1"/>
  <c r="BN10" i="1" l="1"/>
  <c r="CR10" i="1"/>
  <c r="AW23" i="1"/>
  <c r="AW25" i="1" s="1"/>
  <c r="AX20" i="1"/>
  <c r="AV24" i="1"/>
  <c r="AV26" i="1"/>
  <c r="CS10" i="1" l="1"/>
  <c r="AX23" i="1"/>
  <c r="AX25" i="1" s="1"/>
  <c r="AY20" i="1"/>
  <c r="AW24" i="1"/>
  <c r="AW26" i="1"/>
  <c r="BO10" i="1"/>
  <c r="AX24" i="1" l="1"/>
  <c r="AX26" i="1" s="1"/>
  <c r="BP10" i="1"/>
  <c r="AY23" i="1"/>
  <c r="AY25" i="1" s="1"/>
  <c r="AZ20" i="1"/>
  <c r="CT10" i="1"/>
  <c r="AY24" i="1" l="1"/>
  <c r="AY26" i="1" s="1"/>
  <c r="BQ10" i="1"/>
  <c r="CU10" i="1"/>
  <c r="AZ23" i="1"/>
  <c r="AZ25" i="1" s="1"/>
  <c r="BA20" i="1"/>
  <c r="BA23" i="1" l="1"/>
  <c r="BA25" i="1" s="1"/>
  <c r="BC20" i="1"/>
  <c r="CV10" i="1"/>
  <c r="BR10" i="1"/>
  <c r="AZ24" i="1"/>
  <c r="AZ26" i="1" s="1"/>
  <c r="BS10" i="1" l="1"/>
  <c r="CW10" i="1"/>
  <c r="BC23" i="1"/>
  <c r="BC25" i="1" s="1"/>
  <c r="BD20" i="1"/>
  <c r="BA24" i="1"/>
  <c r="BA26" i="1"/>
  <c r="D37" i="2" l="1"/>
  <c r="D38" i="2" s="1"/>
  <c r="CX10" i="1"/>
  <c r="BD23" i="1"/>
  <c r="BD25" i="1" s="1"/>
  <c r="BE20" i="1"/>
  <c r="BC24" i="1"/>
  <c r="BC26" i="1" s="1"/>
  <c r="BT10" i="1"/>
  <c r="BD24" i="1" l="1"/>
  <c r="BD26" i="1" s="1"/>
  <c r="BE23" i="1"/>
  <c r="BE25" i="1" s="1"/>
  <c r="BF20" i="1"/>
  <c r="CY10" i="1"/>
  <c r="BU10" i="1"/>
  <c r="G32" i="1"/>
  <c r="I32" i="1"/>
  <c r="BE24" i="1" l="1"/>
  <c r="BE26" i="1" s="1"/>
  <c r="CZ10" i="1"/>
  <c r="BF23" i="1"/>
  <c r="BF25" i="1" s="1"/>
  <c r="BG20" i="1"/>
  <c r="BV10" i="1"/>
  <c r="BG23" i="1" l="1"/>
  <c r="BG25" i="1" s="1"/>
  <c r="BH20" i="1"/>
  <c r="BF24" i="1"/>
  <c r="BF26" i="1" s="1"/>
  <c r="DA10" i="1"/>
  <c r="BW10" i="1"/>
  <c r="BG24" i="1" l="1"/>
  <c r="BG26" i="1" s="1"/>
  <c r="DB10" i="1"/>
  <c r="BI20" i="1"/>
  <c r="BH23" i="1"/>
  <c r="BH25" i="1" s="1"/>
  <c r="BX10" i="1"/>
  <c r="DC10" i="1" l="1"/>
  <c r="BH24" i="1"/>
  <c r="BH26" i="1" s="1"/>
  <c r="BI23" i="1"/>
  <c r="BI25" i="1" s="1"/>
  <c r="BJ20" i="1"/>
  <c r="BY10" i="1"/>
  <c r="BZ10" i="1" l="1"/>
  <c r="BI24" i="1"/>
  <c r="BI26" i="1" s="1"/>
  <c r="DD10" i="1"/>
  <c r="BJ23" i="1"/>
  <c r="BJ25" i="1" s="1"/>
  <c r="BK20" i="1"/>
  <c r="BJ24" i="1" l="1"/>
  <c r="BJ26" i="1" s="1"/>
  <c r="DE10" i="1"/>
  <c r="BK23" i="1"/>
  <c r="BK25" i="1" s="1"/>
  <c r="BL20" i="1"/>
  <c r="CA10" i="1"/>
  <c r="BK24" i="1" l="1"/>
  <c r="BK26" i="1" s="1"/>
  <c r="DF10" i="1"/>
  <c r="CB10" i="1"/>
  <c r="BL23" i="1"/>
  <c r="BL25" i="1" s="1"/>
  <c r="BM20" i="1"/>
  <c r="BM23" i="1" l="1"/>
  <c r="BM25" i="1" s="1"/>
  <c r="BN20" i="1"/>
  <c r="CC10" i="1"/>
  <c r="DG10" i="1"/>
  <c r="BL24" i="1"/>
  <c r="BL26" i="1"/>
  <c r="CD10" i="1" l="1"/>
  <c r="BN23" i="1"/>
  <c r="BN25" i="1" s="1"/>
  <c r="BO20" i="1"/>
  <c r="DH10" i="1"/>
  <c r="BM24" i="1"/>
  <c r="BM26" i="1" s="1"/>
  <c r="BN24" i="1" l="1"/>
  <c r="BN26" i="1" s="1"/>
  <c r="DI10" i="1"/>
  <c r="BO23" i="1"/>
  <c r="BO25" i="1" s="1"/>
  <c r="BP20" i="1"/>
  <c r="CE10" i="1"/>
  <c r="CF10" i="1" l="1"/>
  <c r="DJ10" i="1"/>
  <c r="BO24" i="1"/>
  <c r="BO26" i="1" s="1"/>
  <c r="BQ20" i="1"/>
  <c r="BP23" i="1"/>
  <c r="BP25" i="1" s="1"/>
  <c r="BP24" i="1" l="1"/>
  <c r="BP26" i="1" s="1"/>
  <c r="BQ23" i="1"/>
  <c r="BQ25" i="1" s="1"/>
  <c r="BR20" i="1"/>
  <c r="DK10" i="1"/>
  <c r="BQ24" i="1" l="1"/>
  <c r="BQ26" i="1" s="1"/>
  <c r="DL10" i="1"/>
  <c r="BR23" i="1"/>
  <c r="BR25" i="1" s="1"/>
  <c r="BS20" i="1"/>
  <c r="BR24" i="1" l="1"/>
  <c r="BR26" i="1" s="1"/>
  <c r="BS23" i="1"/>
  <c r="BS25" i="1" s="1"/>
  <c r="BT20" i="1"/>
  <c r="BT23" i="1" l="1"/>
  <c r="BT25" i="1" s="1"/>
  <c r="BU20" i="1"/>
  <c r="G6" i="2"/>
  <c r="G7" i="2" s="1"/>
  <c r="G24" i="2" s="1"/>
  <c r="G25" i="2" s="1"/>
  <c r="DO10" i="1"/>
  <c r="BS24" i="1"/>
  <c r="BS26" i="1"/>
  <c r="DP10" i="1" l="1"/>
  <c r="BU23" i="1"/>
  <c r="BU25" i="1" s="1"/>
  <c r="BV20" i="1"/>
  <c r="G36" i="2"/>
  <c r="BT24" i="1"/>
  <c r="BT26" i="1" s="1"/>
  <c r="BU24" i="1" l="1"/>
  <c r="BU26" i="1" s="1"/>
  <c r="BV23" i="1"/>
  <c r="BV25" i="1" s="1"/>
  <c r="BW20" i="1"/>
  <c r="DQ10" i="1"/>
  <c r="DR10" i="1" l="1"/>
  <c r="BW23" i="1"/>
  <c r="BW25" i="1" s="1"/>
  <c r="BX20" i="1"/>
  <c r="BV24" i="1"/>
  <c r="BV26" i="1" s="1"/>
  <c r="BW24" i="1" l="1"/>
  <c r="BW26" i="1" s="1"/>
  <c r="BY20" i="1"/>
  <c r="BX23" i="1"/>
  <c r="BX25" i="1" s="1"/>
  <c r="DS10" i="1"/>
  <c r="DT10" i="1" l="1"/>
  <c r="BX24" i="1"/>
  <c r="BX26" i="1" s="1"/>
  <c r="BY23" i="1"/>
  <c r="BY25" i="1" s="1"/>
  <c r="BZ20" i="1"/>
  <c r="BZ23" i="1" l="1"/>
  <c r="BZ25" i="1" s="1"/>
  <c r="CA20" i="1"/>
  <c r="BY24" i="1"/>
  <c r="BY26" i="1"/>
  <c r="DU10" i="1"/>
  <c r="DV10" i="1" l="1"/>
  <c r="CA23" i="1"/>
  <c r="CA25" i="1" s="1"/>
  <c r="CB20" i="1"/>
  <c r="BZ24" i="1"/>
  <c r="BZ26" i="1" s="1"/>
  <c r="CA24" i="1" l="1"/>
  <c r="CA26" i="1" s="1"/>
  <c r="CB23" i="1"/>
  <c r="CB25" i="1" s="1"/>
  <c r="CC20" i="1"/>
  <c r="DW10" i="1"/>
  <c r="DX10" i="1" l="1"/>
  <c r="CB24" i="1"/>
  <c r="CB26" i="1" s="1"/>
  <c r="CC23" i="1"/>
  <c r="CC25" i="1" s="1"/>
  <c r="CD20" i="1"/>
  <c r="CC24" i="1" l="1"/>
  <c r="CC26" i="1" s="1"/>
  <c r="CD23" i="1"/>
  <c r="CD25" i="1" s="1"/>
  <c r="CE20" i="1"/>
  <c r="DY10" i="1"/>
  <c r="DZ10" i="1" l="1"/>
  <c r="CE23" i="1"/>
  <c r="CE25" i="1" s="1"/>
  <c r="CF20" i="1"/>
  <c r="CD24" i="1"/>
  <c r="CD26" i="1"/>
  <c r="CE24" i="1" l="1"/>
  <c r="CE26" i="1" s="1"/>
  <c r="CH20" i="1"/>
  <c r="CF23" i="1"/>
  <c r="CF25" i="1" s="1"/>
  <c r="EA10" i="1"/>
  <c r="EB10" i="1" l="1"/>
  <c r="CF24" i="1"/>
  <c r="CF26" i="1" s="1"/>
  <c r="CH23" i="1"/>
  <c r="CH25" i="1" s="1"/>
  <c r="CI20" i="1"/>
  <c r="CH24" i="1" l="1"/>
  <c r="CH26" i="1"/>
  <c r="CI23" i="1"/>
  <c r="CI25" i="1" s="1"/>
  <c r="CJ20" i="1"/>
  <c r="E37" i="2"/>
  <c r="E38" i="2" s="1"/>
  <c r="EC10" i="1"/>
  <c r="CI24" i="1" l="1"/>
  <c r="CI26" i="1" s="1"/>
  <c r="ED10" i="1"/>
  <c r="G33" i="1"/>
  <c r="CJ23" i="1"/>
  <c r="CJ25" i="1" s="1"/>
  <c r="CK20" i="1"/>
  <c r="EE10" i="1" l="1"/>
  <c r="CK23" i="1"/>
  <c r="CK25" i="1" s="1"/>
  <c r="CL20" i="1"/>
  <c r="CJ24" i="1"/>
  <c r="CJ26" i="1" s="1"/>
  <c r="CL23" i="1" l="1"/>
  <c r="CL25" i="1" s="1"/>
  <c r="CM20" i="1"/>
  <c r="CK24" i="1"/>
  <c r="CK26" i="1"/>
  <c r="EF10" i="1"/>
  <c r="EG10" i="1" l="1"/>
  <c r="CM23" i="1"/>
  <c r="CM25" i="1" s="1"/>
  <c r="CN20" i="1"/>
  <c r="CL24" i="1"/>
  <c r="CL26" i="1" s="1"/>
  <c r="CN23" i="1" l="1"/>
  <c r="CN25" i="1" s="1"/>
  <c r="CO20" i="1"/>
  <c r="CM24" i="1"/>
  <c r="CM26" i="1" s="1"/>
  <c r="EH10" i="1"/>
  <c r="EI10" i="1" l="1"/>
  <c r="CP20" i="1"/>
  <c r="CO23" i="1"/>
  <c r="CO25" i="1" s="1"/>
  <c r="CN24" i="1"/>
  <c r="CN26" i="1" s="1"/>
  <c r="CP23" i="1" l="1"/>
  <c r="CP25" i="1" s="1"/>
  <c r="CQ20" i="1"/>
  <c r="CO24" i="1"/>
  <c r="CO26" i="1"/>
  <c r="EJ10" i="1"/>
  <c r="CQ23" i="1" l="1"/>
  <c r="CQ25" i="1" s="1"/>
  <c r="CR20" i="1"/>
  <c r="EK10" i="1"/>
  <c r="CP24" i="1"/>
  <c r="CP26" i="1"/>
  <c r="CR23" i="1" l="1"/>
  <c r="CR25" i="1" s="1"/>
  <c r="CS20" i="1"/>
  <c r="EL10" i="1"/>
  <c r="CQ24" i="1"/>
  <c r="CQ26" i="1" s="1"/>
  <c r="EM10" i="1" l="1"/>
  <c r="CS23" i="1"/>
  <c r="CS25" i="1" s="1"/>
  <c r="CT20" i="1"/>
  <c r="CR24" i="1"/>
  <c r="CR26" i="1" s="1"/>
  <c r="CT23" i="1" l="1"/>
  <c r="CT25" i="1" s="1"/>
  <c r="CU20" i="1"/>
  <c r="CS24" i="1"/>
  <c r="CS26" i="1" s="1"/>
  <c r="EN10" i="1"/>
  <c r="EO10" i="1" l="1"/>
  <c r="CU23" i="1"/>
  <c r="CU25" i="1" s="1"/>
  <c r="CV20" i="1"/>
  <c r="CT24" i="1"/>
  <c r="CT26" i="1"/>
  <c r="CV23" i="1" l="1"/>
  <c r="CV25" i="1" s="1"/>
  <c r="CW20" i="1"/>
  <c r="CU24" i="1"/>
  <c r="CU26" i="1" s="1"/>
  <c r="EP10" i="1"/>
  <c r="EQ10" i="1" l="1"/>
  <c r="CX20" i="1"/>
  <c r="CW23" i="1"/>
  <c r="CW25" i="1" s="1"/>
  <c r="CV24" i="1"/>
  <c r="CV26" i="1"/>
  <c r="CW24" i="1" l="1"/>
  <c r="CW26" i="1" s="1"/>
  <c r="CX23" i="1"/>
  <c r="CX25" i="1" s="1"/>
  <c r="CY20" i="1"/>
  <c r="H6" i="2" l="1"/>
  <c r="H7" i="2" s="1"/>
  <c r="H24" i="2" s="1"/>
  <c r="H25" i="2" s="1"/>
  <c r="ET10" i="1"/>
  <c r="CX24" i="1"/>
  <c r="CX26" i="1"/>
  <c r="CY23" i="1"/>
  <c r="CY25" i="1" s="1"/>
  <c r="CZ20" i="1"/>
  <c r="CZ23" i="1" l="1"/>
  <c r="CZ25" i="1" s="1"/>
  <c r="DA20" i="1"/>
  <c r="EU10" i="1"/>
  <c r="CY24" i="1"/>
  <c r="CY26" i="1" s="1"/>
  <c r="H36" i="2"/>
  <c r="EV10" i="1" l="1"/>
  <c r="DA23" i="1"/>
  <c r="DA25" i="1" s="1"/>
  <c r="DB20" i="1"/>
  <c r="CZ24" i="1"/>
  <c r="CZ26" i="1" s="1"/>
  <c r="DA24" i="1" l="1"/>
  <c r="DA26" i="1" s="1"/>
  <c r="DB23" i="1"/>
  <c r="DB25" i="1" s="1"/>
  <c r="DC20" i="1"/>
  <c r="EW10" i="1"/>
  <c r="EX10" i="1" l="1"/>
  <c r="DB24" i="1"/>
  <c r="DB26" i="1" s="1"/>
  <c r="DC23" i="1"/>
  <c r="DC25" i="1" s="1"/>
  <c r="DD20" i="1"/>
  <c r="DC24" i="1" l="1"/>
  <c r="DC26" i="1" s="1"/>
  <c r="DD23" i="1"/>
  <c r="DD25" i="1" s="1"/>
  <c r="DE20" i="1"/>
  <c r="EY10" i="1"/>
  <c r="EZ10" i="1" l="1"/>
  <c r="DD24" i="1"/>
  <c r="DD26" i="1" s="1"/>
  <c r="DF20" i="1"/>
  <c r="DE23" i="1"/>
  <c r="DE25" i="1" s="1"/>
  <c r="DF23" i="1" l="1"/>
  <c r="DF25" i="1" s="1"/>
  <c r="DG20" i="1"/>
  <c r="DE24" i="1"/>
  <c r="DE26" i="1" s="1"/>
  <c r="FA10" i="1"/>
  <c r="DG23" i="1" l="1"/>
  <c r="DG25" i="1" s="1"/>
  <c r="DH20" i="1"/>
  <c r="FB10" i="1"/>
  <c r="DF24" i="1"/>
  <c r="DF26" i="1" s="1"/>
  <c r="FC10" i="1" l="1"/>
  <c r="DH23" i="1"/>
  <c r="DH25" i="1" s="1"/>
  <c r="DI20" i="1"/>
  <c r="DG24" i="1"/>
  <c r="DG26" i="1"/>
  <c r="DH24" i="1" l="1"/>
  <c r="DH26" i="1" s="1"/>
  <c r="DI23" i="1"/>
  <c r="DI25" i="1" s="1"/>
  <c r="DJ20" i="1"/>
  <c r="FD10" i="1"/>
  <c r="DI24" i="1" l="1"/>
  <c r="DI26" i="1" s="1"/>
  <c r="FE10" i="1"/>
  <c r="DJ23" i="1"/>
  <c r="DJ25" i="1" s="1"/>
  <c r="DK20" i="1"/>
  <c r="DK23" i="1" l="1"/>
  <c r="DK25" i="1" s="1"/>
  <c r="FF10" i="1"/>
  <c r="DJ24" i="1"/>
  <c r="DJ26" i="1"/>
  <c r="FG10" i="1" l="1"/>
  <c r="DL23" i="1"/>
  <c r="DL25" i="1" s="1"/>
  <c r="DN20" i="1"/>
  <c r="DN23" i="1" s="1"/>
  <c r="DN25" i="1" s="1"/>
  <c r="DN24" i="1" s="1"/>
  <c r="DK24" i="1"/>
  <c r="DK26" i="1" s="1"/>
  <c r="DL24" i="1" l="1"/>
  <c r="DL26" i="1" s="1"/>
  <c r="DO20" i="1"/>
  <c r="FH10" i="1"/>
  <c r="FI10" i="1" l="1"/>
  <c r="DO23" i="1"/>
  <c r="DO25" i="1" s="1"/>
  <c r="DP20" i="1"/>
  <c r="F37" i="2"/>
  <c r="F38" i="2" s="1"/>
  <c r="C34" i="1"/>
  <c r="DN26" i="1"/>
  <c r="G34" i="1" l="1"/>
  <c r="DO24" i="1"/>
  <c r="DO26" i="1" s="1"/>
  <c r="DP23" i="1"/>
  <c r="DP25" i="1" s="1"/>
  <c r="DQ20" i="1"/>
  <c r="FJ10" i="1"/>
  <c r="DQ23" i="1" l="1"/>
  <c r="DQ25" i="1" s="1"/>
  <c r="DR20" i="1"/>
  <c r="DP24" i="1"/>
  <c r="DP26" i="1"/>
  <c r="FK10" i="1"/>
  <c r="FL10" i="1" l="1"/>
  <c r="DR23" i="1"/>
  <c r="DR25" i="1" s="1"/>
  <c r="DS20" i="1"/>
  <c r="DQ24" i="1"/>
  <c r="DQ26" i="1"/>
  <c r="DR24" i="1" l="1"/>
  <c r="DR26" i="1"/>
  <c r="DS23" i="1"/>
  <c r="DS25" i="1" s="1"/>
  <c r="DT20" i="1"/>
  <c r="FM10" i="1"/>
  <c r="FN10" i="1" l="1"/>
  <c r="DS24" i="1"/>
  <c r="DS26" i="1" s="1"/>
  <c r="DT23" i="1"/>
  <c r="DT25" i="1" s="1"/>
  <c r="DU20" i="1"/>
  <c r="DU23" i="1" l="1"/>
  <c r="DU25" i="1" s="1"/>
  <c r="DV20" i="1"/>
  <c r="FO10" i="1"/>
  <c r="DT24" i="1"/>
  <c r="DT26" i="1"/>
  <c r="FP10" i="1" l="1"/>
  <c r="DW20" i="1"/>
  <c r="DV23" i="1"/>
  <c r="DV25" i="1" s="1"/>
  <c r="DU24" i="1"/>
  <c r="DU26" i="1" s="1"/>
  <c r="DV24" i="1" l="1"/>
  <c r="DV26" i="1" s="1"/>
  <c r="DW23" i="1"/>
  <c r="DW25" i="1" s="1"/>
  <c r="DX20" i="1"/>
  <c r="FQ10" i="1"/>
  <c r="DW24" i="1" l="1"/>
  <c r="DW26" i="1" s="1"/>
  <c r="FR10" i="1"/>
  <c r="DX23" i="1"/>
  <c r="DX25" i="1" s="1"/>
  <c r="DY20" i="1"/>
  <c r="DX24" i="1" l="1"/>
  <c r="DX26" i="1" s="1"/>
  <c r="DY23" i="1"/>
  <c r="DY25" i="1" s="1"/>
  <c r="DZ20" i="1"/>
  <c r="FS10" i="1"/>
  <c r="DY24" i="1" l="1"/>
  <c r="DY26" i="1" s="1"/>
  <c r="DZ23" i="1"/>
  <c r="DZ25" i="1" s="1"/>
  <c r="EA20" i="1"/>
  <c r="FT10" i="1"/>
  <c r="DZ24" i="1" l="1"/>
  <c r="DZ26" i="1" s="1"/>
  <c r="FU10" i="1"/>
  <c r="EA23" i="1"/>
  <c r="EA25" i="1" s="1"/>
  <c r="EB20" i="1"/>
  <c r="EB23" i="1" l="1"/>
  <c r="EB25" i="1" s="1"/>
  <c r="EC20" i="1"/>
  <c r="FV10" i="1"/>
  <c r="EA24" i="1"/>
  <c r="EA26" i="1" s="1"/>
  <c r="FW10" i="1" l="1"/>
  <c r="EC23" i="1"/>
  <c r="EC25" i="1" s="1"/>
  <c r="ED20" i="1"/>
  <c r="EB24" i="1"/>
  <c r="EB26" i="1" s="1"/>
  <c r="EC24" i="1" l="1"/>
  <c r="EC26" i="1" s="1"/>
  <c r="EE20" i="1"/>
  <c r="ED23" i="1"/>
  <c r="ED25" i="1" s="1"/>
  <c r="EE23" i="1" l="1"/>
  <c r="EE25" i="1" s="1"/>
  <c r="EF20" i="1"/>
  <c r="ED24" i="1"/>
  <c r="ED26" i="1" s="1"/>
  <c r="I6" i="2"/>
  <c r="I7" i="2" s="1"/>
  <c r="I24" i="2" s="1"/>
  <c r="I25" i="2" s="1"/>
  <c r="I36" i="2" s="1"/>
  <c r="FZ10" i="1"/>
  <c r="EF23" i="1" l="1"/>
  <c r="EF25" i="1" s="1"/>
  <c r="EG20" i="1"/>
  <c r="GA10" i="1"/>
  <c r="EE24" i="1"/>
  <c r="EE26" i="1" s="1"/>
  <c r="EG23" i="1" l="1"/>
  <c r="EG25" i="1" s="1"/>
  <c r="EH20" i="1"/>
  <c r="EF24" i="1"/>
  <c r="EF26" i="1" s="1"/>
  <c r="K7" i="2"/>
  <c r="K24" i="2" s="1"/>
  <c r="K25" i="2" s="1"/>
  <c r="K36" i="2" s="1"/>
  <c r="GB10" i="1"/>
  <c r="L7" i="2" l="1"/>
  <c r="L24" i="2" s="1"/>
  <c r="L25" i="2" s="1"/>
  <c r="L36" i="2" s="1"/>
  <c r="GC10" i="1"/>
  <c r="EH23" i="1"/>
  <c r="EH25" i="1" s="1"/>
  <c r="EI20" i="1"/>
  <c r="EG24" i="1"/>
  <c r="EG26" i="1" s="1"/>
  <c r="EI23" i="1" l="1"/>
  <c r="EI25" i="1" s="1"/>
  <c r="EJ20" i="1"/>
  <c r="EH24" i="1"/>
  <c r="EH26" i="1" s="1"/>
  <c r="GD10" i="1"/>
  <c r="GE10" i="1" l="1"/>
  <c r="EJ23" i="1"/>
  <c r="EJ25" i="1" s="1"/>
  <c r="EK20" i="1"/>
  <c r="EI24" i="1"/>
  <c r="EI26" i="1" s="1"/>
  <c r="EJ24" i="1" l="1"/>
  <c r="EJ26" i="1" s="1"/>
  <c r="EK23" i="1"/>
  <c r="EK25" i="1" s="1"/>
  <c r="EL20" i="1"/>
  <c r="GF10" i="1"/>
  <c r="EK24" i="1" l="1"/>
  <c r="EK26" i="1" s="1"/>
  <c r="EM20" i="1"/>
  <c r="EL23" i="1"/>
  <c r="EL25" i="1" s="1"/>
  <c r="GG10" i="1"/>
  <c r="EM23" i="1" l="1"/>
  <c r="EM25" i="1" s="1"/>
  <c r="EN20" i="1"/>
  <c r="EL24" i="1"/>
  <c r="EL26" i="1" s="1"/>
  <c r="GH10" i="1"/>
  <c r="GI10" i="1" l="1"/>
  <c r="EN23" i="1"/>
  <c r="EN25" i="1" s="1"/>
  <c r="EO20" i="1"/>
  <c r="EM24" i="1"/>
  <c r="EM26" i="1" s="1"/>
  <c r="EN24" i="1" l="1"/>
  <c r="EN26" i="1" s="1"/>
  <c r="EO23" i="1"/>
  <c r="EO25" i="1" s="1"/>
  <c r="EP20" i="1"/>
  <c r="GJ10" i="1"/>
  <c r="EP23" i="1" l="1"/>
  <c r="EP25" i="1" s="1"/>
  <c r="EQ20" i="1"/>
  <c r="GK10" i="1"/>
  <c r="EO24" i="1"/>
  <c r="EO26" i="1" s="1"/>
  <c r="GL10" i="1" l="1"/>
  <c r="EQ23" i="1"/>
  <c r="EQ25" i="1" s="1"/>
  <c r="ES20" i="1"/>
  <c r="EP24" i="1"/>
  <c r="EP26" i="1"/>
  <c r="EQ24" i="1" l="1"/>
  <c r="EQ26" i="1" s="1"/>
  <c r="ES23" i="1"/>
  <c r="ES25" i="1" s="1"/>
  <c r="ET20" i="1"/>
  <c r="GM10" i="1"/>
  <c r="ES24" i="1" l="1"/>
  <c r="ES26" i="1"/>
  <c r="ET23" i="1"/>
  <c r="ET25" i="1" s="1"/>
  <c r="EU20" i="1"/>
  <c r="GN10" i="1"/>
  <c r="G37" i="2"/>
  <c r="G38" i="2" s="1"/>
  <c r="C35" i="1"/>
  <c r="GO10" i="1" l="1"/>
  <c r="EV20" i="1"/>
  <c r="EU23" i="1"/>
  <c r="EU25" i="1" s="1"/>
  <c r="G35" i="1"/>
  <c r="ET24" i="1"/>
  <c r="ET26" i="1" s="1"/>
  <c r="EU24" i="1" l="1"/>
  <c r="EU26" i="1" s="1"/>
  <c r="EV23" i="1"/>
  <c r="EV25" i="1" s="1"/>
  <c r="EW20" i="1"/>
  <c r="GP10" i="1"/>
  <c r="EW23" i="1" l="1"/>
  <c r="EW25" i="1" s="1"/>
  <c r="EX20" i="1"/>
  <c r="GQ10" i="1"/>
  <c r="EV24" i="1"/>
  <c r="EV26" i="1"/>
  <c r="GR10" i="1" l="1"/>
  <c r="EX23" i="1"/>
  <c r="EX25" i="1" s="1"/>
  <c r="EY20" i="1"/>
  <c r="EW24" i="1"/>
  <c r="EW26" i="1" s="1"/>
  <c r="EX24" i="1" l="1"/>
  <c r="EX26" i="1" s="1"/>
  <c r="GS10" i="1"/>
  <c r="EY23" i="1"/>
  <c r="EY25" i="1" s="1"/>
  <c r="EZ20" i="1"/>
  <c r="EZ23" i="1" l="1"/>
  <c r="EZ25" i="1" s="1"/>
  <c r="FA20" i="1"/>
  <c r="EY24" i="1"/>
  <c r="EY26" i="1" s="1"/>
  <c r="GT10" i="1"/>
  <c r="FA23" i="1" l="1"/>
  <c r="FA25" i="1" s="1"/>
  <c r="FB20" i="1"/>
  <c r="GU10" i="1"/>
  <c r="EZ24" i="1"/>
  <c r="EZ26" i="1" s="1"/>
  <c r="GV10" i="1" l="1"/>
  <c r="FB23" i="1"/>
  <c r="FB25" i="1" s="1"/>
  <c r="FC20" i="1"/>
  <c r="FA24" i="1"/>
  <c r="FA26" i="1" s="1"/>
  <c r="FB24" i="1" l="1"/>
  <c r="FB26" i="1" s="1"/>
  <c r="FD20" i="1"/>
  <c r="FC23" i="1"/>
  <c r="FC25" i="1" s="1"/>
  <c r="GW10" i="1"/>
  <c r="FD23" i="1" l="1"/>
  <c r="FD25" i="1" s="1"/>
  <c r="FE20" i="1"/>
  <c r="FC24" i="1"/>
  <c r="FC26" i="1"/>
  <c r="GX10" i="1"/>
  <c r="GY10" i="1" l="1"/>
  <c r="FE23" i="1"/>
  <c r="FE25" i="1" s="1"/>
  <c r="FF20" i="1"/>
  <c r="FD24" i="1"/>
  <c r="FD26" i="1" s="1"/>
  <c r="FE24" i="1" l="1"/>
  <c r="FE26" i="1" s="1"/>
  <c r="FF23" i="1"/>
  <c r="FF25" i="1" s="1"/>
  <c r="FG20" i="1"/>
  <c r="GZ10" i="1"/>
  <c r="FF24" i="1" l="1"/>
  <c r="FF26" i="1" s="1"/>
  <c r="FG23" i="1"/>
  <c r="FG25" i="1" s="1"/>
  <c r="FH20" i="1"/>
  <c r="HA10" i="1"/>
  <c r="FG24" i="1" l="1"/>
  <c r="FG26" i="1" s="1"/>
  <c r="FH23" i="1"/>
  <c r="FH25" i="1" s="1"/>
  <c r="FI20" i="1"/>
  <c r="HB10" i="1"/>
  <c r="FH24" i="1" l="1"/>
  <c r="FH26" i="1" s="1"/>
  <c r="FI23" i="1"/>
  <c r="FI25" i="1" s="1"/>
  <c r="FJ20" i="1"/>
  <c r="HC10" i="1"/>
  <c r="FI24" i="1" l="1"/>
  <c r="FI26" i="1" s="1"/>
  <c r="FJ23" i="1"/>
  <c r="FJ25" i="1" s="1"/>
  <c r="FK20" i="1"/>
  <c r="FJ24" i="1" l="1"/>
  <c r="FJ26" i="1" s="1"/>
  <c r="FL20" i="1"/>
  <c r="FK23" i="1"/>
  <c r="FK25" i="1" s="1"/>
  <c r="J6" i="2"/>
  <c r="J7" i="2" s="1"/>
  <c r="J24" i="2" s="1"/>
  <c r="J25" i="2" s="1"/>
  <c r="J36" i="2" s="1"/>
  <c r="HF10" i="1"/>
  <c r="FL23" i="1" l="1"/>
  <c r="FL25" i="1" s="1"/>
  <c r="FM20" i="1"/>
  <c r="FK24" i="1"/>
  <c r="FK26" i="1" s="1"/>
  <c r="HG10" i="1"/>
  <c r="FL24" i="1" l="1"/>
  <c r="FL26" i="1" s="1"/>
  <c r="HH10" i="1"/>
  <c r="FM23" i="1"/>
  <c r="FM25" i="1" s="1"/>
  <c r="FN20" i="1"/>
  <c r="FN23" i="1" l="1"/>
  <c r="FN25" i="1" s="1"/>
  <c r="FO20" i="1"/>
  <c r="HI10" i="1"/>
  <c r="FM24" i="1"/>
  <c r="FM26" i="1"/>
  <c r="HJ10" i="1" l="1"/>
  <c r="FO23" i="1"/>
  <c r="FO25" i="1" s="1"/>
  <c r="FP20" i="1"/>
  <c r="FN24" i="1"/>
  <c r="FN26" i="1"/>
  <c r="FO24" i="1" l="1"/>
  <c r="FO26" i="1"/>
  <c r="FP23" i="1"/>
  <c r="FP25" i="1" s="1"/>
  <c r="FQ20" i="1"/>
  <c r="HK10" i="1"/>
  <c r="FP24" i="1" l="1"/>
  <c r="FP26" i="1" s="1"/>
  <c r="FQ23" i="1"/>
  <c r="FQ25" i="1" s="1"/>
  <c r="FR20" i="1"/>
  <c r="HL10" i="1"/>
  <c r="FQ24" i="1" l="1"/>
  <c r="FQ26" i="1" s="1"/>
  <c r="FR23" i="1"/>
  <c r="FR25" i="1" s="1"/>
  <c r="FS20" i="1"/>
  <c r="HM10" i="1"/>
  <c r="FR24" i="1" l="1"/>
  <c r="FR26" i="1" s="1"/>
  <c r="FS23" i="1"/>
  <c r="FS25" i="1" s="1"/>
  <c r="FT20" i="1"/>
  <c r="HN10" i="1"/>
  <c r="FS24" i="1" l="1"/>
  <c r="FS26" i="1" s="1"/>
  <c r="FT23" i="1"/>
  <c r="FT25" i="1" s="1"/>
  <c r="FU20" i="1"/>
  <c r="HO10" i="1"/>
  <c r="FT24" i="1" l="1"/>
  <c r="FT26" i="1" s="1"/>
  <c r="FU23" i="1"/>
  <c r="FU25" i="1" s="1"/>
  <c r="FV20" i="1"/>
  <c r="HP10" i="1"/>
  <c r="FU24" i="1" l="1"/>
  <c r="FU26" i="1" s="1"/>
  <c r="FV23" i="1"/>
  <c r="FV25" i="1" s="1"/>
  <c r="FW20" i="1"/>
  <c r="HQ10" i="1"/>
  <c r="FV24" i="1" l="1"/>
  <c r="FV26" i="1" s="1"/>
  <c r="HR10" i="1"/>
  <c r="FW23" i="1"/>
  <c r="FW25" i="1" s="1"/>
  <c r="FY20" i="1"/>
  <c r="HS10" i="1" l="1"/>
  <c r="FZ20" i="1"/>
  <c r="FY23" i="1"/>
  <c r="FY25" i="1" s="1"/>
  <c r="FW24" i="1"/>
  <c r="FW26" i="1" s="1"/>
  <c r="GA20" i="1" l="1"/>
  <c r="FZ23" i="1"/>
  <c r="FZ25" i="1" s="1"/>
  <c r="FY24" i="1"/>
  <c r="FY26" i="1"/>
  <c r="C36" i="1"/>
  <c r="G36" i="1" s="1"/>
  <c r="H37" i="2"/>
  <c r="H38" i="2" s="1"/>
  <c r="HT10" i="1"/>
  <c r="HU10" i="1" l="1"/>
  <c r="FZ24" i="1"/>
  <c r="FZ26" i="1" s="1"/>
  <c r="GB20" i="1"/>
  <c r="GA23" i="1"/>
  <c r="GA25" i="1" s="1"/>
  <c r="GA24" i="1" l="1"/>
  <c r="GA26" i="1"/>
  <c r="GC20" i="1"/>
  <c r="GB23" i="1"/>
  <c r="GB25" i="1" s="1"/>
  <c r="HV10" i="1"/>
  <c r="HW10" i="1" l="1"/>
  <c r="GC23" i="1"/>
  <c r="GC25" i="1" s="1"/>
  <c r="GD20" i="1"/>
  <c r="GB24" i="1"/>
  <c r="GB26" i="1"/>
  <c r="GC24" i="1" l="1"/>
  <c r="GC26" i="1" s="1"/>
  <c r="GE20" i="1"/>
  <c r="GD23" i="1"/>
  <c r="GD25" i="1" s="1"/>
  <c r="HX10" i="1"/>
  <c r="GD24" i="1" l="1"/>
  <c r="GD26" i="1"/>
  <c r="HY10" i="1"/>
  <c r="GF20" i="1"/>
  <c r="GE23" i="1"/>
  <c r="GE25" i="1" s="1"/>
  <c r="GE24" i="1" l="1"/>
  <c r="GE26" i="1" s="1"/>
  <c r="HZ10" i="1"/>
  <c r="GF23" i="1"/>
  <c r="GF25" i="1" s="1"/>
  <c r="GG20" i="1"/>
  <c r="GH20" i="1" l="1"/>
  <c r="GG23" i="1"/>
  <c r="GG25" i="1" s="1"/>
  <c r="IA10" i="1"/>
  <c r="GF24" i="1"/>
  <c r="GF26" i="1"/>
  <c r="GG24" i="1" l="1"/>
  <c r="GG26" i="1" s="1"/>
  <c r="IB10" i="1"/>
  <c r="GI20" i="1"/>
  <c r="GH23" i="1"/>
  <c r="GH25" i="1" s="1"/>
  <c r="GH24" i="1" l="1"/>
  <c r="GH26" i="1" s="1"/>
  <c r="GJ20" i="1"/>
  <c r="GI23" i="1"/>
  <c r="GI25" i="1" s="1"/>
  <c r="IC10" i="1"/>
  <c r="ID10" i="1" l="1"/>
  <c r="GI24" i="1"/>
  <c r="GI26" i="1"/>
  <c r="GK20" i="1"/>
  <c r="GJ23" i="1"/>
  <c r="GJ25" i="1" s="1"/>
  <c r="GJ24" i="1" l="1"/>
  <c r="GJ26" i="1" s="1"/>
  <c r="GK23" i="1"/>
  <c r="GK25" i="1" s="1"/>
  <c r="GL20" i="1"/>
  <c r="IE10" i="1"/>
  <c r="GK24" i="1" l="1"/>
  <c r="GK26" i="1" s="1"/>
  <c r="IF10" i="1"/>
  <c r="GL23" i="1"/>
  <c r="GL25" i="1" s="1"/>
  <c r="GM20" i="1"/>
  <c r="GN20" i="1" l="1"/>
  <c r="GM23" i="1"/>
  <c r="GM25" i="1" s="1"/>
  <c r="GL24" i="1"/>
  <c r="GL26" i="1" s="1"/>
  <c r="II10" i="1" l="1"/>
  <c r="GM24" i="1"/>
  <c r="GM26" i="1"/>
  <c r="GN23" i="1"/>
  <c r="GN25" i="1" s="1"/>
  <c r="GO20" i="1"/>
  <c r="GP20" i="1" l="1"/>
  <c r="GO23" i="1"/>
  <c r="GO25" i="1" s="1"/>
  <c r="GN24" i="1"/>
  <c r="GN26" i="1" s="1"/>
  <c r="IJ10" i="1"/>
  <c r="GO24" i="1" l="1"/>
  <c r="GO26" i="1" s="1"/>
  <c r="IK10" i="1"/>
  <c r="GQ20" i="1"/>
  <c r="GP23" i="1"/>
  <c r="GP25" i="1" s="1"/>
  <c r="IL10" i="1" l="1"/>
  <c r="GP24" i="1"/>
  <c r="GP26" i="1" s="1"/>
  <c r="GR20" i="1"/>
  <c r="GQ23" i="1"/>
  <c r="GQ25" i="1" s="1"/>
  <c r="GQ24" i="1" l="1"/>
  <c r="GQ26" i="1"/>
  <c r="GS20" i="1"/>
  <c r="GR23" i="1"/>
  <c r="GR25" i="1" s="1"/>
  <c r="IM10" i="1"/>
  <c r="IN10" i="1" l="1"/>
  <c r="GR24" i="1"/>
  <c r="GR26" i="1"/>
  <c r="GS23" i="1"/>
  <c r="GS25" i="1" s="1"/>
  <c r="GT20" i="1"/>
  <c r="GT23" i="1" l="1"/>
  <c r="GT25" i="1" s="1"/>
  <c r="GU20" i="1"/>
  <c r="GS24" i="1"/>
  <c r="GS26" i="1"/>
  <c r="IO10" i="1"/>
  <c r="IP10" i="1" l="1"/>
  <c r="GU23" i="1"/>
  <c r="GU25" i="1" s="1"/>
  <c r="GV20" i="1"/>
  <c r="GT24" i="1"/>
  <c r="GT26" i="1"/>
  <c r="GU24" i="1" l="1"/>
  <c r="GU26" i="1"/>
  <c r="GV23" i="1"/>
  <c r="GV25" i="1" s="1"/>
  <c r="GW20" i="1"/>
  <c r="IQ10" i="1"/>
  <c r="GV24" i="1" l="1"/>
  <c r="GV26" i="1" s="1"/>
  <c r="GX20" i="1"/>
  <c r="GW23" i="1"/>
  <c r="GW25" i="1" s="1"/>
  <c r="IR10" i="1"/>
  <c r="IS10" i="1" l="1"/>
  <c r="GY20" i="1"/>
  <c r="GX23" i="1"/>
  <c r="GX25" i="1" s="1"/>
  <c r="GW24" i="1"/>
  <c r="GW26" i="1"/>
  <c r="GZ20" i="1" l="1"/>
  <c r="GY23" i="1"/>
  <c r="GY25" i="1" s="1"/>
  <c r="GX24" i="1"/>
  <c r="GX26" i="1"/>
  <c r="IT10" i="1"/>
  <c r="IU10" i="1" l="1"/>
  <c r="GY24" i="1"/>
  <c r="GY26" i="1" s="1"/>
  <c r="HA20" i="1"/>
  <c r="GZ23" i="1"/>
  <c r="GZ25" i="1" s="1"/>
  <c r="GZ24" i="1" l="1"/>
  <c r="GZ26" i="1" s="1"/>
  <c r="HA23" i="1"/>
  <c r="HA25" i="1" s="1"/>
  <c r="HB20" i="1"/>
  <c r="IV10" i="1"/>
  <c r="HA24" i="1" l="1"/>
  <c r="HA26" i="1" s="1"/>
  <c r="IW10" i="1"/>
  <c r="HB23" i="1"/>
  <c r="HB25" i="1" s="1"/>
  <c r="HC20" i="1"/>
  <c r="HC23" i="1" l="1"/>
  <c r="HC25" i="1" s="1"/>
  <c r="HE20" i="1"/>
  <c r="IX10" i="1"/>
  <c r="HB24" i="1"/>
  <c r="HB26" i="1" s="1"/>
  <c r="IY10" i="1" l="1"/>
  <c r="HE23" i="1"/>
  <c r="HE25" i="1" s="1"/>
  <c r="HF20" i="1"/>
  <c r="HC24" i="1"/>
  <c r="HC26" i="1"/>
  <c r="HE24" i="1" l="1"/>
  <c r="HE26" i="1" s="1"/>
  <c r="C37" i="1"/>
  <c r="G37" i="1" s="1"/>
  <c r="I37" i="2"/>
  <c r="I38" i="2" s="1"/>
  <c r="HF23" i="1"/>
  <c r="HF25" i="1" s="1"/>
  <c r="HG20" i="1"/>
  <c r="IZ10" i="1"/>
  <c r="JA10" i="1" l="1"/>
  <c r="HH20" i="1"/>
  <c r="HG23" i="1"/>
  <c r="HG25" i="1" s="1"/>
  <c r="HF24" i="1"/>
  <c r="HF26" i="1" s="1"/>
  <c r="HI20" i="1" l="1"/>
  <c r="HH23" i="1"/>
  <c r="HH25" i="1" s="1"/>
  <c r="HG24" i="1"/>
  <c r="HG26" i="1" s="1"/>
  <c r="JB10" i="1"/>
  <c r="HH24" i="1" l="1"/>
  <c r="HH26" i="1"/>
  <c r="HJ20" i="1"/>
  <c r="HI23" i="1"/>
  <c r="HI25" i="1" s="1"/>
  <c r="JC10" i="1"/>
  <c r="JD10" i="1" l="1"/>
  <c r="HI24" i="1"/>
  <c r="HI26" i="1"/>
  <c r="HJ23" i="1"/>
  <c r="HJ25" i="1" s="1"/>
  <c r="HK20" i="1"/>
  <c r="HK23" i="1" l="1"/>
  <c r="HK25" i="1" s="1"/>
  <c r="HL20" i="1"/>
  <c r="HJ24" i="1"/>
  <c r="HJ26" i="1" s="1"/>
  <c r="JE10" i="1"/>
  <c r="JF10" i="1" l="1"/>
  <c r="HL23" i="1"/>
  <c r="HL25" i="1" s="1"/>
  <c r="HM20" i="1"/>
  <c r="HK24" i="1"/>
  <c r="HK26" i="1" s="1"/>
  <c r="HL24" i="1" l="1"/>
  <c r="HL26" i="1" s="1"/>
  <c r="HM23" i="1"/>
  <c r="HM25" i="1" s="1"/>
  <c r="HN20" i="1"/>
  <c r="JG10" i="1"/>
  <c r="HM24" i="1" l="1"/>
  <c r="HM26" i="1" s="1"/>
  <c r="JH10" i="1"/>
  <c r="HN23" i="1"/>
  <c r="HN25" i="1" s="1"/>
  <c r="HO20" i="1"/>
  <c r="HO23" i="1" l="1"/>
  <c r="HO25" i="1" s="1"/>
  <c r="HP20" i="1"/>
  <c r="HN24" i="1"/>
  <c r="HN26" i="1" s="1"/>
  <c r="JI10" i="1"/>
  <c r="JJ10" i="1" l="1"/>
  <c r="HQ20" i="1"/>
  <c r="HP23" i="1"/>
  <c r="HP25" i="1" s="1"/>
  <c r="HO24" i="1"/>
  <c r="HO26" i="1" s="1"/>
  <c r="HR20" i="1" l="1"/>
  <c r="HQ23" i="1"/>
  <c r="HQ25" i="1" s="1"/>
  <c r="HP24" i="1"/>
  <c r="HP26" i="1"/>
  <c r="JK10" i="1"/>
  <c r="JL10" i="1" l="1"/>
  <c r="HQ24" i="1"/>
  <c r="HQ26" i="1"/>
  <c r="HR23" i="1"/>
  <c r="HR25" i="1" s="1"/>
  <c r="HS20" i="1"/>
  <c r="HR24" i="1" l="1"/>
  <c r="HR26" i="1" s="1"/>
  <c r="HS23" i="1"/>
  <c r="HS25" i="1" s="1"/>
  <c r="HT20" i="1"/>
  <c r="HS24" i="1" l="1"/>
  <c r="HS26" i="1" s="1"/>
  <c r="JO10" i="1"/>
  <c r="HT23" i="1"/>
  <c r="HT25" i="1" s="1"/>
  <c r="HU20" i="1"/>
  <c r="HU23" i="1" l="1"/>
  <c r="HU25" i="1" s="1"/>
  <c r="HV20" i="1"/>
  <c r="HT24" i="1"/>
  <c r="HT26" i="1" s="1"/>
  <c r="JP10" i="1"/>
  <c r="JQ10" i="1" l="1"/>
  <c r="HV23" i="1"/>
  <c r="HV25" i="1" s="1"/>
  <c r="HW20" i="1"/>
  <c r="HU24" i="1"/>
  <c r="HU26" i="1"/>
  <c r="HV24" i="1" l="1"/>
  <c r="HV26" i="1" s="1"/>
  <c r="HW23" i="1"/>
  <c r="HW25" i="1" s="1"/>
  <c r="HX20" i="1"/>
  <c r="JR10" i="1"/>
  <c r="HW24" i="1" l="1"/>
  <c r="HW26" i="1" s="1"/>
  <c r="HX23" i="1"/>
  <c r="HX25" i="1" s="1"/>
  <c r="HY20" i="1"/>
  <c r="JS10" i="1"/>
  <c r="HZ20" i="1" l="1"/>
  <c r="HY23" i="1"/>
  <c r="HY25" i="1" s="1"/>
  <c r="JT10" i="1"/>
  <c r="HX24" i="1"/>
  <c r="HX26" i="1" s="1"/>
  <c r="HY24" i="1" l="1"/>
  <c r="HY26" i="1" s="1"/>
  <c r="JU10" i="1"/>
  <c r="HZ23" i="1"/>
  <c r="HZ25" i="1" s="1"/>
  <c r="IA20" i="1"/>
  <c r="HZ24" i="1" l="1"/>
  <c r="HZ26" i="1" s="1"/>
  <c r="JV10" i="1"/>
  <c r="IA23" i="1"/>
  <c r="IA25" i="1" s="1"/>
  <c r="IB20" i="1"/>
  <c r="IA24" i="1" l="1"/>
  <c r="IA26" i="1" s="1"/>
  <c r="JW10" i="1"/>
  <c r="IB23" i="1"/>
  <c r="IB25" i="1" s="1"/>
  <c r="IC20" i="1"/>
  <c r="IB24" i="1" l="1"/>
  <c r="IB26" i="1" s="1"/>
  <c r="IC23" i="1"/>
  <c r="IC25" i="1" s="1"/>
  <c r="ID20" i="1"/>
  <c r="JX10" i="1"/>
  <c r="IC24" i="1" l="1"/>
  <c r="IC26" i="1"/>
  <c r="JY10" i="1"/>
  <c r="ID23" i="1"/>
  <c r="ID25" i="1" s="1"/>
  <c r="IE20" i="1"/>
  <c r="IE23" i="1" l="1"/>
  <c r="IE25" i="1" s="1"/>
  <c r="IF20" i="1"/>
  <c r="JZ10" i="1"/>
  <c r="ID24" i="1"/>
  <c r="ID26" i="1"/>
  <c r="KA10" i="1" l="1"/>
  <c r="IF23" i="1"/>
  <c r="IF25" i="1" s="1"/>
  <c r="IH20" i="1"/>
  <c r="IE24" i="1"/>
  <c r="IE26" i="1" s="1"/>
  <c r="IF24" i="1" l="1"/>
  <c r="IF26" i="1"/>
  <c r="IH23" i="1"/>
  <c r="IH25" i="1" s="1"/>
  <c r="II20" i="1"/>
  <c r="KB10" i="1"/>
  <c r="IH24" i="1" l="1"/>
  <c r="IH26" i="1"/>
  <c r="C38" i="1"/>
  <c r="G38" i="1" s="1"/>
  <c r="J37" i="2"/>
  <c r="J38" i="2" s="1"/>
  <c r="KC10" i="1"/>
  <c r="II23" i="1"/>
  <c r="II25" i="1" s="1"/>
  <c r="IJ20" i="1"/>
  <c r="IJ23" i="1" l="1"/>
  <c r="IJ25" i="1" s="1"/>
  <c r="IK20" i="1"/>
  <c r="II24" i="1"/>
  <c r="II26" i="1" s="1"/>
  <c r="KD10" i="1"/>
  <c r="IK23" i="1" l="1"/>
  <c r="IK25" i="1" s="1"/>
  <c r="IL20" i="1"/>
  <c r="KE10" i="1"/>
  <c r="IJ24" i="1"/>
  <c r="IJ26" i="1"/>
  <c r="KF10" i="1" l="1"/>
  <c r="IL23" i="1"/>
  <c r="IL25" i="1" s="1"/>
  <c r="IM20" i="1"/>
  <c r="IK24" i="1"/>
  <c r="IK26" i="1" s="1"/>
  <c r="IL24" i="1" l="1"/>
  <c r="IL26" i="1" s="1"/>
  <c r="IN20" i="1"/>
  <c r="IM23" i="1"/>
  <c r="IM25" i="1" s="1"/>
  <c r="KG10" i="1"/>
  <c r="IM24" i="1" l="1"/>
  <c r="IM26" i="1" s="1"/>
  <c r="IO20" i="1"/>
  <c r="IN23" i="1"/>
  <c r="IN25" i="1" s="1"/>
  <c r="KH10" i="1"/>
  <c r="KI10" i="1" l="1"/>
  <c r="IP20" i="1"/>
  <c r="IO23" i="1"/>
  <c r="IO25" i="1" s="1"/>
  <c r="IN24" i="1"/>
  <c r="IN26" i="1"/>
  <c r="IO24" i="1" l="1"/>
  <c r="IO26" i="1" s="1"/>
  <c r="IQ20" i="1"/>
  <c r="IP23" i="1"/>
  <c r="IP25" i="1" s="1"/>
  <c r="KJ10" i="1"/>
  <c r="KK10" i="1" l="1"/>
  <c r="IQ23" i="1"/>
  <c r="IQ25" i="1" s="1"/>
  <c r="IR20" i="1"/>
  <c r="IP24" i="1"/>
  <c r="IP26" i="1" s="1"/>
  <c r="IQ24" i="1" l="1"/>
  <c r="IQ26" i="1" s="1"/>
  <c r="IS20" i="1"/>
  <c r="IR23" i="1"/>
  <c r="IR25" i="1" s="1"/>
  <c r="KL10" i="1"/>
  <c r="IR24" i="1" l="1"/>
  <c r="IR26" i="1"/>
  <c r="KM10" i="1"/>
  <c r="IT20" i="1"/>
  <c r="IS23" i="1"/>
  <c r="IS25" i="1" s="1"/>
  <c r="IS24" i="1" l="1"/>
  <c r="IS26" i="1"/>
  <c r="KN10" i="1"/>
  <c r="IT23" i="1"/>
  <c r="IT25" i="1" s="1"/>
  <c r="IU20" i="1"/>
  <c r="IV20" i="1" l="1"/>
  <c r="IU23" i="1"/>
  <c r="IU25" i="1" s="1"/>
  <c r="KO10" i="1"/>
  <c r="IT24" i="1"/>
  <c r="IT26" i="1" s="1"/>
  <c r="IU24" i="1" l="1"/>
  <c r="IU26" i="1" s="1"/>
  <c r="KP10" i="1"/>
  <c r="IW20" i="1"/>
  <c r="IV23" i="1"/>
  <c r="IV25" i="1" s="1"/>
  <c r="IX20" i="1" l="1"/>
  <c r="IW23" i="1"/>
  <c r="IW25" i="1" s="1"/>
  <c r="IV24" i="1"/>
  <c r="IV26" i="1"/>
  <c r="KQ10" i="1"/>
  <c r="IW24" i="1" l="1"/>
  <c r="IW26" i="1" s="1"/>
  <c r="IY20" i="1"/>
  <c r="IX23" i="1"/>
  <c r="IX25" i="1" s="1"/>
  <c r="IY23" i="1" l="1"/>
  <c r="IY25" i="1" s="1"/>
  <c r="IZ20" i="1"/>
  <c r="IX24" i="1"/>
  <c r="IX26" i="1"/>
  <c r="IZ23" i="1" l="1"/>
  <c r="IZ25" i="1" s="1"/>
  <c r="JA20" i="1"/>
  <c r="IY24" i="1"/>
  <c r="IY26" i="1" s="1"/>
  <c r="JB20" i="1" l="1"/>
  <c r="JA23" i="1"/>
  <c r="JA25" i="1" s="1"/>
  <c r="IZ24" i="1"/>
  <c r="IZ26" i="1" s="1"/>
  <c r="JA24" i="1" l="1"/>
  <c r="JA26" i="1" s="1"/>
  <c r="JB23" i="1"/>
  <c r="JB25" i="1" s="1"/>
  <c r="JC20" i="1"/>
  <c r="JD20" i="1" l="1"/>
  <c r="JC23" i="1"/>
  <c r="JC25" i="1" s="1"/>
  <c r="JB24" i="1"/>
  <c r="JB26" i="1"/>
  <c r="JC24" i="1" l="1"/>
  <c r="JC26" i="1" s="1"/>
  <c r="JE20" i="1"/>
  <c r="JD23" i="1"/>
  <c r="JD25" i="1" s="1"/>
  <c r="JD24" i="1" l="1"/>
  <c r="JD26" i="1" s="1"/>
  <c r="JF20" i="1"/>
  <c r="JE23" i="1"/>
  <c r="JE25" i="1" s="1"/>
  <c r="JG20" i="1" l="1"/>
  <c r="JF23" i="1"/>
  <c r="JF25" i="1" s="1"/>
  <c r="JE24" i="1"/>
  <c r="JE26" i="1" s="1"/>
  <c r="JF24" i="1" l="1"/>
  <c r="JF26" i="1" s="1"/>
  <c r="JG23" i="1"/>
  <c r="JG25" i="1" s="1"/>
  <c r="JH20" i="1"/>
  <c r="JH23" i="1" l="1"/>
  <c r="JH25" i="1" s="1"/>
  <c r="JI20" i="1"/>
  <c r="JG24" i="1"/>
  <c r="JG26" i="1"/>
  <c r="JI23" i="1" l="1"/>
  <c r="JI25" i="1" s="1"/>
  <c r="JJ20" i="1"/>
  <c r="JH24" i="1"/>
  <c r="JH26" i="1"/>
  <c r="JI24" i="1" l="1"/>
  <c r="JI26" i="1"/>
  <c r="JJ23" i="1"/>
  <c r="JJ25" i="1" s="1"/>
  <c r="JK20" i="1"/>
  <c r="JJ24" i="1" l="1"/>
  <c r="JJ26" i="1" s="1"/>
  <c r="JL20" i="1"/>
  <c r="JK23" i="1"/>
  <c r="JK25" i="1" s="1"/>
  <c r="JK24" i="1" l="1"/>
  <c r="JK26" i="1"/>
  <c r="JN20" i="1"/>
  <c r="JL23" i="1"/>
  <c r="JL25" i="1" s="1"/>
  <c r="JL24" i="1" l="1"/>
  <c r="JL26" i="1" s="1"/>
  <c r="JO20" i="1"/>
  <c r="JN23" i="1"/>
  <c r="JN25" i="1" s="1"/>
  <c r="JN24" i="1" l="1"/>
  <c r="JN26" i="1" s="1"/>
  <c r="K37" i="2"/>
  <c r="K38" i="2" s="1"/>
  <c r="C39" i="1"/>
  <c r="G39" i="1" s="1"/>
  <c r="JP20" i="1"/>
  <c r="JO23" i="1"/>
  <c r="JO25" i="1" s="1"/>
  <c r="JO24" i="1" l="1"/>
  <c r="JO26" i="1" s="1"/>
  <c r="JP23" i="1"/>
  <c r="JP25" i="1" s="1"/>
  <c r="JQ20" i="1"/>
  <c r="JQ23" i="1" l="1"/>
  <c r="JQ25" i="1" s="1"/>
  <c r="JR20" i="1"/>
  <c r="JP24" i="1"/>
  <c r="JP26" i="1"/>
  <c r="JR23" i="1" l="1"/>
  <c r="JR25" i="1" s="1"/>
  <c r="JS20" i="1"/>
  <c r="JQ24" i="1"/>
  <c r="JQ26" i="1" s="1"/>
  <c r="JR24" i="1" l="1"/>
  <c r="JR26" i="1" s="1"/>
  <c r="JS23" i="1"/>
  <c r="JS25" i="1" s="1"/>
  <c r="JT20" i="1"/>
  <c r="JT23" i="1" l="1"/>
  <c r="JT25" i="1" s="1"/>
  <c r="JU20" i="1"/>
  <c r="JS24" i="1"/>
  <c r="JS26" i="1" s="1"/>
  <c r="JT24" i="1" l="1"/>
  <c r="JT26" i="1"/>
  <c r="JV20" i="1"/>
  <c r="JU23" i="1"/>
  <c r="JU25" i="1" s="1"/>
  <c r="JU24" i="1" l="1"/>
  <c r="JU26" i="1" s="1"/>
  <c r="JW20" i="1"/>
  <c r="JV23" i="1"/>
  <c r="JV25" i="1" s="1"/>
  <c r="JV24" i="1" l="1"/>
  <c r="JV26" i="1"/>
  <c r="JX20" i="1"/>
  <c r="JW23" i="1"/>
  <c r="JW25" i="1" s="1"/>
  <c r="JW24" i="1" l="1"/>
  <c r="JW26" i="1"/>
  <c r="JX23" i="1"/>
  <c r="JX25" i="1" s="1"/>
  <c r="JY20" i="1"/>
  <c r="JX24" i="1" l="1"/>
  <c r="JX26" i="1"/>
  <c r="JY23" i="1"/>
  <c r="JY25" i="1" s="1"/>
  <c r="JZ20" i="1"/>
  <c r="JZ23" i="1" l="1"/>
  <c r="JZ25" i="1" s="1"/>
  <c r="KA20" i="1"/>
  <c r="JY24" i="1"/>
  <c r="JY26" i="1"/>
  <c r="KA23" i="1" l="1"/>
  <c r="KA25" i="1" s="1"/>
  <c r="KB20" i="1"/>
  <c r="JZ24" i="1"/>
  <c r="JZ26" i="1"/>
  <c r="KB23" i="1" l="1"/>
  <c r="KB25" i="1" s="1"/>
  <c r="KC20" i="1"/>
  <c r="KA24" i="1"/>
  <c r="KA26" i="1"/>
  <c r="KC23" i="1" l="1"/>
  <c r="KC25" i="1" s="1"/>
  <c r="KD20" i="1"/>
  <c r="KB24" i="1"/>
  <c r="KB26" i="1" s="1"/>
  <c r="KC24" i="1" l="1"/>
  <c r="KC26" i="1" s="1"/>
  <c r="KE20" i="1"/>
  <c r="KD23" i="1"/>
  <c r="KD25" i="1" s="1"/>
  <c r="KF20" i="1" l="1"/>
  <c r="KE23" i="1"/>
  <c r="KE25" i="1" s="1"/>
  <c r="KD24" i="1"/>
  <c r="KD26" i="1" s="1"/>
  <c r="M25" i="2" l="1"/>
  <c r="KE24" i="1"/>
  <c r="KE26" i="1"/>
  <c r="KF23" i="1"/>
  <c r="KF25" i="1" s="1"/>
  <c r="KG20" i="1"/>
  <c r="KG23" i="1" l="1"/>
  <c r="KG25" i="1" s="1"/>
  <c r="KH20" i="1"/>
  <c r="KF24" i="1"/>
  <c r="KF26" i="1" s="1"/>
  <c r="KH23" i="1" l="1"/>
  <c r="KH25" i="1" s="1"/>
  <c r="KI20" i="1"/>
  <c r="KG24" i="1"/>
  <c r="KG26" i="1"/>
  <c r="KI23" i="1" l="1"/>
  <c r="KI25" i="1" s="1"/>
  <c r="KJ20" i="1"/>
  <c r="KH24" i="1"/>
  <c r="KH26" i="1" s="1"/>
  <c r="KI24" i="1" l="1"/>
  <c r="KI26" i="1"/>
  <c r="KJ23" i="1"/>
  <c r="KJ25" i="1" s="1"/>
  <c r="KK20" i="1"/>
  <c r="KK23" i="1" l="1"/>
  <c r="KK25" i="1" s="1"/>
  <c r="KL20" i="1"/>
  <c r="KJ24" i="1"/>
  <c r="KJ26" i="1"/>
  <c r="KL23" i="1" l="1"/>
  <c r="KL25" i="1" s="1"/>
  <c r="KM20" i="1"/>
  <c r="KK24" i="1"/>
  <c r="KK26" i="1" s="1"/>
  <c r="KL24" i="1" l="1"/>
  <c r="KL26" i="1" s="1"/>
  <c r="KN20" i="1"/>
  <c r="KM23" i="1"/>
  <c r="KM25" i="1" s="1"/>
  <c r="KN23" i="1" l="1"/>
  <c r="KN25" i="1" s="1"/>
  <c r="KO20" i="1"/>
  <c r="KM24" i="1"/>
  <c r="KM26" i="1"/>
  <c r="KO23" i="1" l="1"/>
  <c r="KO25" i="1" s="1"/>
  <c r="KP20" i="1"/>
  <c r="KN24" i="1"/>
  <c r="KN26" i="1" s="1"/>
  <c r="KP23" i="1" l="1"/>
  <c r="KP25" i="1" s="1"/>
  <c r="KQ20" i="1"/>
  <c r="KO24" i="1"/>
  <c r="KO26" i="1" s="1"/>
  <c r="KQ23" i="1" l="1"/>
  <c r="KQ25" i="1" s="1"/>
  <c r="KP24" i="1"/>
  <c r="KP26" i="1"/>
  <c r="KQ24" i="1" l="1"/>
  <c r="KQ26" i="1" s="1"/>
  <c r="C40" i="1" l="1"/>
  <c r="G40" i="1" s="1"/>
  <c r="L37" i="2"/>
  <c r="L38" i="2" s="1"/>
  <c r="C42" i="1" l="1"/>
  <c r="G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Andres Felipe Moreno Cifuentes</author>
  </authors>
  <commentList>
    <comment ref="I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Indicador solo se obtiene mensualmente</t>
        </r>
      </text>
    </comment>
  </commentList>
</comments>
</file>

<file path=xl/sharedStrings.xml><?xml version="1.0" encoding="utf-8"?>
<sst xmlns="http://schemas.openxmlformats.org/spreadsheetml/2006/main" count="406" uniqueCount="141">
  <si>
    <t>SALIDA LUFKYN</t>
  </si>
  <si>
    <t>MES DE JULIO</t>
  </si>
  <si>
    <t>AGOSTO</t>
  </si>
  <si>
    <t>Lufkin</t>
  </si>
  <si>
    <t>MES DE SEPTIEMBRE</t>
  </si>
  <si>
    <t>MES DE OCTUBRE</t>
  </si>
  <si>
    <t>MES DE NOVIEMBRE</t>
  </si>
  <si>
    <t>MES DE DICIEMBRE</t>
  </si>
  <si>
    <t>MES DE ENERO 2022</t>
  </si>
  <si>
    <t>MES DE FEBRERO 2022</t>
  </si>
  <si>
    <t>MES DE MARZO 2022</t>
  </si>
  <si>
    <t>MES DE ABRIL 2022</t>
  </si>
  <si>
    <t>Estimación Financiera de perdidas por falla Reductor para el molino #6</t>
  </si>
  <si>
    <t>Parametros Económicos</t>
  </si>
  <si>
    <t>Precio de venta prom Azúcar</t>
  </si>
  <si>
    <t>$/qq</t>
  </si>
  <si>
    <t>Precio de venta prom Miel Final</t>
  </si>
  <si>
    <t>$/kilo</t>
  </si>
  <si>
    <t>Costo variable fca</t>
  </si>
  <si>
    <t>Costos/gastos variables prom de ventas</t>
  </si>
  <si>
    <t>Parametros Productivos</t>
  </si>
  <si>
    <t>Molienda</t>
  </si>
  <si>
    <t>TCD</t>
  </si>
  <si>
    <t>Bagazo % Caña</t>
  </si>
  <si>
    <t>%</t>
  </si>
  <si>
    <t>Recuperación de Fábrica (BHR)</t>
  </si>
  <si>
    <t>Efecto por sacarosa en bagazo</t>
  </si>
  <si>
    <t>Sacarosa en Bagazo prom antes de falla</t>
  </si>
  <si>
    <t>Sacarosa en Bagazo despues de falla</t>
  </si>
  <si>
    <t xml:space="preserve">Producción de Bagazo </t>
  </si>
  <si>
    <t>Ton/Dia</t>
  </si>
  <si>
    <t>Sacarosa recuperable</t>
  </si>
  <si>
    <r>
      <t xml:space="preserve">Miel Final </t>
    </r>
    <r>
      <rPr>
        <sz val="11"/>
        <color rgb="FFFF0000"/>
        <rFont val="Calibri"/>
        <family val="2"/>
        <scheme val="minor"/>
      </rPr>
      <t>(por cada qq se producen 12.5 kg miel final)</t>
    </r>
  </si>
  <si>
    <t>kg/miel final</t>
  </si>
  <si>
    <t>Quintales de azúcar recuperada</t>
  </si>
  <si>
    <t>qq/Año</t>
  </si>
  <si>
    <t>Efecto Economico por Mayor (Menor) sacarosa en bagazo y Miel Final</t>
  </si>
  <si>
    <t>$MM</t>
  </si>
  <si>
    <t>EFECTO ECONÓMICO (PERDIDA)</t>
  </si>
  <si>
    <t>DIAS</t>
  </si>
  <si>
    <t>$/Dia</t>
  </si>
  <si>
    <t>´JULIO 2021</t>
  </si>
  <si>
    <t>´AGOSTO 2021</t>
  </si>
  <si>
    <t>´SEPTIEMBRE 2021</t>
  </si>
  <si>
    <t>´OCTUBRE 2021</t>
  </si>
  <si>
    <t>´NOVIEMBRE 2021</t>
  </si>
  <si>
    <t>´DICIEMBRE 2021</t>
  </si>
  <si>
    <t>´ENERO 2022</t>
  </si>
  <si>
    <t>´FEBRERO 2022</t>
  </si>
  <si>
    <t>´MARZO 2022</t>
  </si>
  <si>
    <t>´ABRIL 2022</t>
  </si>
  <si>
    <t>TOTAL EFECTO</t>
  </si>
  <si>
    <t>Desde 17 de Julio</t>
  </si>
  <si>
    <t>Precio de venta prom Azúcar $/QQ</t>
  </si>
  <si>
    <t>Precio de venta prom Miel Final $/kl</t>
  </si>
  <si>
    <t>Costo und variable fca $/QQ</t>
  </si>
  <si>
    <t>Gastos und variables de ventas $/QQ</t>
  </si>
  <si>
    <t>tn</t>
  </si>
  <si>
    <t>qq</t>
  </si>
  <si>
    <t>Efecto Económico Azúcar $MM</t>
  </si>
  <si>
    <t>Efecto Económico Miel $MM</t>
  </si>
  <si>
    <t>Efecto Económico Tiempo Perdido $MM</t>
  </si>
  <si>
    <t>TOTAL INGRESO $MM</t>
  </si>
  <si>
    <t>Efecto Neto $MM</t>
  </si>
  <si>
    <t>Tiempos perdidos molino 6/calderas</t>
  </si>
  <si>
    <t>Horas tiempo perdido</t>
  </si>
  <si>
    <t>Valor hora</t>
  </si>
  <si>
    <t>Total tiempo perdido</t>
  </si>
  <si>
    <t>% Lucro en seguro</t>
  </si>
  <si>
    <t>Ingresos</t>
  </si>
  <si>
    <t xml:space="preserve">38.92% del Ingreso </t>
  </si>
  <si>
    <t>EVOLUCIÓN PRECIO DE VENTA JULIO a NOVIEMBRE 2021 ENERO 2022 PICHICHÍ</t>
  </si>
  <si>
    <t>QQ</t>
  </si>
  <si>
    <t>PRECIO</t>
  </si>
  <si>
    <t>INGRESOS</t>
  </si>
  <si>
    <t>NACIONAL</t>
  </si>
  <si>
    <t>EXPORTACIÓN</t>
  </si>
  <si>
    <t>ORGÁNICA</t>
  </si>
  <si>
    <t>MNRT</t>
  </si>
  <si>
    <t>MIEL SEGUNDA</t>
  </si>
  <si>
    <t>TOTAL</t>
  </si>
  <si>
    <t>TN</t>
  </si>
  <si>
    <t>MIEL FINAL EXPORTACIÓN</t>
  </si>
  <si>
    <t>MIEL FINAL NACIONAL</t>
  </si>
  <si>
    <t>MIEL FINAL ORGÁNICA</t>
  </si>
  <si>
    <t>HISTÓRICO DE COSTOS FÁBRICA</t>
  </si>
  <si>
    <t>2018-2022</t>
  </si>
  <si>
    <t>AÑO 2018</t>
  </si>
  <si>
    <t>COSTO TOTAL $MM</t>
  </si>
  <si>
    <t>COSTO FIJO $MM</t>
  </si>
  <si>
    <t>COSTO VARIABLE  $MM</t>
  </si>
  <si>
    <t>QQ 
VENDIDOS</t>
  </si>
  <si>
    <t>$/QQ 
FIJO</t>
  </si>
  <si>
    <t>$/QQ VARIABLE</t>
  </si>
  <si>
    <t>$/QQ TOTALES</t>
  </si>
  <si>
    <t>COSTO ACUM $MM</t>
  </si>
  <si>
    <t>QQ ACUM
VENDIDOS</t>
  </si>
  <si>
    <t xml:space="preserve">TOTAL AÑO </t>
  </si>
  <si>
    <t>AÑO 2019</t>
  </si>
  <si>
    <t>AÑO 2020</t>
  </si>
  <si>
    <t>AÑO 2021</t>
  </si>
  <si>
    <t>AÑO 2022</t>
  </si>
  <si>
    <t>HISTÓRICO GASTOS DE VENTAS</t>
  </si>
  <si>
    <t>QQ VENDIDOS</t>
  </si>
  <si>
    <t>QQ ACUM VENDIDOS</t>
  </si>
  <si>
    <t>INDICADORES DE LABORATORIO INDUCTORES DE CÁLCULO DEL MODELO DE PERDIDA</t>
  </si>
  <si>
    <t>Fecha</t>
  </si>
  <si>
    <t>Suma de Toneladas Caña Molida</t>
  </si>
  <si>
    <t>Suma de Bagazo % Caña</t>
  </si>
  <si>
    <t>Suma de Sacarosa % Bagazo</t>
  </si>
  <si>
    <t>Mes</t>
  </si>
  <si>
    <t>BHR (%)</t>
  </si>
  <si>
    <t>PARO DE ORDEN PÚBLICO</t>
  </si>
  <si>
    <t>Sin Orga, Sin Miel, Sin MNRT</t>
  </si>
  <si>
    <t>Recuperaci¿n Total (OR)</t>
  </si>
  <si>
    <t>Sacarosa % Bagazo</t>
  </si>
  <si>
    <t>Precio Azúcar Exportación</t>
  </si>
  <si>
    <t>Acum Jul 2021</t>
  </si>
  <si>
    <t>Tonelada Caña</t>
  </si>
  <si>
    <t>PARO</t>
  </si>
  <si>
    <t>Ponderado</t>
  </si>
  <si>
    <t>Molienda Tn caña</t>
  </si>
  <si>
    <t>Gastos variables $/QQ</t>
  </si>
  <si>
    <t>Producción de Bagazo Tn</t>
  </si>
  <si>
    <t>Sacarosa no recuperada Tn</t>
  </si>
  <si>
    <t>Quintales de azúcar no recuperada</t>
  </si>
  <si>
    <r>
      <t xml:space="preserve">Miel Final </t>
    </r>
    <r>
      <rPr>
        <sz val="11"/>
        <color rgb="FFFF0000"/>
        <rFont val="Calibri"/>
        <family val="2"/>
        <scheme val="minor"/>
      </rPr>
      <t>(1 qq / 12.5 kg miel final)</t>
    </r>
    <r>
      <rPr>
        <sz val="11"/>
        <color theme="1"/>
        <rFont val="Calibri"/>
        <family val="2"/>
        <scheme val="minor"/>
      </rPr>
      <t xml:space="preserve"> no recuperada</t>
    </r>
  </si>
  <si>
    <t>ene a 17 julio 2021</t>
  </si>
  <si>
    <t>16 julio 2020 a 17 julio 2021</t>
  </si>
  <si>
    <t>(-) Costos Variables no incurridos $MM</t>
  </si>
  <si>
    <t>Modelo de calculo disminución de ingreso diario</t>
  </si>
  <si>
    <t>Resumen modelo de calculo disminución de ingreso mensual</t>
  </si>
  <si>
    <t>Datos de laboratorio historicos 1 enero 2020 a 5 junio 2022 tomados para calculo del modelo</t>
  </si>
  <si>
    <t>Resumen de ingreso julio 2021 - abril 2022</t>
  </si>
  <si>
    <t>Historico de costos de fabrica fijos y variables enero 2018 a abril 2022</t>
  </si>
  <si>
    <t>Historico de gastos de venta fijos y variables enero 2018 a abril 2022</t>
  </si>
  <si>
    <t>Detalle</t>
  </si>
  <si>
    <t>Ver Anexo</t>
  </si>
  <si>
    <t>Detalle información</t>
  </si>
  <si>
    <t>Prom % Sacarosa Bagazo</t>
  </si>
  <si>
    <t>ÍNDICE DE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</si>
</sst>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.00_ ;\-#,##0.00\ "/>
    <numFmt numFmtId="167" formatCode="0.000%"/>
    <numFmt numFmtId="168" formatCode="_(* #,##0.0_);_(* \(#,##0.0\);_(* &quot;-&quot;??_);_(@_)"/>
    <numFmt numFmtId="169" formatCode="_(* #,##0_);_(* \(#,##0\);_(* &quot;-&quot;??_);_(@_)"/>
    <numFmt numFmtId="170" formatCode="_-* #,##0.0_-;\-* #,##0.0_-;_-* &quot;-&quot;??_-;_-@_-"/>
    <numFmt numFmtId="171" formatCode="_-* #,##0.000_-;\-* #,##0.000_-;_-* &quot;-&quot;??_-;_-@_-"/>
    <numFmt numFmtId="172" formatCode="0.0%"/>
    <numFmt numFmtId="173" formatCode="#,##0.000"/>
    <numFmt numFmtId="176" formatCode="0.000"/>
    <numFmt numFmtId="180" formatCode="_-* #,##0.000000_-;\-* #,##0.0000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4B4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0" fontId="19" fillId="0" borderId="0"/>
    <xf numFmtId="43" fontId="23" fillId="0" borderId="0" applyFont="0" applyFill="0" applyBorder="0" applyAlignment="0" applyProtection="0"/>
    <xf numFmtId="0" fontId="19" fillId="0" borderId="0"/>
    <xf numFmtId="9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24" fillId="0" borderId="0" applyNumberFormat="0" applyFill="0" applyBorder="0" applyAlignment="0" applyProtection="0"/>
  </cellStyleXfs>
  <cellXfs count="154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7" fillId="3" borderId="0" xfId="0" applyFont="1" applyFill="1"/>
    <xf numFmtId="0" fontId="7" fillId="4" borderId="0" xfId="0" applyFont="1" applyFill="1"/>
    <xf numFmtId="0" fontId="0" fillId="0" borderId="0" xfId="0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5" borderId="0" xfId="0" applyFont="1" applyFill="1"/>
    <xf numFmtId="0" fontId="2" fillId="5" borderId="0" xfId="0" applyFont="1" applyFill="1" applyAlignment="1">
      <alignment horizontal="center"/>
    </xf>
    <xf numFmtId="43" fontId="0" fillId="0" borderId="0" xfId="0" applyNumberFormat="1"/>
    <xf numFmtId="0" fontId="0" fillId="0" borderId="0" xfId="0" applyAlignment="1">
      <alignment horizontal="left"/>
    </xf>
    <xf numFmtId="164" fontId="8" fillId="0" borderId="0" xfId="0" applyNumberFormat="1" applyFont="1"/>
    <xf numFmtId="164" fontId="9" fillId="0" borderId="0" xfId="1" applyNumberFormat="1" applyFont="1"/>
    <xf numFmtId="164" fontId="0" fillId="0" borderId="0" xfId="1" applyNumberFormat="1" applyFont="1"/>
    <xf numFmtId="164" fontId="9" fillId="0" borderId="0" xfId="1" applyNumberFormat="1" applyFont="1" applyAlignment="1">
      <alignment wrapText="1"/>
    </xf>
    <xf numFmtId="165" fontId="9" fillId="0" borderId="0" xfId="0" applyNumberFormat="1" applyFont="1"/>
    <xf numFmtId="164" fontId="0" fillId="0" borderId="0" xfId="0" applyNumberFormat="1"/>
    <xf numFmtId="166" fontId="8" fillId="0" borderId="0" xfId="0" applyNumberFormat="1" applyFont="1"/>
    <xf numFmtId="166" fontId="0" fillId="0" borderId="0" xfId="0" applyNumberFormat="1"/>
    <xf numFmtId="164" fontId="10" fillId="0" borderId="0" xfId="1" applyNumberFormat="1" applyFont="1"/>
    <xf numFmtId="164" fontId="9" fillId="0" borderId="0" xfId="0" applyNumberFormat="1" applyFont="1"/>
    <xf numFmtId="0" fontId="9" fillId="0" borderId="0" xfId="0" applyFont="1"/>
    <xf numFmtId="10" fontId="10" fillId="0" borderId="0" xfId="2" applyNumberFormat="1" applyFont="1"/>
    <xf numFmtId="10" fontId="9" fillId="0" borderId="0" xfId="0" applyNumberFormat="1" applyFont="1"/>
    <xf numFmtId="10" fontId="11" fillId="0" borderId="0" xfId="0" applyNumberFormat="1" applyFont="1"/>
    <xf numFmtId="0" fontId="11" fillId="0" borderId="0" xfId="0" applyFont="1"/>
    <xf numFmtId="10" fontId="0" fillId="0" borderId="0" xfId="0" applyNumberFormat="1"/>
    <xf numFmtId="10" fontId="9" fillId="0" borderId="0" xfId="2" applyNumberFormat="1" applyFont="1"/>
    <xf numFmtId="167" fontId="9" fillId="0" borderId="0" xfId="0" applyNumberFormat="1" applyFont="1"/>
    <xf numFmtId="1" fontId="0" fillId="0" borderId="0" xfId="0" applyNumberFormat="1"/>
    <xf numFmtId="168" fontId="0" fillId="0" borderId="0" xfId="1" applyNumberFormat="1" applyFont="1"/>
    <xf numFmtId="169" fontId="0" fillId="0" borderId="0" xfId="1" applyNumberFormat="1" applyFont="1"/>
    <xf numFmtId="168" fontId="0" fillId="0" borderId="0" xfId="0" applyNumberFormat="1"/>
    <xf numFmtId="0" fontId="12" fillId="0" borderId="0" xfId="0" applyFont="1" applyAlignment="1">
      <alignment vertical="center"/>
    </xf>
    <xf numFmtId="0" fontId="13" fillId="6" borderId="0" xfId="0" applyFont="1" applyFill="1" applyAlignment="1">
      <alignment vertical="center" wrapText="1"/>
    </xf>
    <xf numFmtId="0" fontId="13" fillId="6" borderId="0" xfId="0" applyFont="1" applyFill="1" applyAlignment="1">
      <alignment vertical="center"/>
    </xf>
    <xf numFmtId="168" fontId="13" fillId="6" borderId="0" xfId="0" applyNumberFormat="1" applyFont="1" applyFill="1" applyAlignment="1">
      <alignment vertical="center"/>
    </xf>
    <xf numFmtId="168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5" borderId="0" xfId="0" applyFont="1" applyFill="1" applyAlignment="1">
      <alignment horizontal="center" vertical="center"/>
    </xf>
    <xf numFmtId="169" fontId="0" fillId="0" borderId="0" xfId="0" applyNumberFormat="1"/>
    <xf numFmtId="169" fontId="2" fillId="5" borderId="0" xfId="1" applyNumberFormat="1" applyFont="1" applyFill="1"/>
    <xf numFmtId="164" fontId="2" fillId="5" borderId="0" xfId="1" applyNumberFormat="1" applyFont="1" applyFill="1"/>
    <xf numFmtId="0" fontId="2" fillId="7" borderId="0" xfId="0" applyFont="1" applyFill="1" applyAlignment="1">
      <alignment horizontal="center" vertical="center" wrapText="1"/>
    </xf>
    <xf numFmtId="17" fontId="2" fillId="7" borderId="0" xfId="0" applyNumberFormat="1" applyFont="1" applyFill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/>
    <xf numFmtId="0" fontId="0" fillId="0" borderId="2" xfId="0" applyBorder="1" applyAlignment="1">
      <alignment horizontal="left"/>
    </xf>
    <xf numFmtId="164" fontId="0" fillId="0" borderId="2" xfId="1" applyNumberFormat="1" applyFont="1" applyBorder="1"/>
    <xf numFmtId="0" fontId="0" fillId="8" borderId="2" xfId="0" applyFill="1" applyBorder="1" applyAlignment="1">
      <alignment horizontal="left"/>
    </xf>
    <xf numFmtId="164" fontId="0" fillId="8" borderId="2" xfId="1" applyNumberFormat="1" applyFont="1" applyFill="1" applyBorder="1"/>
    <xf numFmtId="0" fontId="0" fillId="0" borderId="2" xfId="0" applyBorder="1"/>
    <xf numFmtId="10" fontId="0" fillId="0" borderId="2" xfId="2" applyNumberFormat="1" applyFont="1" applyBorder="1"/>
    <xf numFmtId="0" fontId="0" fillId="0" borderId="3" xfId="0" applyBorder="1" applyAlignment="1">
      <alignment horizontal="left"/>
    </xf>
    <xf numFmtId="10" fontId="0" fillId="0" borderId="3" xfId="0" applyNumberFormat="1" applyBorder="1"/>
    <xf numFmtId="0" fontId="0" fillId="0" borderId="1" xfId="0" applyBorder="1"/>
    <xf numFmtId="10" fontId="0" fillId="0" borderId="1" xfId="0" applyNumberFormat="1" applyBorder="1"/>
    <xf numFmtId="169" fontId="0" fillId="0" borderId="2" xfId="1" applyNumberFormat="1" applyFont="1" applyBorder="1"/>
    <xf numFmtId="169" fontId="4" fillId="9" borderId="0" xfId="1" applyNumberFormat="1" applyFont="1" applyFill="1"/>
    <xf numFmtId="0" fontId="15" fillId="0" borderId="2" xfId="0" applyFont="1" applyBorder="1" applyAlignment="1">
      <alignment vertical="center" wrapText="1"/>
    </xf>
    <xf numFmtId="169" fontId="4" fillId="0" borderId="2" xfId="1" applyNumberFormat="1" applyFont="1" applyBorder="1"/>
    <xf numFmtId="0" fontId="15" fillId="9" borderId="2" xfId="0" applyFont="1" applyFill="1" applyBorder="1" applyAlignment="1">
      <alignment vertical="center" wrapText="1"/>
    </xf>
    <xf numFmtId="169" fontId="4" fillId="9" borderId="2" xfId="1" applyNumberFormat="1" applyFont="1" applyFill="1" applyBorder="1"/>
    <xf numFmtId="170" fontId="4" fillId="0" borderId="0" xfId="1" applyNumberFormat="1" applyFont="1"/>
    <xf numFmtId="0" fontId="15" fillId="9" borderId="3" xfId="0" applyFont="1" applyFill="1" applyBorder="1" applyAlignment="1">
      <alignment vertical="center" wrapText="1"/>
    </xf>
    <xf numFmtId="169" fontId="4" fillId="9" borderId="3" xfId="1" applyNumberFormat="1" applyFont="1" applyFill="1" applyBorder="1"/>
    <xf numFmtId="0" fontId="4" fillId="0" borderId="0" xfId="0" applyFont="1"/>
    <xf numFmtId="171" fontId="0" fillId="0" borderId="1" xfId="1" applyNumberFormat="1" applyFont="1" applyBorder="1"/>
    <xf numFmtId="43" fontId="0" fillId="0" borderId="2" xfId="1" applyFont="1" applyBorder="1"/>
    <xf numFmtId="0" fontId="0" fillId="0" borderId="3" xfId="0" applyBorder="1"/>
    <xf numFmtId="43" fontId="0" fillId="0" borderId="3" xfId="0" applyNumberFormat="1" applyBorder="1"/>
    <xf numFmtId="10" fontId="4" fillId="0" borderId="0" xfId="0" applyNumberFormat="1" applyFont="1"/>
    <xf numFmtId="0" fontId="4" fillId="10" borderId="0" xfId="0" applyFont="1" applyFill="1"/>
    <xf numFmtId="169" fontId="4" fillId="10" borderId="0" xfId="1" applyNumberFormat="1" applyFont="1" applyFill="1"/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left"/>
    </xf>
    <xf numFmtId="169" fontId="18" fillId="0" borderId="8" xfId="0" applyNumberFormat="1" applyFont="1" applyBorder="1"/>
    <xf numFmtId="169" fontId="18" fillId="0" borderId="0" xfId="0" applyNumberFormat="1" applyFont="1"/>
    <xf numFmtId="169" fontId="18" fillId="0" borderId="9" xfId="0" applyNumberFormat="1" applyFont="1" applyBorder="1"/>
    <xf numFmtId="41" fontId="18" fillId="0" borderId="8" xfId="3" applyFont="1" applyBorder="1"/>
    <xf numFmtId="41" fontId="18" fillId="0" borderId="9" xfId="3" applyFont="1" applyBorder="1"/>
    <xf numFmtId="0" fontId="17" fillId="0" borderId="6" xfId="0" applyFont="1" applyBorder="1" applyAlignment="1">
      <alignment horizontal="left"/>
    </xf>
    <xf numFmtId="41" fontId="17" fillId="0" borderId="6" xfId="3" applyFont="1" applyBorder="1"/>
    <xf numFmtId="169" fontId="17" fillId="11" borderId="6" xfId="0" applyNumberFormat="1" applyFont="1" applyFill="1" applyBorder="1"/>
    <xf numFmtId="169" fontId="17" fillId="0" borderId="6" xfId="0" applyNumberFormat="1" applyFont="1" applyBorder="1"/>
    <xf numFmtId="0" fontId="0" fillId="0" borderId="7" xfId="0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20" fillId="0" borderId="0" xfId="0" applyFont="1"/>
    <xf numFmtId="172" fontId="4" fillId="0" borderId="0" xfId="0" applyNumberFormat="1" applyFont="1" applyAlignment="1">
      <alignment horizontal="center"/>
    </xf>
    <xf numFmtId="0" fontId="4" fillId="9" borderId="6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17" fontId="0" fillId="0" borderId="6" xfId="0" applyNumberFormat="1" applyBorder="1"/>
    <xf numFmtId="164" fontId="0" fillId="0" borderId="6" xfId="1" applyNumberFormat="1" applyFont="1" applyBorder="1"/>
    <xf numFmtId="0" fontId="4" fillId="0" borderId="6" xfId="0" applyFont="1" applyBorder="1"/>
    <xf numFmtId="164" fontId="4" fillId="0" borderId="6" xfId="0" applyNumberFormat="1" applyFont="1" applyBorder="1"/>
    <xf numFmtId="164" fontId="4" fillId="0" borderId="6" xfId="1" applyNumberFormat="1" applyFont="1" applyBorder="1"/>
    <xf numFmtId="9" fontId="4" fillId="0" borderId="0" xfId="0" applyNumberFormat="1" applyFont="1"/>
    <xf numFmtId="164" fontId="0" fillId="0" borderId="6" xfId="4" applyNumberFormat="1" applyFont="1" applyBorder="1"/>
    <xf numFmtId="164" fontId="0" fillId="11" borderId="6" xfId="1" applyNumberFormat="1" applyFont="1" applyFill="1" applyBorder="1"/>
    <xf numFmtId="172" fontId="0" fillId="0" borderId="0" xfId="2" applyNumberFormat="1" applyFont="1"/>
    <xf numFmtId="164" fontId="4" fillId="0" borderId="0" xfId="1" applyNumberFormat="1" applyFont="1"/>
    <xf numFmtId="43" fontId="0" fillId="0" borderId="0" xfId="1" applyFont="1"/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12" fillId="0" borderId="0" xfId="0" applyFont="1"/>
    <xf numFmtId="14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3" fontId="12" fillId="0" borderId="0" xfId="1" applyFont="1" applyFill="1" applyBorder="1"/>
    <xf numFmtId="0" fontId="21" fillId="14" borderId="0" xfId="0" applyFont="1" applyFill="1" applyAlignment="1">
      <alignment horizontal="center" vertical="center" wrapText="1"/>
    </xf>
    <xf numFmtId="43" fontId="21" fillId="14" borderId="0" xfId="1" applyFont="1" applyFill="1" applyBorder="1" applyAlignment="1">
      <alignment horizontal="center" vertical="center" wrapText="1"/>
    </xf>
    <xf numFmtId="164" fontId="12" fillId="0" borderId="0" xfId="1" applyNumberFormat="1" applyFont="1" applyAlignment="1">
      <alignment horizontal="center" vertical="center" wrapText="1"/>
    </xf>
    <xf numFmtId="43" fontId="12" fillId="0" borderId="0" xfId="1" applyFont="1" applyAlignment="1">
      <alignment horizontal="center" vertical="center" wrapText="1"/>
    </xf>
    <xf numFmtId="17" fontId="12" fillId="0" borderId="0" xfId="0" applyNumberFormat="1" applyFont="1" applyAlignment="1">
      <alignment horizontal="left"/>
    </xf>
    <xf numFmtId="43" fontId="12" fillId="0" borderId="0" xfId="1" applyFont="1" applyFill="1" applyBorder="1" applyAlignment="1">
      <alignment horizontal="center"/>
    </xf>
    <xf numFmtId="164" fontId="12" fillId="12" borderId="0" xfId="1" applyNumberFormat="1" applyFont="1" applyFill="1" applyAlignment="1">
      <alignment horizontal="center" vertical="center" wrapText="1"/>
    </xf>
    <xf numFmtId="43" fontId="12" fillId="12" borderId="0" xfId="1" applyFont="1" applyFill="1" applyAlignment="1">
      <alignment horizontal="center" vertical="center" wrapText="1"/>
    </xf>
    <xf numFmtId="164" fontId="12" fillId="0" borderId="0" xfId="1" applyNumberFormat="1" applyFont="1"/>
    <xf numFmtId="43" fontId="12" fillId="0" borderId="0" xfId="1" applyFont="1"/>
    <xf numFmtId="173" fontId="0" fillId="0" borderId="0" xfId="0" applyNumberFormat="1"/>
    <xf numFmtId="17" fontId="0" fillId="0" borderId="0" xfId="0" applyNumberFormat="1"/>
    <xf numFmtId="10" fontId="0" fillId="0" borderId="0" xfId="2" applyNumberFormat="1" applyFont="1"/>
    <xf numFmtId="173" fontId="4" fillId="0" borderId="0" xfId="0" applyNumberFormat="1" applyFont="1"/>
    <xf numFmtId="2" fontId="0" fillId="0" borderId="0" xfId="0" applyNumberFormat="1"/>
    <xf numFmtId="176" fontId="0" fillId="0" borderId="0" xfId="0" applyNumberFormat="1"/>
    <xf numFmtId="43" fontId="12" fillId="11" borderId="0" xfId="1" applyFont="1" applyFill="1" applyAlignment="1">
      <alignment horizontal="center" vertical="center" wrapText="1"/>
    </xf>
    <xf numFmtId="43" fontId="12" fillId="0" borderId="0" xfId="1" applyNumberFormat="1" applyFont="1"/>
    <xf numFmtId="43" fontId="12" fillId="11" borderId="0" xfId="0" applyNumberFormat="1" applyFont="1" applyFill="1"/>
    <xf numFmtId="43" fontId="12" fillId="0" borderId="0" xfId="0" applyNumberFormat="1" applyFont="1"/>
    <xf numFmtId="180" fontId="0" fillId="0" borderId="0" xfId="1" applyNumberFormat="1" applyFont="1"/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horizontal="left"/>
    </xf>
    <xf numFmtId="0" fontId="13" fillId="0" borderId="0" xfId="0" applyFont="1" applyAlignment="1">
      <alignment horizontal="center" vertical="center" wrapText="1"/>
    </xf>
    <xf numFmtId="17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2" xfId="15" applyBorder="1" applyAlignment="1">
      <alignment vertical="center"/>
    </xf>
    <xf numFmtId="10" fontId="4" fillId="11" borderId="0" xfId="2" applyNumberFormat="1" applyFont="1" applyFill="1"/>
    <xf numFmtId="0" fontId="4" fillId="0" borderId="0" xfId="0" applyFont="1" applyAlignment="1">
      <alignment horizontal="right"/>
    </xf>
    <xf numFmtId="0" fontId="24" fillId="0" borderId="14" xfId="15" applyBorder="1" applyAlignment="1">
      <alignment vertical="center"/>
    </xf>
    <xf numFmtId="0" fontId="24" fillId="0" borderId="9" xfId="15" applyFill="1" applyBorder="1"/>
    <xf numFmtId="0" fontId="2" fillId="13" borderId="15" xfId="0" applyFont="1" applyFill="1" applyBorder="1" applyAlignment="1">
      <alignment horizontal="center" vertical="center"/>
    </xf>
    <xf numFmtId="0" fontId="2" fillId="13" borderId="16" xfId="0" applyFont="1" applyFill="1" applyBorder="1" applyAlignment="1">
      <alignment horizontal="center" vertical="center"/>
    </xf>
  </cellXfs>
  <cellStyles count="16">
    <cellStyle name="Hipervínculo" xfId="15" builtinId="8"/>
    <cellStyle name="Millares" xfId="1" builtinId="3"/>
    <cellStyle name="Millares [0] 2" xfId="3" xr:uid="{00000000-0005-0000-0000-000001000000}"/>
    <cellStyle name="Millares [0] 2 2" xfId="8" xr:uid="{00000000-0005-0000-0000-000002000000}"/>
    <cellStyle name="Millares [0] 3" xfId="6" xr:uid="{00000000-0005-0000-0000-000003000000}"/>
    <cellStyle name="Millares 2" xfId="5" xr:uid="{00000000-0005-0000-0000-000004000000}"/>
    <cellStyle name="Millares 2 2" xfId="10" xr:uid="{00000000-0005-0000-0000-000005000000}"/>
    <cellStyle name="Millares 3" xfId="13" xr:uid="{00000000-0005-0000-0000-000006000000}"/>
    <cellStyle name="Millares 4" xfId="4" xr:uid="{00000000-0005-0000-0000-000007000000}"/>
    <cellStyle name="Moneda 2" xfId="7" xr:uid="{00000000-0005-0000-0000-000008000000}"/>
    <cellStyle name="Normal" xfId="0" builtinId="0"/>
    <cellStyle name="Normal 2" xfId="14" xr:uid="{00000000-0005-0000-0000-00000A000000}"/>
    <cellStyle name="Normal 4" xfId="9" xr:uid="{00000000-0005-0000-0000-00000B000000}"/>
    <cellStyle name="Normal 4 2" xfId="11" xr:uid="{00000000-0005-0000-0000-00000C000000}"/>
    <cellStyle name="Porcentaje" xfId="2" builtinId="5"/>
    <cellStyle name="Porcentaje 3" xfId="12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28</xdr:row>
      <xdr:rowOff>66675</xdr:rowOff>
    </xdr:from>
    <xdr:to>
      <xdr:col>3</xdr:col>
      <xdr:colOff>104775</xdr:colOff>
      <xdr:row>42</xdr:row>
      <xdr:rowOff>152400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AEE1EC55-D729-4A21-A31C-66797EED887F}"/>
            </a:ext>
          </a:extLst>
        </xdr:cNvPr>
        <xdr:cNvSpPr/>
      </xdr:nvSpPr>
      <xdr:spPr>
        <a:xfrm>
          <a:off x="123825" y="5076825"/>
          <a:ext cx="5286375" cy="3076575"/>
        </a:xfrm>
        <a:prstGeom prst="roundRect">
          <a:avLst/>
        </a:prstGeom>
        <a:noFill/>
        <a:ln w="28575">
          <a:prstDash val="sysDot"/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narvaez\AppData\Local\Microsoft\Windows\Temporary%20Internet%20Files\Content.Outlook\HONINH59\2222%20Programa%20del%20flujo%20de%20efectivo%20(2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UDA%20SOCIOS%20AL%2006.08.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iro\Documents\1.%20FEPA\1.%20A&#209;O%202011\11.%20FEPA%20OCTUBRE%202011\Liq%20%20Diciembre-10%20Manual-SIMULADO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ztman\Desktop\IPSA\Proyectos\Proyecto%20Piscano%20fin\Informatica%20III\Archivos%20para%20Clases%20y%20Examenes\Libro%20Ladron%20de%20Guevara\fuente\No%205%20BD%20MERCADE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NIO%202011\PROPIEDAD%20PLANTA%20Y%20EQUIPO%20JUNIO%20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jchiri\CONFIG~1\Temp\FLUJO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ABRIL%202011\PROPIEDAD%20PLANTA%20Y%20EQUIPO%20ABRIL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mayo%202011\PROPIEDAD%20PLANTA%20Y%20EQUIPO%20MAY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reina\Documentos%20Adriana%20Reina\mercado%20nacional\Informes%20Comerciales%20y%20JUNTA\JUNTA\2019\Enero%202019\Presupuesto%20Ingresos%202019%20TMG%20ULTIMO%20APROBAD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LIO%202011\Propiedad%20planta%20y%20equipo%20julio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lopez\Documents\Mis%20Documentos\Mis%20Documentos\A&#241;o%202020\7.%20Costos\Fijos%20-%20Variables%202020\4.%20Gasto%20de%20Ventas%20-%20Fijos%20y%20Variables%20-%20Enero%20a%20Dic.%20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\Documents\Pichich&#237;\Contratos%20Ca&#241;a\Tiacuante\Analisis%20Inversiones%20Tiacuant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uscarV-Bbuscar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 statement Program"/>
      <sheetName val="1. Wp FLujo"/>
      <sheetName val="2. Mvtos de las ctas (ppc)"/>
      <sheetName val="3. Mvto Inventario (PPC)"/>
      <sheetName val="4. Mvto. Ob. Fras (PPC)"/>
      <sheetName val="5. Mvto Intan-diferidos (PPC)"/>
      <sheetName val="Sheet1"/>
    </sheetNames>
    <sheetDataSet>
      <sheetData sheetId="0"/>
      <sheetData sheetId="1"/>
      <sheetData sheetId="2">
        <row r="12">
          <cell r="C12">
            <v>0</v>
          </cell>
        </row>
      </sheetData>
      <sheetData sheetId="3"/>
      <sheetData sheetId="4">
        <row r="32">
          <cell r="F32">
            <v>27349025.370000016</v>
          </cell>
        </row>
      </sheetData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 refreshError="1"/>
      <sheetData sheetId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raventa"/>
      <sheetName val="Datos"/>
      <sheetName val="Datos SIMUL"/>
      <sheetName val="Precios Reales"/>
      <sheetName val="Precios Simulados"/>
      <sheetName val="Datos ene-dic-vtas"/>
      <sheetName val="Datos Vtas MT y Total"/>
      <sheetName val="Datos Pn"/>
      <sheetName val="Datos ces-com acum"/>
      <sheetName val="Fc Superior"/>
      <sheetName val="LAi"/>
      <sheetName val="Derechos B"/>
      <sheetName val="TAi "/>
      <sheetName val="Derechos Totales de A"/>
      <sheetName val="ZB"/>
      <sheetName val="Pa"/>
      <sheetName val="ZA (1)"/>
      <sheetName val="ZAfc (1)"/>
      <sheetName val="ZA (2)"/>
      <sheetName val="ZAfc (2)"/>
      <sheetName val="ZA (3)"/>
      <sheetName val="ZAfc (3)"/>
      <sheetName val="ZA (4)"/>
      <sheetName val="ZAfc (4)"/>
      <sheetName val="ZA (5)"/>
      <sheetName val="ZAfc (5)"/>
      <sheetName val="ZDef"/>
      <sheetName val="P. Rep"/>
      <sheetName val="PPPi"/>
      <sheetName val="PPPi Def."/>
      <sheetName val="Liq."/>
      <sheetName val="Resultados"/>
      <sheetName val="Precios Ponderados"/>
      <sheetName val="Comparaciones"/>
      <sheetName val="Parámetros"/>
      <sheetName val="Hoja de Control"/>
    </sheetNames>
    <sheetDataSet>
      <sheetData sheetId="0" refreshError="1"/>
      <sheetData sheetId="1"/>
      <sheetData sheetId="2" refreshError="1"/>
      <sheetData sheetId="3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4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4">
          <cell r="C4">
            <v>2010</v>
          </cell>
        </row>
      </sheetData>
      <sheetData sheetId="3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CANAL DE LLEGADA"/>
      <sheetName val="VENDEDORES"/>
      <sheetName val="PRODUCTOS"/>
      <sheetName val="TIPO DE CONTACTO"/>
    </sheetNames>
    <sheetDataSet>
      <sheetData sheetId="0" refreshError="1"/>
      <sheetData sheetId="1"/>
      <sheetData sheetId="2"/>
      <sheetData sheetId="3" refreshError="1">
        <row r="2">
          <cell r="A2" t="str">
            <v>AUTOCAD 2000</v>
          </cell>
          <cell r="B2">
            <v>3500000</v>
          </cell>
        </row>
        <row r="3">
          <cell r="A3" t="str">
            <v>COMPUCILINA</v>
          </cell>
          <cell r="B3">
            <v>125000</v>
          </cell>
        </row>
        <row r="4">
          <cell r="A4" t="str">
            <v>OFFICCE XP</v>
          </cell>
          <cell r="B4">
            <v>380000</v>
          </cell>
        </row>
        <row r="5">
          <cell r="A5" t="str">
            <v>OFFICCE XP PROFESIONAL</v>
          </cell>
          <cell r="B5">
            <v>450000</v>
          </cell>
        </row>
        <row r="6">
          <cell r="A6" t="str">
            <v>COREL DRAW</v>
          </cell>
          <cell r="B6">
            <v>485000</v>
          </cell>
        </row>
        <row r="7">
          <cell r="A7" t="str">
            <v>UNIX SCO</v>
          </cell>
          <cell r="B7">
            <v>2890000</v>
          </cell>
        </row>
        <row r="8">
          <cell r="A8" t="str">
            <v>NOVELL</v>
          </cell>
          <cell r="B8">
            <v>2965000</v>
          </cell>
        </row>
        <row r="9">
          <cell r="A9" t="str">
            <v>WINDOWS 2000</v>
          </cell>
          <cell r="B9">
            <v>1500000</v>
          </cell>
        </row>
      </sheetData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IO"/>
      <sheetName val="COMPRAS"/>
      <sheetName val="PROYECTOS"/>
      <sheetName val="BAJAS"/>
      <sheetName val="Hoja3"/>
      <sheetName val="Hoja2"/>
      <sheetName val="Hoja4"/>
      <sheetName val="AREA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</sheetNames>
    <sheetDataSet>
      <sheetData sheetId="0"/>
      <sheetData sheetId="1"/>
      <sheetData sheetId="2">
        <row r="35">
          <cell r="H35">
            <v>46.623466471895327</v>
          </cell>
        </row>
        <row r="36">
          <cell r="H36">
            <v>15.46343048886466</v>
          </cell>
        </row>
        <row r="37">
          <cell r="H37">
            <v>15.592679705216781</v>
          </cell>
        </row>
        <row r="38">
          <cell r="H38">
            <v>22.320423334023221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RIL"/>
      <sheetName val="ALTAS"/>
      <sheetName val="PROYECTOS"/>
      <sheetName val="RETIRO"/>
    </sheetNames>
    <sheetDataSet>
      <sheetData sheetId="0"/>
      <sheetData sheetId="1"/>
      <sheetData sheetId="2">
        <row r="11">
          <cell r="H11">
            <v>799940325</v>
          </cell>
          <cell r="I11">
            <v>0</v>
          </cell>
        </row>
        <row r="15">
          <cell r="H15">
            <v>1141731228</v>
          </cell>
          <cell r="I15">
            <v>0</v>
          </cell>
        </row>
        <row r="16">
          <cell r="H16">
            <v>40212182</v>
          </cell>
          <cell r="I16">
            <v>0</v>
          </cell>
        </row>
        <row r="17">
          <cell r="H17">
            <v>80000000</v>
          </cell>
          <cell r="I17">
            <v>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ALTAS"/>
      <sheetName val="PROYECTO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s"/>
      <sheetName val="Precios"/>
      <sheetName val="Otros ingresos"/>
      <sheetName val="Unidades"/>
      <sheetName val="Gasto expor"/>
      <sheetName val="Empaques"/>
      <sheetName val="PL Caña"/>
      <sheetName val="Trayectoria empa"/>
      <sheetName val="Macros"/>
      <sheetName val="Trayectoria"/>
    </sheetNames>
    <sheetDataSet>
      <sheetData sheetId="0"/>
      <sheetData sheetId="1">
        <row r="1">
          <cell r="B1" t="str">
            <v>PRESUPUESTO DE VENTAS 2019</v>
          </cell>
        </row>
      </sheetData>
      <sheetData sheetId="2">
        <row r="3">
          <cell r="C3">
            <v>35150500</v>
          </cell>
        </row>
      </sheetData>
      <sheetData sheetId="3">
        <row r="9">
          <cell r="C9">
            <v>285500</v>
          </cell>
        </row>
      </sheetData>
      <sheetData sheetId="4">
        <row r="2">
          <cell r="C2">
            <v>3150</v>
          </cell>
        </row>
      </sheetData>
      <sheetData sheetId="5"/>
      <sheetData sheetId="6"/>
      <sheetData sheetId="7"/>
      <sheetData sheetId="8">
        <row r="2">
          <cell r="C2">
            <v>1000000</v>
          </cell>
        </row>
      </sheetData>
      <sheetData sheetId="9">
        <row r="47">
          <cell r="K47">
            <v>0.81799359511927527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IO"/>
      <sheetName val="COMPRAS"/>
      <sheetName val="PROYECTOS"/>
      <sheetName val="RETIROS"/>
    </sheetNames>
    <sheetDataSet>
      <sheetData sheetId="0" refreshError="1"/>
      <sheetData sheetId="1">
        <row r="3">
          <cell r="F3">
            <v>22910000</v>
          </cell>
        </row>
        <row r="4">
          <cell r="F4">
            <v>2311416</v>
          </cell>
        </row>
        <row r="5">
          <cell r="F5">
            <v>2311416</v>
          </cell>
        </row>
        <row r="6">
          <cell r="F6">
            <v>3859320</v>
          </cell>
        </row>
        <row r="7">
          <cell r="F7">
            <v>3514800</v>
          </cell>
        </row>
        <row r="10">
          <cell r="F10">
            <v>12741310</v>
          </cell>
        </row>
        <row r="11">
          <cell r="F11">
            <v>13448188</v>
          </cell>
        </row>
        <row r="12">
          <cell r="F12">
            <v>4576872</v>
          </cell>
        </row>
        <row r="13">
          <cell r="F13">
            <v>17463999</v>
          </cell>
        </row>
        <row r="14">
          <cell r="F14">
            <v>13017142</v>
          </cell>
        </row>
        <row r="15">
          <cell r="F15">
            <v>13577390</v>
          </cell>
        </row>
        <row r="16">
          <cell r="F16">
            <v>5057952</v>
          </cell>
        </row>
        <row r="17">
          <cell r="F17">
            <v>8961815</v>
          </cell>
        </row>
        <row r="18">
          <cell r="F18">
            <v>4114356</v>
          </cell>
        </row>
        <row r="19">
          <cell r="F19">
            <v>7934951</v>
          </cell>
        </row>
      </sheetData>
      <sheetData sheetId="2" refreshError="1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tas - Cuentas"/>
      <sheetName val="VENTAS ENE-DIC"/>
      <sheetName val="Plantilla"/>
      <sheetName val="Hoja3"/>
      <sheetName val="Resumen - Ventas 4 dígitos"/>
    </sheetNames>
    <sheetDataSet>
      <sheetData sheetId="0" refreshError="1"/>
      <sheetData sheetId="1" refreshError="1">
        <row r="1">
          <cell r="A1" t="str">
            <v>Clase de coste</v>
          </cell>
          <cell r="B1" t="str">
            <v>Tipo</v>
          </cell>
          <cell r="C1" t="str">
            <v>4 DIGITOS</v>
          </cell>
          <cell r="D1" t="str">
            <v>Desc. 4 Digitos</v>
          </cell>
          <cell r="E1" t="str">
            <v>Denom.clase de coste</v>
          </cell>
          <cell r="F1" t="str">
            <v>GRUPO CTA</v>
          </cell>
          <cell r="G1" t="str">
            <v>GASTO DE VENTA</v>
          </cell>
          <cell r="H1" t="str">
            <v>Asignación</v>
          </cell>
          <cell r="I1" t="str">
            <v>Clave referencia 1</v>
          </cell>
          <cell r="J1" t="str">
            <v>Clave referencia 3</v>
          </cell>
          <cell r="K1" t="str">
            <v>Nº documento</v>
          </cell>
          <cell r="L1" t="str">
            <v>Referencia</v>
          </cell>
          <cell r="M1" t="str">
            <v>División</v>
          </cell>
          <cell r="N1" t="str">
            <v>Clase de documento</v>
          </cell>
          <cell r="O1" t="str">
            <v>Fe.contabilización</v>
          </cell>
          <cell r="P1" t="str">
            <v>Ejercicio / mes</v>
          </cell>
          <cell r="Q1" t="str">
            <v>Clave contabiliz.</v>
          </cell>
          <cell r="R1" t="str">
            <v>Valor/mon.inf.</v>
          </cell>
          <cell r="S1" t="str">
            <v>Moneda local</v>
          </cell>
          <cell r="T1" t="str">
            <v>Indicador impuestos</v>
          </cell>
          <cell r="U1" t="str">
            <v>Centro de beneficio</v>
          </cell>
          <cell r="V1" t="str">
            <v>Centro de coste</v>
          </cell>
          <cell r="W1" t="str">
            <v>Orden</v>
          </cell>
          <cell r="X1" t="str">
            <v>Clase cta.contrapar.</v>
          </cell>
          <cell r="Y1" t="str">
            <v>Segmento</v>
          </cell>
          <cell r="Z1" t="str">
            <v>Texto</v>
          </cell>
          <cell r="AA1" t="str">
            <v>Fecha de documento</v>
          </cell>
          <cell r="AB1" t="str">
            <v>Período contable</v>
          </cell>
          <cell r="AC1" t="str">
            <v>Documento compras</v>
          </cell>
          <cell r="AD1" t="str">
            <v>CONCATENAR 4 DGTS</v>
          </cell>
        </row>
        <row r="2">
          <cell r="A2">
            <v>5235501001</v>
          </cell>
        </row>
        <row r="3">
          <cell r="A3">
            <v>5235501001</v>
          </cell>
        </row>
        <row r="4">
          <cell r="A4">
            <v>5235501001</v>
          </cell>
        </row>
        <row r="5">
          <cell r="A5">
            <v>5235501001</v>
          </cell>
        </row>
        <row r="6">
          <cell r="A6">
            <v>5235501001</v>
          </cell>
        </row>
        <row r="7">
          <cell r="A7">
            <v>5235501001</v>
          </cell>
        </row>
        <row r="8">
          <cell r="A8">
            <v>5235501001</v>
          </cell>
        </row>
        <row r="9">
          <cell r="A9">
            <v>5235501001</v>
          </cell>
        </row>
        <row r="10">
          <cell r="A10">
            <v>5235501001</v>
          </cell>
        </row>
        <row r="11">
          <cell r="A11">
            <v>5235501001</v>
          </cell>
        </row>
        <row r="12">
          <cell r="A12">
            <v>5235501001</v>
          </cell>
        </row>
        <row r="13">
          <cell r="A13">
            <v>5235501003</v>
          </cell>
        </row>
        <row r="14">
          <cell r="A14">
            <v>5235501003</v>
          </cell>
        </row>
        <row r="15">
          <cell r="A15">
            <v>5235501003</v>
          </cell>
        </row>
        <row r="16">
          <cell r="A16">
            <v>5235501003</v>
          </cell>
        </row>
        <row r="17">
          <cell r="A17">
            <v>5235501003</v>
          </cell>
        </row>
        <row r="18">
          <cell r="A18">
            <v>5235501003</v>
          </cell>
        </row>
        <row r="19">
          <cell r="A19">
            <v>5235501003</v>
          </cell>
        </row>
        <row r="20">
          <cell r="A20">
            <v>5235501003</v>
          </cell>
        </row>
        <row r="21">
          <cell r="A21">
            <v>5235501003</v>
          </cell>
        </row>
        <row r="22">
          <cell r="A22">
            <v>5235501003</v>
          </cell>
        </row>
        <row r="23">
          <cell r="A23">
            <v>5235501003</v>
          </cell>
        </row>
        <row r="24">
          <cell r="A24">
            <v>5235501003</v>
          </cell>
        </row>
        <row r="25">
          <cell r="A25">
            <v>5235501003</v>
          </cell>
        </row>
        <row r="26">
          <cell r="A26">
            <v>5235501003</v>
          </cell>
        </row>
        <row r="27">
          <cell r="A27">
            <v>5295951004</v>
          </cell>
        </row>
        <row r="28">
          <cell r="A28">
            <v>5295951004</v>
          </cell>
        </row>
        <row r="29">
          <cell r="A29">
            <v>5205951001</v>
          </cell>
        </row>
        <row r="30">
          <cell r="A30">
            <v>5235501003</v>
          </cell>
        </row>
        <row r="31">
          <cell r="A31">
            <v>5235501003</v>
          </cell>
        </row>
        <row r="32">
          <cell r="A32">
            <v>5235501003</v>
          </cell>
        </row>
        <row r="33">
          <cell r="A33">
            <v>5235501003</v>
          </cell>
        </row>
        <row r="34">
          <cell r="A34">
            <v>5295401001</v>
          </cell>
        </row>
        <row r="35">
          <cell r="A35">
            <v>5210351001</v>
          </cell>
        </row>
        <row r="36">
          <cell r="A36">
            <v>5235501003</v>
          </cell>
        </row>
        <row r="37">
          <cell r="A37">
            <v>5235501003</v>
          </cell>
        </row>
        <row r="38">
          <cell r="A38">
            <v>5235501003</v>
          </cell>
        </row>
        <row r="39">
          <cell r="A39">
            <v>5235501003</v>
          </cell>
        </row>
        <row r="40">
          <cell r="A40">
            <v>5235501003</v>
          </cell>
        </row>
        <row r="41">
          <cell r="A41">
            <v>5235501003</v>
          </cell>
        </row>
        <row r="42">
          <cell r="A42">
            <v>5235501003</v>
          </cell>
        </row>
        <row r="43">
          <cell r="A43">
            <v>5235501003</v>
          </cell>
        </row>
        <row r="44">
          <cell r="A44">
            <v>5235501003</v>
          </cell>
        </row>
        <row r="45">
          <cell r="A45">
            <v>5295301001</v>
          </cell>
        </row>
        <row r="46">
          <cell r="A46">
            <v>5295301001</v>
          </cell>
        </row>
        <row r="47">
          <cell r="A47">
            <v>5295301001</v>
          </cell>
        </row>
        <row r="48">
          <cell r="A48">
            <v>5295251001</v>
          </cell>
        </row>
        <row r="49">
          <cell r="A49">
            <v>5295251001</v>
          </cell>
        </row>
        <row r="50">
          <cell r="A50">
            <v>5295251001</v>
          </cell>
        </row>
        <row r="51">
          <cell r="A51">
            <v>5295251001</v>
          </cell>
        </row>
        <row r="52">
          <cell r="A52">
            <v>5235501003</v>
          </cell>
        </row>
        <row r="53">
          <cell r="A53">
            <v>5235501003</v>
          </cell>
        </row>
        <row r="54">
          <cell r="A54">
            <v>5235501003</v>
          </cell>
        </row>
        <row r="55">
          <cell r="A55">
            <v>5235501003</v>
          </cell>
        </row>
        <row r="56">
          <cell r="A56">
            <v>5235501003</v>
          </cell>
        </row>
        <row r="57">
          <cell r="A57">
            <v>5205811001</v>
          </cell>
        </row>
        <row r="58">
          <cell r="A58">
            <v>5205811001</v>
          </cell>
        </row>
        <row r="59">
          <cell r="A59">
            <v>5205811001</v>
          </cell>
        </row>
        <row r="60">
          <cell r="A60">
            <v>5295401001</v>
          </cell>
        </row>
        <row r="61">
          <cell r="A61">
            <v>5205061002</v>
          </cell>
        </row>
        <row r="62">
          <cell r="A62">
            <v>5295251001</v>
          </cell>
        </row>
        <row r="63">
          <cell r="A63">
            <v>5235501003</v>
          </cell>
        </row>
        <row r="64">
          <cell r="A64">
            <v>5235501003</v>
          </cell>
        </row>
        <row r="65">
          <cell r="A65">
            <v>5235501003</v>
          </cell>
        </row>
        <row r="66">
          <cell r="A66">
            <v>5295401001</v>
          </cell>
        </row>
        <row r="67">
          <cell r="A67">
            <v>5295951004</v>
          </cell>
        </row>
        <row r="68">
          <cell r="A68">
            <v>5205951001</v>
          </cell>
        </row>
        <row r="69">
          <cell r="A69">
            <v>5295251001</v>
          </cell>
        </row>
        <row r="70">
          <cell r="A70">
            <v>5295251001</v>
          </cell>
        </row>
        <row r="71">
          <cell r="A71">
            <v>5295401001</v>
          </cell>
        </row>
        <row r="72">
          <cell r="A72">
            <v>5295401001</v>
          </cell>
        </row>
        <row r="73">
          <cell r="A73">
            <v>5235501003</v>
          </cell>
        </row>
        <row r="74">
          <cell r="A74">
            <v>5235501003</v>
          </cell>
        </row>
        <row r="75">
          <cell r="A75">
            <v>5235501003</v>
          </cell>
        </row>
        <row r="76">
          <cell r="A76">
            <v>5235501003</v>
          </cell>
        </row>
        <row r="77">
          <cell r="A77">
            <v>5235501003</v>
          </cell>
        </row>
        <row r="78">
          <cell r="A78">
            <v>5235951003</v>
          </cell>
        </row>
        <row r="79">
          <cell r="A79">
            <v>5235501002</v>
          </cell>
        </row>
        <row r="80">
          <cell r="A80">
            <v>5235501002</v>
          </cell>
        </row>
        <row r="81">
          <cell r="A81">
            <v>5235501003</v>
          </cell>
        </row>
        <row r="82">
          <cell r="A82">
            <v>5235501003</v>
          </cell>
        </row>
        <row r="83">
          <cell r="A83">
            <v>5235501003</v>
          </cell>
        </row>
        <row r="84">
          <cell r="A84">
            <v>5235501003</v>
          </cell>
        </row>
        <row r="85">
          <cell r="A85">
            <v>5235951007</v>
          </cell>
        </row>
        <row r="86">
          <cell r="A86">
            <v>5295951004</v>
          </cell>
        </row>
        <row r="87">
          <cell r="A87">
            <v>5295401001</v>
          </cell>
        </row>
        <row r="88">
          <cell r="A88">
            <v>5235501003</v>
          </cell>
        </row>
        <row r="89">
          <cell r="A89">
            <v>5235601001</v>
          </cell>
        </row>
        <row r="90">
          <cell r="A90">
            <v>5235601001</v>
          </cell>
        </row>
        <row r="91">
          <cell r="A91">
            <v>5235951011</v>
          </cell>
        </row>
        <row r="92">
          <cell r="A92">
            <v>5235501003</v>
          </cell>
        </row>
        <row r="93">
          <cell r="A93">
            <v>5205031001</v>
          </cell>
        </row>
        <row r="94">
          <cell r="A94">
            <v>5205061002</v>
          </cell>
        </row>
        <row r="95">
          <cell r="A95">
            <v>5205061002</v>
          </cell>
        </row>
        <row r="96">
          <cell r="A96">
            <v>5205061002</v>
          </cell>
        </row>
        <row r="97">
          <cell r="A97">
            <v>5205061002</v>
          </cell>
        </row>
        <row r="98">
          <cell r="A98">
            <v>5205061002</v>
          </cell>
        </row>
        <row r="99">
          <cell r="A99">
            <v>5205061002</v>
          </cell>
        </row>
        <row r="100">
          <cell r="A100">
            <v>5205061002</v>
          </cell>
        </row>
        <row r="101">
          <cell r="A101">
            <v>5205151002</v>
          </cell>
        </row>
        <row r="102">
          <cell r="A102">
            <v>5205151002</v>
          </cell>
        </row>
        <row r="103">
          <cell r="A103">
            <v>5205151002</v>
          </cell>
        </row>
        <row r="104">
          <cell r="A104">
            <v>5205151003</v>
          </cell>
        </row>
        <row r="105">
          <cell r="A105">
            <v>5205151003</v>
          </cell>
        </row>
        <row r="106">
          <cell r="A106">
            <v>5295951004</v>
          </cell>
        </row>
        <row r="107">
          <cell r="A107">
            <v>5235501003</v>
          </cell>
        </row>
        <row r="108">
          <cell r="A108">
            <v>5235501003</v>
          </cell>
        </row>
        <row r="109">
          <cell r="A109">
            <v>5235501003</v>
          </cell>
        </row>
        <row r="110">
          <cell r="A110">
            <v>5235501003</v>
          </cell>
        </row>
        <row r="111">
          <cell r="A111">
            <v>5235501003</v>
          </cell>
        </row>
        <row r="112">
          <cell r="A112">
            <v>5235501003</v>
          </cell>
        </row>
        <row r="113">
          <cell r="A113">
            <v>5235501003</v>
          </cell>
        </row>
        <row r="114">
          <cell r="A114">
            <v>5235501003</v>
          </cell>
        </row>
        <row r="115">
          <cell r="A115">
            <v>5235501003</v>
          </cell>
        </row>
        <row r="116">
          <cell r="A116">
            <v>5235501003</v>
          </cell>
        </row>
        <row r="117">
          <cell r="A117">
            <v>5235951009</v>
          </cell>
        </row>
        <row r="118">
          <cell r="A118">
            <v>5295051001</v>
          </cell>
        </row>
        <row r="119">
          <cell r="A119">
            <v>5235951009</v>
          </cell>
        </row>
        <row r="120">
          <cell r="A120">
            <v>5295051001</v>
          </cell>
        </row>
        <row r="121">
          <cell r="A121">
            <v>5235951009</v>
          </cell>
        </row>
        <row r="122">
          <cell r="A122">
            <v>5295051001</v>
          </cell>
        </row>
        <row r="123">
          <cell r="A123">
            <v>5235951009</v>
          </cell>
        </row>
        <row r="124">
          <cell r="A124">
            <v>5295051001</v>
          </cell>
        </row>
        <row r="125">
          <cell r="A125">
            <v>5235951009</v>
          </cell>
        </row>
        <row r="126">
          <cell r="A126">
            <v>5295051001</v>
          </cell>
        </row>
        <row r="127">
          <cell r="A127">
            <v>5235951009</v>
          </cell>
        </row>
        <row r="128">
          <cell r="A128">
            <v>5295051001</v>
          </cell>
        </row>
        <row r="129">
          <cell r="A129">
            <v>5235951009</v>
          </cell>
        </row>
        <row r="130">
          <cell r="A130">
            <v>5295051001</v>
          </cell>
        </row>
        <row r="131">
          <cell r="A131">
            <v>5235951009</v>
          </cell>
        </row>
        <row r="132">
          <cell r="A132">
            <v>5295051001</v>
          </cell>
        </row>
        <row r="133">
          <cell r="A133">
            <v>5235951009</v>
          </cell>
        </row>
        <row r="134">
          <cell r="A134">
            <v>5295051001</v>
          </cell>
        </row>
        <row r="135">
          <cell r="A135">
            <v>5235501003</v>
          </cell>
        </row>
        <row r="136">
          <cell r="A136">
            <v>5235951011</v>
          </cell>
        </row>
        <row r="137">
          <cell r="A137">
            <v>5235951011</v>
          </cell>
        </row>
        <row r="138">
          <cell r="A138">
            <v>5235951011</v>
          </cell>
        </row>
        <row r="139">
          <cell r="A139">
            <v>5235951011</v>
          </cell>
        </row>
        <row r="140">
          <cell r="A140">
            <v>5235951011</v>
          </cell>
        </row>
        <row r="141">
          <cell r="A141">
            <v>5235951011</v>
          </cell>
        </row>
        <row r="142">
          <cell r="A142">
            <v>5235951011</v>
          </cell>
        </row>
        <row r="143">
          <cell r="A143">
            <v>5235951011</v>
          </cell>
        </row>
        <row r="144">
          <cell r="A144">
            <v>5235951011</v>
          </cell>
        </row>
        <row r="145">
          <cell r="A145">
            <v>5235951011</v>
          </cell>
        </row>
        <row r="146">
          <cell r="A146">
            <v>5235501004</v>
          </cell>
        </row>
        <row r="147">
          <cell r="A147">
            <v>5295951007</v>
          </cell>
        </row>
        <row r="148">
          <cell r="A148">
            <v>5235501002</v>
          </cell>
        </row>
        <row r="149">
          <cell r="A149">
            <v>5235951005</v>
          </cell>
        </row>
        <row r="150">
          <cell r="A150">
            <v>5235951003</v>
          </cell>
        </row>
        <row r="151">
          <cell r="A151">
            <v>5235501002</v>
          </cell>
        </row>
        <row r="152">
          <cell r="A152">
            <v>5235951005</v>
          </cell>
        </row>
        <row r="153">
          <cell r="A153">
            <v>5235951003</v>
          </cell>
        </row>
        <row r="154">
          <cell r="A154">
            <v>5255201001</v>
          </cell>
        </row>
        <row r="155">
          <cell r="A155">
            <v>5235951005</v>
          </cell>
        </row>
        <row r="156">
          <cell r="A156">
            <v>5235951005</v>
          </cell>
        </row>
        <row r="157">
          <cell r="A157">
            <v>5235951005</v>
          </cell>
        </row>
        <row r="158">
          <cell r="A158">
            <v>5295951004</v>
          </cell>
        </row>
        <row r="159">
          <cell r="A159">
            <v>5295951004</v>
          </cell>
        </row>
        <row r="160">
          <cell r="A160">
            <v>5295951004</v>
          </cell>
        </row>
        <row r="161">
          <cell r="A161">
            <v>5295951004</v>
          </cell>
        </row>
        <row r="162">
          <cell r="A162">
            <v>5295951004</v>
          </cell>
        </row>
        <row r="163">
          <cell r="A163">
            <v>5235501003</v>
          </cell>
        </row>
        <row r="164">
          <cell r="A164">
            <v>5235501003</v>
          </cell>
        </row>
        <row r="165">
          <cell r="A165">
            <v>5235501003</v>
          </cell>
        </row>
        <row r="166">
          <cell r="A166">
            <v>5235501003</v>
          </cell>
        </row>
        <row r="167">
          <cell r="A167">
            <v>5235501003</v>
          </cell>
        </row>
        <row r="168">
          <cell r="A168">
            <v>5235501003</v>
          </cell>
        </row>
        <row r="169">
          <cell r="A169">
            <v>5235501003</v>
          </cell>
        </row>
        <row r="170">
          <cell r="A170">
            <v>5235501003</v>
          </cell>
        </row>
        <row r="171">
          <cell r="A171">
            <v>5240151001</v>
          </cell>
        </row>
        <row r="172">
          <cell r="A172">
            <v>5240151001</v>
          </cell>
        </row>
        <row r="173">
          <cell r="A173">
            <v>5240151001</v>
          </cell>
        </row>
        <row r="174">
          <cell r="A174">
            <v>5240151001</v>
          </cell>
        </row>
        <row r="175">
          <cell r="A175">
            <v>5240151001</v>
          </cell>
        </row>
        <row r="176">
          <cell r="A176">
            <v>5295951004</v>
          </cell>
        </row>
        <row r="177">
          <cell r="A177">
            <v>5295951004</v>
          </cell>
        </row>
        <row r="178">
          <cell r="A178">
            <v>5295951004</v>
          </cell>
        </row>
        <row r="179">
          <cell r="A179">
            <v>5205511001</v>
          </cell>
        </row>
        <row r="180">
          <cell r="A180">
            <v>5205511001</v>
          </cell>
        </row>
        <row r="181">
          <cell r="A181">
            <v>5205511001</v>
          </cell>
        </row>
        <row r="182">
          <cell r="A182">
            <v>5205511001</v>
          </cell>
        </row>
        <row r="183">
          <cell r="A183">
            <v>5205511001</v>
          </cell>
        </row>
        <row r="184">
          <cell r="A184">
            <v>5205511001</v>
          </cell>
        </row>
        <row r="185">
          <cell r="A185">
            <v>5205511001</v>
          </cell>
        </row>
        <row r="186">
          <cell r="A186">
            <v>5295301001</v>
          </cell>
        </row>
        <row r="187">
          <cell r="A187">
            <v>5205511001</v>
          </cell>
        </row>
        <row r="188">
          <cell r="A188">
            <v>5205511001</v>
          </cell>
        </row>
        <row r="189">
          <cell r="A189">
            <v>5205511001</v>
          </cell>
        </row>
        <row r="190">
          <cell r="A190">
            <v>5205511001</v>
          </cell>
        </row>
        <row r="191">
          <cell r="A191">
            <v>5205511001</v>
          </cell>
        </row>
        <row r="192">
          <cell r="A192">
            <v>5205511001</v>
          </cell>
        </row>
        <row r="193">
          <cell r="A193">
            <v>5205511001</v>
          </cell>
        </row>
        <row r="194">
          <cell r="A194">
            <v>5205511001</v>
          </cell>
        </row>
        <row r="195">
          <cell r="A195">
            <v>5205511001</v>
          </cell>
        </row>
        <row r="196">
          <cell r="A196">
            <v>5205511001</v>
          </cell>
        </row>
        <row r="197">
          <cell r="A197">
            <v>5205511001</v>
          </cell>
        </row>
        <row r="198">
          <cell r="A198">
            <v>5235951007</v>
          </cell>
        </row>
        <row r="199">
          <cell r="A199">
            <v>5235951007</v>
          </cell>
        </row>
        <row r="200">
          <cell r="A200">
            <v>5235951007</v>
          </cell>
        </row>
        <row r="201">
          <cell r="A201">
            <v>5235951007</v>
          </cell>
        </row>
        <row r="202">
          <cell r="A202">
            <v>5235951007</v>
          </cell>
        </row>
        <row r="203">
          <cell r="A203">
            <v>5255951001</v>
          </cell>
        </row>
        <row r="204">
          <cell r="A204">
            <v>5235501004</v>
          </cell>
        </row>
        <row r="205">
          <cell r="A205">
            <v>5295051001</v>
          </cell>
        </row>
        <row r="206">
          <cell r="A206">
            <v>5295051001</v>
          </cell>
        </row>
        <row r="207">
          <cell r="A207">
            <v>5235951011</v>
          </cell>
        </row>
        <row r="208">
          <cell r="A208">
            <v>5215951001</v>
          </cell>
        </row>
        <row r="209">
          <cell r="A209">
            <v>5215951001</v>
          </cell>
        </row>
        <row r="210">
          <cell r="A210">
            <v>5215951001</v>
          </cell>
        </row>
        <row r="211">
          <cell r="A211">
            <v>5235501004</v>
          </cell>
        </row>
        <row r="212">
          <cell r="A212">
            <v>5205511001</v>
          </cell>
        </row>
        <row r="213">
          <cell r="A213">
            <v>5205511001</v>
          </cell>
        </row>
        <row r="214">
          <cell r="A214">
            <v>5205511001</v>
          </cell>
        </row>
        <row r="215">
          <cell r="A215">
            <v>5295401001</v>
          </cell>
        </row>
        <row r="216">
          <cell r="A216">
            <v>5205951002</v>
          </cell>
        </row>
        <row r="217">
          <cell r="A217">
            <v>5295601004</v>
          </cell>
        </row>
        <row r="218">
          <cell r="A218">
            <v>5295601004</v>
          </cell>
        </row>
        <row r="219">
          <cell r="A219">
            <v>5215951001</v>
          </cell>
        </row>
        <row r="220">
          <cell r="A220">
            <v>5255151001</v>
          </cell>
        </row>
        <row r="221">
          <cell r="A221">
            <v>5255151001</v>
          </cell>
        </row>
        <row r="222">
          <cell r="A222">
            <v>5295951004</v>
          </cell>
        </row>
        <row r="223">
          <cell r="A223">
            <v>5295951001</v>
          </cell>
        </row>
        <row r="224">
          <cell r="A224">
            <v>5235951009</v>
          </cell>
        </row>
        <row r="225">
          <cell r="A225">
            <v>5295051001</v>
          </cell>
        </row>
        <row r="226">
          <cell r="A226">
            <v>5235951009</v>
          </cell>
        </row>
        <row r="227">
          <cell r="A227">
            <v>5295051001</v>
          </cell>
        </row>
        <row r="228">
          <cell r="A228">
            <v>5235951009</v>
          </cell>
        </row>
        <row r="229">
          <cell r="A229">
            <v>5295051001</v>
          </cell>
        </row>
        <row r="230">
          <cell r="A230">
            <v>5235951009</v>
          </cell>
        </row>
        <row r="231">
          <cell r="A231">
            <v>5235101001</v>
          </cell>
        </row>
        <row r="232">
          <cell r="A232">
            <v>5295051001</v>
          </cell>
        </row>
        <row r="233">
          <cell r="A233">
            <v>5235951009</v>
          </cell>
        </row>
        <row r="234">
          <cell r="A234">
            <v>5295051001</v>
          </cell>
        </row>
        <row r="235">
          <cell r="A235">
            <v>5235951009</v>
          </cell>
        </row>
        <row r="236">
          <cell r="A236">
            <v>5295051001</v>
          </cell>
        </row>
        <row r="237">
          <cell r="A237">
            <v>5235951009</v>
          </cell>
        </row>
        <row r="238">
          <cell r="A238">
            <v>5295051001</v>
          </cell>
        </row>
        <row r="239">
          <cell r="A239">
            <v>5235351001</v>
          </cell>
        </row>
        <row r="240">
          <cell r="A240">
            <v>5295951001</v>
          </cell>
        </row>
        <row r="241">
          <cell r="A241">
            <v>5295951004</v>
          </cell>
        </row>
        <row r="242">
          <cell r="A242">
            <v>5295301001</v>
          </cell>
        </row>
        <row r="243">
          <cell r="A243">
            <v>5295401001</v>
          </cell>
        </row>
        <row r="244">
          <cell r="A244">
            <v>5235401001</v>
          </cell>
        </row>
        <row r="245">
          <cell r="A245">
            <v>5235401001</v>
          </cell>
        </row>
        <row r="246">
          <cell r="A246">
            <v>5235401001</v>
          </cell>
        </row>
        <row r="247">
          <cell r="A247">
            <v>5235401001</v>
          </cell>
        </row>
        <row r="248">
          <cell r="A248">
            <v>5235501003</v>
          </cell>
        </row>
        <row r="249">
          <cell r="A249">
            <v>5235501003</v>
          </cell>
        </row>
        <row r="250">
          <cell r="A250">
            <v>5235501003</v>
          </cell>
        </row>
        <row r="251">
          <cell r="A251">
            <v>5235501003</v>
          </cell>
        </row>
        <row r="252">
          <cell r="A252">
            <v>5235501003</v>
          </cell>
        </row>
        <row r="253">
          <cell r="A253">
            <v>5235501003</v>
          </cell>
        </row>
        <row r="254">
          <cell r="A254">
            <v>5235501003</v>
          </cell>
        </row>
        <row r="255">
          <cell r="A255">
            <v>5235501003</v>
          </cell>
        </row>
        <row r="256">
          <cell r="A256">
            <v>5235501003</v>
          </cell>
        </row>
        <row r="257">
          <cell r="A257">
            <v>5235501003</v>
          </cell>
        </row>
        <row r="258">
          <cell r="A258">
            <v>5235501003</v>
          </cell>
        </row>
        <row r="259">
          <cell r="A259">
            <v>5295251001</v>
          </cell>
        </row>
        <row r="260">
          <cell r="A260">
            <v>5295251001</v>
          </cell>
        </row>
        <row r="261">
          <cell r="A261">
            <v>5255951001</v>
          </cell>
        </row>
        <row r="262">
          <cell r="A262">
            <v>5295251001</v>
          </cell>
        </row>
        <row r="263">
          <cell r="A263">
            <v>5235351001</v>
          </cell>
        </row>
        <row r="264">
          <cell r="A264">
            <v>5215951001</v>
          </cell>
        </row>
        <row r="265">
          <cell r="A265">
            <v>5215951001</v>
          </cell>
        </row>
        <row r="266">
          <cell r="A266">
            <v>5215951001</v>
          </cell>
        </row>
        <row r="267">
          <cell r="A267">
            <v>5215951001</v>
          </cell>
        </row>
        <row r="268">
          <cell r="A268">
            <v>5205031001</v>
          </cell>
        </row>
        <row r="269">
          <cell r="A269">
            <v>5205061002</v>
          </cell>
        </row>
        <row r="270">
          <cell r="A270">
            <v>5205061002</v>
          </cell>
        </row>
        <row r="271">
          <cell r="A271">
            <v>5205061002</v>
          </cell>
        </row>
        <row r="272">
          <cell r="A272">
            <v>5205061002</v>
          </cell>
        </row>
        <row r="273">
          <cell r="A273">
            <v>5205061002</v>
          </cell>
        </row>
        <row r="274">
          <cell r="A274">
            <v>5205061002</v>
          </cell>
        </row>
        <row r="275">
          <cell r="A275">
            <v>5205061002</v>
          </cell>
        </row>
        <row r="276">
          <cell r="A276">
            <v>5205061002</v>
          </cell>
        </row>
        <row r="277">
          <cell r="A277">
            <v>5205151002</v>
          </cell>
        </row>
        <row r="278">
          <cell r="A278">
            <v>5205151002</v>
          </cell>
        </row>
        <row r="279">
          <cell r="A279">
            <v>5205151002</v>
          </cell>
        </row>
        <row r="280">
          <cell r="A280">
            <v>5205151002</v>
          </cell>
        </row>
        <row r="281">
          <cell r="A281">
            <v>5205151003</v>
          </cell>
        </row>
        <row r="282">
          <cell r="A282">
            <v>5205151003</v>
          </cell>
        </row>
        <row r="283">
          <cell r="A283">
            <v>5205151003</v>
          </cell>
        </row>
        <row r="284">
          <cell r="A284">
            <v>5205951003</v>
          </cell>
        </row>
        <row r="285">
          <cell r="A285">
            <v>5205301001</v>
          </cell>
        </row>
        <row r="286">
          <cell r="A286">
            <v>5205301001</v>
          </cell>
        </row>
        <row r="287">
          <cell r="A287">
            <v>5205331001</v>
          </cell>
        </row>
        <row r="288">
          <cell r="A288">
            <v>5205331001</v>
          </cell>
        </row>
        <row r="289">
          <cell r="A289">
            <v>5205361001</v>
          </cell>
        </row>
        <row r="290">
          <cell r="A290">
            <v>5205361001</v>
          </cell>
        </row>
        <row r="291">
          <cell r="A291">
            <v>5205391001</v>
          </cell>
        </row>
        <row r="292">
          <cell r="A292">
            <v>5205391001</v>
          </cell>
        </row>
        <row r="293">
          <cell r="A293">
            <v>5205421001</v>
          </cell>
        </row>
        <row r="294">
          <cell r="A294">
            <v>5205421001</v>
          </cell>
        </row>
        <row r="295">
          <cell r="A295">
            <v>5205301001</v>
          </cell>
        </row>
        <row r="296">
          <cell r="A296">
            <v>5205331001</v>
          </cell>
        </row>
        <row r="297">
          <cell r="A297">
            <v>5205361001</v>
          </cell>
        </row>
        <row r="298">
          <cell r="A298">
            <v>5205391001</v>
          </cell>
        </row>
        <row r="299">
          <cell r="A299">
            <v>5205391001</v>
          </cell>
        </row>
        <row r="300">
          <cell r="A300">
            <v>5205421001</v>
          </cell>
        </row>
        <row r="301">
          <cell r="A301">
            <v>5205301001</v>
          </cell>
        </row>
        <row r="302">
          <cell r="A302">
            <v>5205331001</v>
          </cell>
        </row>
        <row r="303">
          <cell r="A303">
            <v>5205361001</v>
          </cell>
        </row>
        <row r="304">
          <cell r="A304">
            <v>5205391001</v>
          </cell>
        </row>
        <row r="305">
          <cell r="A305">
            <v>5205421001</v>
          </cell>
        </row>
        <row r="306">
          <cell r="A306">
            <v>5205301001</v>
          </cell>
        </row>
        <row r="307">
          <cell r="A307">
            <v>5205331001</v>
          </cell>
        </row>
        <row r="308">
          <cell r="A308">
            <v>5205361001</v>
          </cell>
        </row>
        <row r="309">
          <cell r="A309">
            <v>5205391001</v>
          </cell>
        </row>
        <row r="310">
          <cell r="A310">
            <v>5205421001</v>
          </cell>
        </row>
        <row r="311">
          <cell r="A311">
            <v>5205301001</v>
          </cell>
        </row>
        <row r="312">
          <cell r="A312">
            <v>5205331001</v>
          </cell>
        </row>
        <row r="313">
          <cell r="A313">
            <v>5205361001</v>
          </cell>
        </row>
        <row r="314">
          <cell r="A314">
            <v>5205391001</v>
          </cell>
        </row>
        <row r="315">
          <cell r="A315">
            <v>5205301001</v>
          </cell>
        </row>
        <row r="316">
          <cell r="A316">
            <v>5205331001</v>
          </cell>
        </row>
        <row r="317">
          <cell r="A317">
            <v>5205361001</v>
          </cell>
        </row>
        <row r="318">
          <cell r="A318">
            <v>5205391001</v>
          </cell>
        </row>
        <row r="319">
          <cell r="A319">
            <v>5205301001</v>
          </cell>
        </row>
        <row r="320">
          <cell r="A320">
            <v>5205331001</v>
          </cell>
        </row>
        <row r="321">
          <cell r="A321">
            <v>5205361001</v>
          </cell>
        </row>
        <row r="322">
          <cell r="A322">
            <v>5205391001</v>
          </cell>
        </row>
        <row r="323">
          <cell r="A323">
            <v>5205951002</v>
          </cell>
        </row>
        <row r="324">
          <cell r="A324">
            <v>5295951001</v>
          </cell>
        </row>
        <row r="325">
          <cell r="A325">
            <v>5295951001</v>
          </cell>
        </row>
        <row r="326">
          <cell r="A326">
            <v>5235101001</v>
          </cell>
        </row>
        <row r="327">
          <cell r="A327">
            <v>5235101001</v>
          </cell>
        </row>
        <row r="328">
          <cell r="A328">
            <v>5235401001</v>
          </cell>
        </row>
        <row r="329">
          <cell r="A329">
            <v>5255951002</v>
          </cell>
        </row>
        <row r="330">
          <cell r="A330">
            <v>5220951001</v>
          </cell>
        </row>
        <row r="331">
          <cell r="A331">
            <v>5295951004</v>
          </cell>
        </row>
        <row r="332">
          <cell r="A332">
            <v>5205951003</v>
          </cell>
        </row>
        <row r="333">
          <cell r="A333">
            <v>5205951004</v>
          </cell>
        </row>
        <row r="334">
          <cell r="A334">
            <v>5235501001</v>
          </cell>
        </row>
        <row r="335">
          <cell r="A335">
            <v>5235501001</v>
          </cell>
        </row>
        <row r="336">
          <cell r="A336">
            <v>5235501001</v>
          </cell>
        </row>
        <row r="337">
          <cell r="A337">
            <v>5235501001</v>
          </cell>
        </row>
        <row r="338">
          <cell r="A338">
            <v>5235501001</v>
          </cell>
        </row>
        <row r="339">
          <cell r="A339">
            <v>5235501001</v>
          </cell>
        </row>
        <row r="340">
          <cell r="A340">
            <v>5235501001</v>
          </cell>
        </row>
        <row r="341">
          <cell r="A341">
            <v>5235501001</v>
          </cell>
        </row>
        <row r="342">
          <cell r="A342">
            <v>5235501001</v>
          </cell>
        </row>
        <row r="343">
          <cell r="A343">
            <v>5235501001</v>
          </cell>
        </row>
        <row r="344">
          <cell r="A344">
            <v>5235501001</v>
          </cell>
        </row>
        <row r="345">
          <cell r="A345">
            <v>5235501001</v>
          </cell>
        </row>
        <row r="346">
          <cell r="A346">
            <v>5235501001</v>
          </cell>
        </row>
        <row r="347">
          <cell r="A347">
            <v>5235501001</v>
          </cell>
        </row>
        <row r="348">
          <cell r="A348">
            <v>5235501001</v>
          </cell>
        </row>
        <row r="349">
          <cell r="A349">
            <v>5235501001</v>
          </cell>
        </row>
        <row r="350">
          <cell r="A350">
            <v>5235501001</v>
          </cell>
        </row>
        <row r="351">
          <cell r="A351">
            <v>5235501001</v>
          </cell>
        </row>
        <row r="352">
          <cell r="A352">
            <v>5235501001</v>
          </cell>
        </row>
        <row r="353">
          <cell r="A353">
            <v>5260051001</v>
          </cell>
        </row>
        <row r="354">
          <cell r="A354">
            <v>5260051001</v>
          </cell>
        </row>
        <row r="355">
          <cell r="A355">
            <v>5260101001</v>
          </cell>
        </row>
        <row r="356">
          <cell r="A356">
            <v>5260101001</v>
          </cell>
        </row>
        <row r="357">
          <cell r="A357">
            <v>5260151001</v>
          </cell>
        </row>
        <row r="358">
          <cell r="A358">
            <v>5205481001</v>
          </cell>
        </row>
        <row r="359">
          <cell r="A359">
            <v>5205481001</v>
          </cell>
        </row>
        <row r="360">
          <cell r="A360">
            <v>5230951001</v>
          </cell>
        </row>
        <row r="361">
          <cell r="A361">
            <v>5235601001</v>
          </cell>
        </row>
        <row r="362">
          <cell r="A362">
            <v>5235601001</v>
          </cell>
        </row>
        <row r="363">
          <cell r="A363">
            <v>5210251001</v>
          </cell>
        </row>
        <row r="364">
          <cell r="A364">
            <v>5235951003</v>
          </cell>
        </row>
        <row r="365">
          <cell r="A365">
            <v>5235951005</v>
          </cell>
        </row>
        <row r="366">
          <cell r="A366">
            <v>5240151001</v>
          </cell>
        </row>
        <row r="367">
          <cell r="A367">
            <v>5235501002</v>
          </cell>
        </row>
        <row r="368">
          <cell r="A368">
            <v>5255201001</v>
          </cell>
        </row>
        <row r="369">
          <cell r="A369">
            <v>5235401001</v>
          </cell>
        </row>
        <row r="370">
          <cell r="A370">
            <v>5235951009</v>
          </cell>
        </row>
        <row r="371">
          <cell r="A371">
            <v>5295051001</v>
          </cell>
        </row>
        <row r="372">
          <cell r="A372">
            <v>5235951009</v>
          </cell>
        </row>
        <row r="373">
          <cell r="A373">
            <v>5295051001</v>
          </cell>
        </row>
        <row r="374">
          <cell r="A374">
            <v>5235951009</v>
          </cell>
        </row>
        <row r="375">
          <cell r="A375">
            <v>5295051001</v>
          </cell>
        </row>
        <row r="376">
          <cell r="A376">
            <v>5235951009</v>
          </cell>
        </row>
        <row r="377">
          <cell r="A377">
            <v>5295051001</v>
          </cell>
        </row>
        <row r="378">
          <cell r="A378">
            <v>5235951009</v>
          </cell>
        </row>
        <row r="379">
          <cell r="A379">
            <v>5295051001</v>
          </cell>
        </row>
        <row r="380">
          <cell r="A380">
            <v>5205811001</v>
          </cell>
        </row>
        <row r="381">
          <cell r="A381">
            <v>5205811001</v>
          </cell>
        </row>
        <row r="382">
          <cell r="A382">
            <v>5205811001</v>
          </cell>
        </row>
        <row r="383">
          <cell r="A383">
            <v>5235501002</v>
          </cell>
        </row>
        <row r="384">
          <cell r="A384">
            <v>5235501002</v>
          </cell>
        </row>
        <row r="385">
          <cell r="A385">
            <v>5235501002</v>
          </cell>
        </row>
        <row r="386">
          <cell r="A386">
            <v>5235501002</v>
          </cell>
        </row>
        <row r="387">
          <cell r="A387">
            <v>5235501002</v>
          </cell>
        </row>
        <row r="388">
          <cell r="A388">
            <v>5235501002</v>
          </cell>
        </row>
        <row r="389">
          <cell r="A389">
            <v>5235501002</v>
          </cell>
        </row>
        <row r="390">
          <cell r="A390">
            <v>5235501002</v>
          </cell>
        </row>
        <row r="391">
          <cell r="A391">
            <v>5235501002</v>
          </cell>
        </row>
        <row r="392">
          <cell r="A392">
            <v>5255151001</v>
          </cell>
        </row>
        <row r="393">
          <cell r="A393">
            <v>5255151001</v>
          </cell>
        </row>
        <row r="394">
          <cell r="A394">
            <v>5235501002</v>
          </cell>
        </row>
        <row r="395">
          <cell r="A395">
            <v>5235501002</v>
          </cell>
        </row>
        <row r="396">
          <cell r="A396">
            <v>5255151001</v>
          </cell>
        </row>
        <row r="397">
          <cell r="A397">
            <v>5235501002</v>
          </cell>
        </row>
        <row r="398">
          <cell r="A398">
            <v>5235501002</v>
          </cell>
        </row>
        <row r="399">
          <cell r="A399">
            <v>5235501002</v>
          </cell>
        </row>
        <row r="400">
          <cell r="A400">
            <v>5255151001</v>
          </cell>
        </row>
        <row r="401">
          <cell r="A401">
            <v>5255151001</v>
          </cell>
        </row>
        <row r="402">
          <cell r="A402">
            <v>5215951001</v>
          </cell>
        </row>
        <row r="403">
          <cell r="A403">
            <v>5215951001</v>
          </cell>
        </row>
        <row r="404">
          <cell r="A404">
            <v>5215951001</v>
          </cell>
        </row>
        <row r="405">
          <cell r="A405">
            <v>5235501002</v>
          </cell>
        </row>
        <row r="406">
          <cell r="A406">
            <v>5235951005</v>
          </cell>
        </row>
        <row r="407">
          <cell r="A407">
            <v>5235951003</v>
          </cell>
        </row>
        <row r="408">
          <cell r="A408">
            <v>5255151001</v>
          </cell>
        </row>
        <row r="409">
          <cell r="A409">
            <v>5235501002</v>
          </cell>
        </row>
        <row r="410">
          <cell r="A410">
            <v>5235951005</v>
          </cell>
        </row>
        <row r="411">
          <cell r="A411">
            <v>5235951003</v>
          </cell>
        </row>
        <row r="412">
          <cell r="A412">
            <v>5255151001</v>
          </cell>
        </row>
        <row r="413">
          <cell r="A413">
            <v>5235501002</v>
          </cell>
        </row>
        <row r="414">
          <cell r="A414">
            <v>5235501002</v>
          </cell>
        </row>
        <row r="415">
          <cell r="A415">
            <v>5235501002</v>
          </cell>
        </row>
        <row r="416">
          <cell r="A416">
            <v>5235951005</v>
          </cell>
        </row>
        <row r="417">
          <cell r="A417">
            <v>5235951005</v>
          </cell>
        </row>
        <row r="418">
          <cell r="A418">
            <v>5235951005</v>
          </cell>
        </row>
        <row r="419">
          <cell r="A419">
            <v>5235951003</v>
          </cell>
        </row>
        <row r="420">
          <cell r="A420">
            <v>5235951003</v>
          </cell>
        </row>
        <row r="421">
          <cell r="A421">
            <v>5235951003</v>
          </cell>
        </row>
        <row r="422">
          <cell r="A422">
            <v>5235501002</v>
          </cell>
        </row>
        <row r="423">
          <cell r="A423">
            <v>5235501002</v>
          </cell>
        </row>
        <row r="424">
          <cell r="A424">
            <v>5235951005</v>
          </cell>
        </row>
        <row r="425">
          <cell r="A425">
            <v>5235951005</v>
          </cell>
        </row>
        <row r="426">
          <cell r="A426">
            <v>5235951003</v>
          </cell>
        </row>
        <row r="427">
          <cell r="A427">
            <v>5235951003</v>
          </cell>
        </row>
        <row r="428">
          <cell r="A428">
            <v>5235501002</v>
          </cell>
        </row>
        <row r="429">
          <cell r="A429">
            <v>5235501002</v>
          </cell>
        </row>
        <row r="430">
          <cell r="A430">
            <v>5235501002</v>
          </cell>
        </row>
        <row r="431">
          <cell r="A431">
            <v>5235951005</v>
          </cell>
        </row>
        <row r="432">
          <cell r="A432">
            <v>5235951005</v>
          </cell>
        </row>
        <row r="433">
          <cell r="A433">
            <v>5235951005</v>
          </cell>
        </row>
        <row r="434">
          <cell r="A434">
            <v>5235951003</v>
          </cell>
        </row>
        <row r="435">
          <cell r="A435">
            <v>5235951003</v>
          </cell>
        </row>
        <row r="436">
          <cell r="A436">
            <v>5235951003</v>
          </cell>
        </row>
        <row r="437">
          <cell r="A437">
            <v>5255151001</v>
          </cell>
        </row>
        <row r="438">
          <cell r="A438">
            <v>5255151001</v>
          </cell>
        </row>
        <row r="439">
          <cell r="A439">
            <v>5255951001</v>
          </cell>
        </row>
        <row r="440">
          <cell r="A440">
            <v>5235951003</v>
          </cell>
        </row>
        <row r="441">
          <cell r="A441">
            <v>5255201001</v>
          </cell>
        </row>
        <row r="442">
          <cell r="A442">
            <v>5235951003</v>
          </cell>
        </row>
        <row r="443">
          <cell r="A443">
            <v>5235951003</v>
          </cell>
        </row>
        <row r="444">
          <cell r="A444">
            <v>5235951003</v>
          </cell>
        </row>
        <row r="445">
          <cell r="A445">
            <v>5235951003</v>
          </cell>
        </row>
        <row r="446">
          <cell r="A446">
            <v>5235951003</v>
          </cell>
        </row>
        <row r="447">
          <cell r="A447">
            <v>5235951003</v>
          </cell>
        </row>
        <row r="448">
          <cell r="A448">
            <v>5235951003</v>
          </cell>
        </row>
        <row r="449">
          <cell r="A449">
            <v>5235401001</v>
          </cell>
        </row>
        <row r="450">
          <cell r="A450">
            <v>5235501004</v>
          </cell>
        </row>
        <row r="451">
          <cell r="A451">
            <v>5235501004</v>
          </cell>
        </row>
        <row r="452">
          <cell r="A452">
            <v>5295601004</v>
          </cell>
        </row>
        <row r="453">
          <cell r="A453">
            <v>5295601004</v>
          </cell>
        </row>
        <row r="454">
          <cell r="A454">
            <v>5215951001</v>
          </cell>
        </row>
        <row r="455">
          <cell r="A455">
            <v>5235951007</v>
          </cell>
        </row>
        <row r="456">
          <cell r="A456">
            <v>5210351001</v>
          </cell>
        </row>
        <row r="457">
          <cell r="A457">
            <v>5255151001</v>
          </cell>
        </row>
        <row r="458">
          <cell r="A458">
            <v>5235501004</v>
          </cell>
        </row>
        <row r="459">
          <cell r="A459">
            <v>5210351001</v>
          </cell>
        </row>
        <row r="460">
          <cell r="A460">
            <v>5205681001</v>
          </cell>
        </row>
        <row r="461">
          <cell r="A461">
            <v>5205681001</v>
          </cell>
        </row>
        <row r="462">
          <cell r="A462">
            <v>5205681001</v>
          </cell>
        </row>
        <row r="463">
          <cell r="A463">
            <v>5205691001</v>
          </cell>
        </row>
        <row r="464">
          <cell r="A464">
            <v>5205701001</v>
          </cell>
        </row>
        <row r="465">
          <cell r="A465">
            <v>5205701001</v>
          </cell>
        </row>
        <row r="466">
          <cell r="A466">
            <v>5205701001</v>
          </cell>
        </row>
        <row r="467">
          <cell r="A467">
            <v>5205701001</v>
          </cell>
        </row>
        <row r="468">
          <cell r="A468">
            <v>5205701001</v>
          </cell>
        </row>
        <row r="469">
          <cell r="A469">
            <v>5205701001</v>
          </cell>
        </row>
        <row r="470">
          <cell r="A470">
            <v>5205721001</v>
          </cell>
        </row>
        <row r="471">
          <cell r="A471">
            <v>5205721001</v>
          </cell>
        </row>
        <row r="472">
          <cell r="A472">
            <v>5205721001</v>
          </cell>
        </row>
        <row r="473">
          <cell r="A473">
            <v>5205751001</v>
          </cell>
        </row>
        <row r="474">
          <cell r="A474">
            <v>5205781001</v>
          </cell>
        </row>
        <row r="475">
          <cell r="A475">
            <v>5295951004</v>
          </cell>
        </row>
        <row r="476">
          <cell r="A476">
            <v>5295951004</v>
          </cell>
        </row>
        <row r="477">
          <cell r="A477">
            <v>5295951004</v>
          </cell>
        </row>
        <row r="478">
          <cell r="A478">
            <v>5295951004</v>
          </cell>
        </row>
        <row r="479">
          <cell r="A479">
            <v>5295951004</v>
          </cell>
        </row>
        <row r="480">
          <cell r="A480">
            <v>5295951004</v>
          </cell>
        </row>
        <row r="481">
          <cell r="A481">
            <v>5295951004</v>
          </cell>
        </row>
        <row r="482">
          <cell r="A482">
            <v>5295951004</v>
          </cell>
        </row>
        <row r="483">
          <cell r="A483">
            <v>5295951004</v>
          </cell>
        </row>
        <row r="484">
          <cell r="A484">
            <v>5295951004</v>
          </cell>
        </row>
        <row r="485">
          <cell r="A485">
            <v>5295951004</v>
          </cell>
        </row>
        <row r="486">
          <cell r="A486">
            <v>5295951004</v>
          </cell>
        </row>
        <row r="487">
          <cell r="A487">
            <v>5295951004</v>
          </cell>
        </row>
        <row r="488">
          <cell r="A488">
            <v>5295301001</v>
          </cell>
        </row>
        <row r="489">
          <cell r="A489">
            <v>5245201001</v>
          </cell>
        </row>
        <row r="490">
          <cell r="A490">
            <v>5245201001</v>
          </cell>
        </row>
        <row r="491">
          <cell r="A491">
            <v>5245201001</v>
          </cell>
        </row>
        <row r="492">
          <cell r="A492">
            <v>5245201001</v>
          </cell>
        </row>
        <row r="493">
          <cell r="A493">
            <v>5245201001</v>
          </cell>
        </row>
        <row r="494">
          <cell r="A494">
            <v>5245201001</v>
          </cell>
        </row>
        <row r="495">
          <cell r="A495">
            <v>5245201001</v>
          </cell>
        </row>
        <row r="496">
          <cell r="A496">
            <v>5245201001</v>
          </cell>
        </row>
        <row r="497">
          <cell r="A497">
            <v>5295951015</v>
          </cell>
        </row>
        <row r="498">
          <cell r="A498">
            <v>5235951011</v>
          </cell>
        </row>
        <row r="499">
          <cell r="A499">
            <v>5235951011</v>
          </cell>
        </row>
        <row r="500">
          <cell r="A500">
            <v>5235951011</v>
          </cell>
        </row>
        <row r="501">
          <cell r="A501">
            <v>5235951011</v>
          </cell>
        </row>
        <row r="502">
          <cell r="A502">
            <v>5235951011</v>
          </cell>
        </row>
        <row r="503">
          <cell r="A503">
            <v>5235951011</v>
          </cell>
        </row>
        <row r="504">
          <cell r="A504">
            <v>5235951011</v>
          </cell>
        </row>
        <row r="505">
          <cell r="A505">
            <v>5235951011</v>
          </cell>
        </row>
        <row r="506">
          <cell r="A506">
            <v>5235951011</v>
          </cell>
        </row>
        <row r="507">
          <cell r="A507">
            <v>5235951011</v>
          </cell>
        </row>
        <row r="508">
          <cell r="A508">
            <v>5235951011</v>
          </cell>
        </row>
        <row r="509">
          <cell r="A509">
            <v>5235951011</v>
          </cell>
        </row>
        <row r="510">
          <cell r="A510">
            <v>5235951011</v>
          </cell>
        </row>
        <row r="511">
          <cell r="A511">
            <v>5235951011</v>
          </cell>
        </row>
        <row r="512">
          <cell r="A512">
            <v>5235951011</v>
          </cell>
        </row>
        <row r="513">
          <cell r="A513">
            <v>5235951011</v>
          </cell>
        </row>
        <row r="514">
          <cell r="A514">
            <v>5235101001</v>
          </cell>
        </row>
        <row r="515">
          <cell r="A515">
            <v>5235101001</v>
          </cell>
        </row>
        <row r="516">
          <cell r="A516">
            <v>5220951001</v>
          </cell>
        </row>
        <row r="517">
          <cell r="A517">
            <v>5295601001</v>
          </cell>
        </row>
        <row r="518">
          <cell r="A518">
            <v>5295601001</v>
          </cell>
        </row>
        <row r="519">
          <cell r="A519">
            <v>5295601001</v>
          </cell>
        </row>
        <row r="520">
          <cell r="A520">
            <v>5295601002</v>
          </cell>
        </row>
        <row r="521">
          <cell r="A521">
            <v>5295601001</v>
          </cell>
        </row>
        <row r="522">
          <cell r="A522">
            <v>5295601001</v>
          </cell>
        </row>
        <row r="523">
          <cell r="A523">
            <v>5295601001</v>
          </cell>
        </row>
        <row r="524">
          <cell r="A524">
            <v>5295601002</v>
          </cell>
        </row>
        <row r="525">
          <cell r="A525">
            <v>5295601001</v>
          </cell>
        </row>
        <row r="526">
          <cell r="A526">
            <v>5295601001</v>
          </cell>
        </row>
        <row r="527">
          <cell r="A527">
            <v>5295601001</v>
          </cell>
        </row>
        <row r="528">
          <cell r="A528">
            <v>5295601002</v>
          </cell>
        </row>
        <row r="529">
          <cell r="A529">
            <v>5295951015</v>
          </cell>
        </row>
        <row r="530">
          <cell r="A530">
            <v>5235101001</v>
          </cell>
        </row>
        <row r="531">
          <cell r="A531">
            <v>5215051001</v>
          </cell>
        </row>
        <row r="532">
          <cell r="A532">
            <v>5205951003</v>
          </cell>
        </row>
        <row r="533">
          <cell r="A533">
            <v>5235951005</v>
          </cell>
        </row>
        <row r="534">
          <cell r="A534">
            <v>5205421004</v>
          </cell>
        </row>
        <row r="535">
          <cell r="A535">
            <v>5205421004</v>
          </cell>
        </row>
        <row r="536">
          <cell r="A536">
            <v>5205421004</v>
          </cell>
        </row>
        <row r="537">
          <cell r="A537">
            <v>5205421004</v>
          </cell>
        </row>
        <row r="538">
          <cell r="A538">
            <v>5205421004</v>
          </cell>
        </row>
        <row r="539">
          <cell r="A539">
            <v>5205421004</v>
          </cell>
        </row>
        <row r="540">
          <cell r="A540">
            <v>5205421004</v>
          </cell>
        </row>
        <row r="541">
          <cell r="A541">
            <v>5205421004</v>
          </cell>
        </row>
        <row r="542">
          <cell r="A542">
            <v>5235651002</v>
          </cell>
        </row>
        <row r="543">
          <cell r="A543">
            <v>5235651002</v>
          </cell>
        </row>
        <row r="544">
          <cell r="A544">
            <v>5235651002</v>
          </cell>
        </row>
        <row r="545">
          <cell r="A545">
            <v>5295951001</v>
          </cell>
        </row>
        <row r="546">
          <cell r="A546">
            <v>5295951001</v>
          </cell>
        </row>
        <row r="547">
          <cell r="A547">
            <v>5295301001</v>
          </cell>
        </row>
        <row r="548">
          <cell r="A548">
            <v>5295251001</v>
          </cell>
        </row>
        <row r="549">
          <cell r="A549">
            <v>5295951027</v>
          </cell>
        </row>
        <row r="550">
          <cell r="A550">
            <v>5295951027</v>
          </cell>
        </row>
        <row r="551">
          <cell r="A551">
            <v>5295951027</v>
          </cell>
        </row>
        <row r="552">
          <cell r="A552">
            <v>5295951026</v>
          </cell>
        </row>
        <row r="553">
          <cell r="A553">
            <v>5295951010</v>
          </cell>
        </row>
        <row r="554">
          <cell r="A554">
            <v>5295951010</v>
          </cell>
        </row>
        <row r="555">
          <cell r="A555">
            <v>5235651002</v>
          </cell>
        </row>
        <row r="556">
          <cell r="A556">
            <v>5235651002</v>
          </cell>
        </row>
        <row r="557">
          <cell r="A557">
            <v>5235951011</v>
          </cell>
        </row>
        <row r="558">
          <cell r="A558">
            <v>5295051001</v>
          </cell>
        </row>
        <row r="559">
          <cell r="A559">
            <v>5295051001</v>
          </cell>
        </row>
        <row r="560">
          <cell r="A560">
            <v>5295251001</v>
          </cell>
        </row>
        <row r="561">
          <cell r="A561">
            <v>5295251001</v>
          </cell>
        </row>
        <row r="562">
          <cell r="A562">
            <v>5235951011</v>
          </cell>
        </row>
        <row r="563">
          <cell r="A563">
            <v>5235951011</v>
          </cell>
        </row>
        <row r="564">
          <cell r="A564">
            <v>5235951011</v>
          </cell>
        </row>
        <row r="565">
          <cell r="A565">
            <v>5235951011</v>
          </cell>
        </row>
        <row r="566">
          <cell r="A566">
            <v>5205511001</v>
          </cell>
        </row>
        <row r="567">
          <cell r="A567">
            <v>5205511001</v>
          </cell>
        </row>
        <row r="568">
          <cell r="A568">
            <v>5295401001</v>
          </cell>
        </row>
        <row r="569">
          <cell r="A569">
            <v>5295401001</v>
          </cell>
        </row>
        <row r="570">
          <cell r="A570">
            <v>5295401001</v>
          </cell>
        </row>
        <row r="571">
          <cell r="A571">
            <v>5295401001</v>
          </cell>
        </row>
        <row r="572">
          <cell r="A572">
            <v>5295401001</v>
          </cell>
        </row>
        <row r="573">
          <cell r="A573">
            <v>5295401001</v>
          </cell>
        </row>
        <row r="574">
          <cell r="A574">
            <v>5295501001</v>
          </cell>
        </row>
        <row r="575">
          <cell r="A575">
            <v>5255201001</v>
          </cell>
        </row>
        <row r="576">
          <cell r="A576">
            <v>5210351001</v>
          </cell>
        </row>
        <row r="577">
          <cell r="A577">
            <v>5255201001</v>
          </cell>
        </row>
        <row r="578">
          <cell r="A578">
            <v>5295401001</v>
          </cell>
        </row>
        <row r="579">
          <cell r="A579">
            <v>5295301001</v>
          </cell>
        </row>
        <row r="580">
          <cell r="A580">
            <v>5295051001</v>
          </cell>
        </row>
        <row r="581">
          <cell r="A581">
            <v>5295951004</v>
          </cell>
        </row>
        <row r="582">
          <cell r="A582">
            <v>5295951004</v>
          </cell>
        </row>
        <row r="583">
          <cell r="A583">
            <v>5295401001</v>
          </cell>
        </row>
        <row r="584">
          <cell r="A584">
            <v>5295951004</v>
          </cell>
        </row>
        <row r="585">
          <cell r="A585">
            <v>5295951004</v>
          </cell>
        </row>
        <row r="586">
          <cell r="A586">
            <v>5295401001</v>
          </cell>
        </row>
        <row r="587">
          <cell r="A587">
            <v>5295401001</v>
          </cell>
        </row>
        <row r="588">
          <cell r="A588">
            <v>5295951001</v>
          </cell>
        </row>
        <row r="589">
          <cell r="A589">
            <v>5235951011</v>
          </cell>
        </row>
        <row r="590">
          <cell r="A590">
            <v>5295251001</v>
          </cell>
        </row>
        <row r="591">
          <cell r="A591">
            <v>5295251001</v>
          </cell>
        </row>
        <row r="592">
          <cell r="A592">
            <v>5295251001</v>
          </cell>
        </row>
        <row r="593">
          <cell r="A593">
            <v>5295951004</v>
          </cell>
        </row>
        <row r="594">
          <cell r="A594">
            <v>5295951015</v>
          </cell>
        </row>
        <row r="595">
          <cell r="A595">
            <v>5295601004</v>
          </cell>
        </row>
        <row r="596">
          <cell r="A596">
            <v>5295601004</v>
          </cell>
        </row>
        <row r="597">
          <cell r="A597">
            <v>5215951001</v>
          </cell>
        </row>
        <row r="598">
          <cell r="A598">
            <v>5295051001</v>
          </cell>
        </row>
        <row r="599">
          <cell r="A599">
            <v>5295051001</v>
          </cell>
        </row>
        <row r="600">
          <cell r="A600">
            <v>5295051001</v>
          </cell>
        </row>
        <row r="601">
          <cell r="A601">
            <v>5295051001</v>
          </cell>
        </row>
        <row r="602">
          <cell r="A602">
            <v>5295301001</v>
          </cell>
        </row>
        <row r="603">
          <cell r="A603">
            <v>5295301001</v>
          </cell>
        </row>
        <row r="604">
          <cell r="A604">
            <v>5295401001</v>
          </cell>
        </row>
        <row r="605">
          <cell r="A605">
            <v>5295401001</v>
          </cell>
        </row>
        <row r="606">
          <cell r="A606">
            <v>5295401001</v>
          </cell>
        </row>
        <row r="607">
          <cell r="A607">
            <v>5295401001</v>
          </cell>
        </row>
        <row r="608">
          <cell r="A608">
            <v>5295401001</v>
          </cell>
        </row>
        <row r="609">
          <cell r="A609">
            <v>5295401001</v>
          </cell>
        </row>
        <row r="610">
          <cell r="A610">
            <v>5235951003</v>
          </cell>
        </row>
        <row r="611">
          <cell r="A611">
            <v>5235951005</v>
          </cell>
        </row>
        <row r="612">
          <cell r="A612">
            <v>5205031001</v>
          </cell>
        </row>
        <row r="613">
          <cell r="A613">
            <v>5205061002</v>
          </cell>
        </row>
        <row r="614">
          <cell r="A614">
            <v>5205061002</v>
          </cell>
        </row>
        <row r="615">
          <cell r="A615">
            <v>5205061002</v>
          </cell>
        </row>
        <row r="616">
          <cell r="A616">
            <v>5205061002</v>
          </cell>
        </row>
        <row r="617">
          <cell r="A617">
            <v>5205061002</v>
          </cell>
        </row>
        <row r="618">
          <cell r="A618">
            <v>5205061002</v>
          </cell>
        </row>
        <row r="619">
          <cell r="A619">
            <v>5205061002</v>
          </cell>
        </row>
        <row r="620">
          <cell r="A620">
            <v>5205061002</v>
          </cell>
        </row>
        <row r="621">
          <cell r="A621">
            <v>5205151002</v>
          </cell>
        </row>
        <row r="622">
          <cell r="A622">
            <v>5205151002</v>
          </cell>
        </row>
        <row r="623">
          <cell r="A623">
            <v>5205151002</v>
          </cell>
        </row>
        <row r="624">
          <cell r="A624">
            <v>5205151002</v>
          </cell>
        </row>
        <row r="625">
          <cell r="A625">
            <v>5205151003</v>
          </cell>
        </row>
        <row r="626">
          <cell r="A626">
            <v>5205151003</v>
          </cell>
        </row>
        <row r="627">
          <cell r="A627">
            <v>5205151003</v>
          </cell>
        </row>
        <row r="628">
          <cell r="A628">
            <v>5295601004</v>
          </cell>
        </row>
        <row r="629">
          <cell r="A629">
            <v>5295601004</v>
          </cell>
        </row>
        <row r="630">
          <cell r="A630">
            <v>5255201001</v>
          </cell>
        </row>
        <row r="631">
          <cell r="A631">
            <v>5255201001</v>
          </cell>
        </row>
        <row r="632">
          <cell r="A632">
            <v>5295951004</v>
          </cell>
        </row>
        <row r="633">
          <cell r="A633">
            <v>5235501003</v>
          </cell>
        </row>
        <row r="634">
          <cell r="A634">
            <v>5235501003</v>
          </cell>
        </row>
        <row r="635">
          <cell r="A635">
            <v>5235501003</v>
          </cell>
        </row>
        <row r="636">
          <cell r="A636">
            <v>5235501003</v>
          </cell>
        </row>
        <row r="637">
          <cell r="A637">
            <v>5295951007</v>
          </cell>
        </row>
        <row r="638">
          <cell r="A638">
            <v>5235501004</v>
          </cell>
        </row>
        <row r="639">
          <cell r="A639">
            <v>5235951006</v>
          </cell>
        </row>
        <row r="640">
          <cell r="A640">
            <v>5235951005</v>
          </cell>
        </row>
        <row r="641">
          <cell r="A641">
            <v>5240151001</v>
          </cell>
        </row>
        <row r="642">
          <cell r="A642">
            <v>5240151001</v>
          </cell>
        </row>
        <row r="643">
          <cell r="A643">
            <v>5240151001</v>
          </cell>
        </row>
        <row r="644">
          <cell r="A644">
            <v>5240151001</v>
          </cell>
        </row>
        <row r="645">
          <cell r="A645">
            <v>5240151001</v>
          </cell>
        </row>
        <row r="646">
          <cell r="A646">
            <v>5235501002</v>
          </cell>
        </row>
        <row r="647">
          <cell r="A647">
            <v>5235401001</v>
          </cell>
        </row>
        <row r="648">
          <cell r="A648">
            <v>5235951009</v>
          </cell>
        </row>
        <row r="649">
          <cell r="A649">
            <v>5295051001</v>
          </cell>
        </row>
        <row r="650">
          <cell r="A650">
            <v>5235951009</v>
          </cell>
        </row>
        <row r="651">
          <cell r="A651">
            <v>5295051001</v>
          </cell>
        </row>
        <row r="652">
          <cell r="A652">
            <v>5235951009</v>
          </cell>
        </row>
        <row r="653">
          <cell r="A653">
            <v>5295051001</v>
          </cell>
        </row>
        <row r="654">
          <cell r="A654">
            <v>5235951009</v>
          </cell>
        </row>
        <row r="655">
          <cell r="A655">
            <v>5295051001</v>
          </cell>
        </row>
        <row r="656">
          <cell r="A656">
            <v>5235951009</v>
          </cell>
        </row>
        <row r="657">
          <cell r="A657">
            <v>5295051001</v>
          </cell>
        </row>
        <row r="658">
          <cell r="A658">
            <v>5240151001</v>
          </cell>
        </row>
        <row r="659">
          <cell r="A659">
            <v>5235501003</v>
          </cell>
        </row>
        <row r="660">
          <cell r="A660">
            <v>5235501003</v>
          </cell>
        </row>
        <row r="661">
          <cell r="A661">
            <v>5235501003</v>
          </cell>
        </row>
        <row r="662">
          <cell r="A662">
            <v>5235501003</v>
          </cell>
        </row>
        <row r="663">
          <cell r="A663">
            <v>5235501003</v>
          </cell>
        </row>
        <row r="664">
          <cell r="A664">
            <v>5235951009</v>
          </cell>
        </row>
        <row r="665">
          <cell r="A665">
            <v>5295051001</v>
          </cell>
        </row>
        <row r="666">
          <cell r="A666">
            <v>5235601001</v>
          </cell>
        </row>
        <row r="667">
          <cell r="A667">
            <v>5235601001</v>
          </cell>
        </row>
        <row r="668">
          <cell r="A668">
            <v>5205951002</v>
          </cell>
        </row>
        <row r="669">
          <cell r="A669">
            <v>5235501003</v>
          </cell>
        </row>
        <row r="670">
          <cell r="A670">
            <v>5235501003</v>
          </cell>
        </row>
        <row r="671">
          <cell r="A671">
            <v>5235501003</v>
          </cell>
        </row>
        <row r="672">
          <cell r="A672">
            <v>5235501003</v>
          </cell>
        </row>
        <row r="673">
          <cell r="A673">
            <v>5235501003</v>
          </cell>
        </row>
        <row r="674">
          <cell r="A674">
            <v>5235501003</v>
          </cell>
        </row>
        <row r="675">
          <cell r="A675">
            <v>5235501003</v>
          </cell>
        </row>
        <row r="676">
          <cell r="A676">
            <v>5235501003</v>
          </cell>
        </row>
        <row r="677">
          <cell r="A677">
            <v>5235501003</v>
          </cell>
        </row>
        <row r="678">
          <cell r="A678">
            <v>5235501003</v>
          </cell>
        </row>
        <row r="679">
          <cell r="A679">
            <v>5235501003</v>
          </cell>
        </row>
        <row r="680">
          <cell r="A680">
            <v>5235501003</v>
          </cell>
        </row>
        <row r="681">
          <cell r="A681">
            <v>5235501003</v>
          </cell>
        </row>
        <row r="682">
          <cell r="A682">
            <v>5235501003</v>
          </cell>
        </row>
        <row r="683">
          <cell r="A683">
            <v>5235501003</v>
          </cell>
        </row>
        <row r="684">
          <cell r="A684">
            <v>5235501003</v>
          </cell>
        </row>
        <row r="685">
          <cell r="A685">
            <v>5235501003</v>
          </cell>
        </row>
        <row r="686">
          <cell r="A686">
            <v>5235501003</v>
          </cell>
        </row>
        <row r="687">
          <cell r="A687">
            <v>5235501003</v>
          </cell>
        </row>
        <row r="688">
          <cell r="A688">
            <v>5235501003</v>
          </cell>
        </row>
        <row r="689">
          <cell r="A689">
            <v>5235501003</v>
          </cell>
        </row>
        <row r="690">
          <cell r="A690">
            <v>5235501003</v>
          </cell>
        </row>
        <row r="691">
          <cell r="A691">
            <v>5235501003</v>
          </cell>
        </row>
        <row r="692">
          <cell r="A692">
            <v>5235501003</v>
          </cell>
        </row>
        <row r="693">
          <cell r="A693">
            <v>5235501003</v>
          </cell>
        </row>
        <row r="694">
          <cell r="A694">
            <v>5235501003</v>
          </cell>
        </row>
        <row r="695">
          <cell r="A695">
            <v>5235501003</v>
          </cell>
        </row>
        <row r="696">
          <cell r="A696">
            <v>5235501003</v>
          </cell>
        </row>
        <row r="697">
          <cell r="A697">
            <v>5235501003</v>
          </cell>
        </row>
        <row r="698">
          <cell r="A698">
            <v>5235501003</v>
          </cell>
        </row>
        <row r="699">
          <cell r="A699">
            <v>5235501003</v>
          </cell>
        </row>
        <row r="700">
          <cell r="A700">
            <v>5235501003</v>
          </cell>
        </row>
        <row r="701">
          <cell r="A701">
            <v>5235501003</v>
          </cell>
        </row>
        <row r="702">
          <cell r="A702">
            <v>5235501003</v>
          </cell>
        </row>
        <row r="703">
          <cell r="A703">
            <v>5235501003</v>
          </cell>
        </row>
        <row r="704">
          <cell r="A704">
            <v>5235501003</v>
          </cell>
        </row>
        <row r="705">
          <cell r="A705">
            <v>5235501003</v>
          </cell>
        </row>
        <row r="706">
          <cell r="A706">
            <v>5295201001</v>
          </cell>
        </row>
        <row r="707">
          <cell r="A707">
            <v>5295201001</v>
          </cell>
        </row>
        <row r="708">
          <cell r="A708">
            <v>5235401001</v>
          </cell>
        </row>
        <row r="709">
          <cell r="A709">
            <v>5235401001</v>
          </cell>
        </row>
        <row r="710">
          <cell r="A710">
            <v>5295951004</v>
          </cell>
        </row>
        <row r="711">
          <cell r="A711">
            <v>5295951001</v>
          </cell>
        </row>
        <row r="712">
          <cell r="A712">
            <v>5235951003</v>
          </cell>
        </row>
        <row r="713">
          <cell r="A713">
            <v>5240151001</v>
          </cell>
        </row>
        <row r="714">
          <cell r="A714">
            <v>5240151001</v>
          </cell>
        </row>
        <row r="715">
          <cell r="A715">
            <v>5235951005</v>
          </cell>
        </row>
        <row r="716">
          <cell r="A716">
            <v>5235501002</v>
          </cell>
        </row>
        <row r="717">
          <cell r="A717">
            <v>5235951003</v>
          </cell>
        </row>
        <row r="718">
          <cell r="A718">
            <v>5235951005</v>
          </cell>
        </row>
        <row r="719">
          <cell r="A719">
            <v>5235501002</v>
          </cell>
        </row>
        <row r="720">
          <cell r="A720">
            <v>5235501002</v>
          </cell>
        </row>
        <row r="721">
          <cell r="A721">
            <v>5235501002</v>
          </cell>
        </row>
        <row r="722">
          <cell r="A722">
            <v>5235501004</v>
          </cell>
        </row>
        <row r="723">
          <cell r="A723">
            <v>5240151001</v>
          </cell>
        </row>
        <row r="724">
          <cell r="A724">
            <v>5235501002</v>
          </cell>
        </row>
        <row r="725">
          <cell r="A725">
            <v>5235951003</v>
          </cell>
        </row>
        <row r="726">
          <cell r="A726">
            <v>5235951005</v>
          </cell>
        </row>
        <row r="727">
          <cell r="A727">
            <v>5235501004</v>
          </cell>
        </row>
        <row r="728">
          <cell r="A728">
            <v>5240151001</v>
          </cell>
        </row>
        <row r="729">
          <cell r="A729">
            <v>5235501002</v>
          </cell>
        </row>
        <row r="730">
          <cell r="A730">
            <v>5235951003</v>
          </cell>
        </row>
        <row r="731">
          <cell r="A731">
            <v>5235951005</v>
          </cell>
        </row>
        <row r="732">
          <cell r="A732">
            <v>5235501004</v>
          </cell>
        </row>
        <row r="733">
          <cell r="A733">
            <v>5235101001</v>
          </cell>
        </row>
        <row r="734">
          <cell r="A734">
            <v>5235101001</v>
          </cell>
        </row>
        <row r="735">
          <cell r="A735">
            <v>5255201001</v>
          </cell>
        </row>
        <row r="736">
          <cell r="A736">
            <v>5295951001</v>
          </cell>
        </row>
        <row r="737">
          <cell r="A737">
            <v>5235501003</v>
          </cell>
        </row>
        <row r="738">
          <cell r="A738">
            <v>5235501003</v>
          </cell>
        </row>
        <row r="739">
          <cell r="A739">
            <v>5235501003</v>
          </cell>
        </row>
        <row r="740">
          <cell r="A740">
            <v>5235501003</v>
          </cell>
        </row>
        <row r="741">
          <cell r="A741">
            <v>5235501003</v>
          </cell>
        </row>
        <row r="742">
          <cell r="A742">
            <v>5235501003</v>
          </cell>
        </row>
        <row r="743">
          <cell r="A743">
            <v>5235501003</v>
          </cell>
        </row>
        <row r="744">
          <cell r="A744">
            <v>5235351001</v>
          </cell>
        </row>
        <row r="745">
          <cell r="A745">
            <v>5215951001</v>
          </cell>
        </row>
        <row r="746">
          <cell r="A746">
            <v>5295251001</v>
          </cell>
        </row>
        <row r="747">
          <cell r="A747">
            <v>5295251001</v>
          </cell>
        </row>
        <row r="748">
          <cell r="A748">
            <v>5295251001</v>
          </cell>
        </row>
        <row r="749">
          <cell r="A749">
            <v>5295251001</v>
          </cell>
        </row>
        <row r="750">
          <cell r="A750">
            <v>5295251001</v>
          </cell>
        </row>
        <row r="751">
          <cell r="A751">
            <v>5295251001</v>
          </cell>
        </row>
        <row r="752">
          <cell r="A752">
            <v>5295251001</v>
          </cell>
        </row>
        <row r="753">
          <cell r="A753">
            <v>5295251001</v>
          </cell>
        </row>
        <row r="754">
          <cell r="A754">
            <v>5235501003</v>
          </cell>
        </row>
        <row r="755">
          <cell r="A755">
            <v>5235501003</v>
          </cell>
        </row>
        <row r="756">
          <cell r="A756">
            <v>5235501003</v>
          </cell>
        </row>
        <row r="757">
          <cell r="A757">
            <v>5235501003</v>
          </cell>
        </row>
        <row r="758">
          <cell r="A758">
            <v>5235501003</v>
          </cell>
        </row>
        <row r="759">
          <cell r="A759">
            <v>5235501003</v>
          </cell>
        </row>
        <row r="760">
          <cell r="A760">
            <v>5235501003</v>
          </cell>
        </row>
        <row r="761">
          <cell r="A761">
            <v>5235501003</v>
          </cell>
        </row>
        <row r="762">
          <cell r="A762">
            <v>5235501002</v>
          </cell>
        </row>
        <row r="763">
          <cell r="A763">
            <v>5235501002</v>
          </cell>
        </row>
        <row r="764">
          <cell r="A764">
            <v>5235951003</v>
          </cell>
        </row>
        <row r="765">
          <cell r="A765">
            <v>5235951003</v>
          </cell>
        </row>
        <row r="766">
          <cell r="A766">
            <v>5235351001</v>
          </cell>
        </row>
        <row r="767">
          <cell r="A767">
            <v>5235501003</v>
          </cell>
        </row>
        <row r="768">
          <cell r="A768">
            <v>5295951007</v>
          </cell>
        </row>
        <row r="769">
          <cell r="A769">
            <v>5235501003</v>
          </cell>
        </row>
        <row r="770">
          <cell r="A770">
            <v>5235501003</v>
          </cell>
        </row>
        <row r="771">
          <cell r="A771">
            <v>5235501003</v>
          </cell>
        </row>
        <row r="772">
          <cell r="A772">
            <v>5235501003</v>
          </cell>
        </row>
        <row r="773">
          <cell r="A773">
            <v>5235501003</v>
          </cell>
        </row>
        <row r="774">
          <cell r="A774">
            <v>5235501003</v>
          </cell>
        </row>
        <row r="775">
          <cell r="A775">
            <v>5235501003</v>
          </cell>
        </row>
        <row r="776">
          <cell r="A776">
            <v>5235501003</v>
          </cell>
        </row>
        <row r="777">
          <cell r="A777">
            <v>5235501003</v>
          </cell>
        </row>
        <row r="778">
          <cell r="A778">
            <v>5235501003</v>
          </cell>
        </row>
        <row r="779">
          <cell r="A779">
            <v>5235501003</v>
          </cell>
        </row>
        <row r="780">
          <cell r="A780">
            <v>5235501003</v>
          </cell>
        </row>
        <row r="781">
          <cell r="A781">
            <v>5235501003</v>
          </cell>
        </row>
        <row r="782">
          <cell r="A782">
            <v>5235501003</v>
          </cell>
        </row>
        <row r="783">
          <cell r="A783">
            <v>5235501003</v>
          </cell>
        </row>
        <row r="784">
          <cell r="A784">
            <v>5235501003</v>
          </cell>
        </row>
        <row r="785">
          <cell r="A785">
            <v>5235501003</v>
          </cell>
        </row>
        <row r="786">
          <cell r="A786">
            <v>5235501003</v>
          </cell>
        </row>
        <row r="787">
          <cell r="A787">
            <v>5235501003</v>
          </cell>
        </row>
        <row r="788">
          <cell r="A788">
            <v>5295951007</v>
          </cell>
        </row>
        <row r="789">
          <cell r="A789">
            <v>5235951009</v>
          </cell>
        </row>
        <row r="790">
          <cell r="A790">
            <v>5295051001</v>
          </cell>
        </row>
        <row r="791">
          <cell r="A791">
            <v>5235951009</v>
          </cell>
        </row>
        <row r="792">
          <cell r="A792">
            <v>5295051001</v>
          </cell>
        </row>
        <row r="793">
          <cell r="A793">
            <v>5235951009</v>
          </cell>
        </row>
        <row r="794">
          <cell r="A794">
            <v>5295051001</v>
          </cell>
        </row>
        <row r="795">
          <cell r="A795">
            <v>5235951009</v>
          </cell>
        </row>
        <row r="796">
          <cell r="A796">
            <v>5295051001</v>
          </cell>
        </row>
        <row r="797">
          <cell r="A797">
            <v>5235951009</v>
          </cell>
        </row>
        <row r="798">
          <cell r="A798">
            <v>5295051001</v>
          </cell>
        </row>
        <row r="799">
          <cell r="A799">
            <v>5235951009</v>
          </cell>
        </row>
        <row r="800">
          <cell r="A800">
            <v>5235951009</v>
          </cell>
        </row>
        <row r="801">
          <cell r="A801">
            <v>5295051001</v>
          </cell>
        </row>
        <row r="802">
          <cell r="A802">
            <v>5235951009</v>
          </cell>
        </row>
        <row r="803">
          <cell r="A803">
            <v>5295401001</v>
          </cell>
        </row>
        <row r="804">
          <cell r="A804">
            <v>5295401001</v>
          </cell>
        </row>
        <row r="805">
          <cell r="A805">
            <v>5295401001</v>
          </cell>
        </row>
        <row r="806">
          <cell r="A806">
            <v>5295401001</v>
          </cell>
        </row>
        <row r="807">
          <cell r="A807">
            <v>5295401001</v>
          </cell>
        </row>
        <row r="808">
          <cell r="A808">
            <v>5295401001</v>
          </cell>
        </row>
        <row r="809">
          <cell r="A809">
            <v>5235101001</v>
          </cell>
        </row>
        <row r="810">
          <cell r="A810">
            <v>5235101001</v>
          </cell>
        </row>
        <row r="811">
          <cell r="A811">
            <v>5235951007</v>
          </cell>
        </row>
        <row r="812">
          <cell r="A812">
            <v>5235951007</v>
          </cell>
        </row>
        <row r="813">
          <cell r="A813">
            <v>5235951007</v>
          </cell>
        </row>
        <row r="814">
          <cell r="A814">
            <v>5235951007</v>
          </cell>
        </row>
        <row r="815">
          <cell r="A815">
            <v>5235951007</v>
          </cell>
        </row>
        <row r="816">
          <cell r="A816">
            <v>5235951007</v>
          </cell>
        </row>
        <row r="817">
          <cell r="A817">
            <v>5255951001</v>
          </cell>
        </row>
        <row r="818">
          <cell r="A818">
            <v>5255951001</v>
          </cell>
        </row>
        <row r="819">
          <cell r="A819">
            <v>5235101001</v>
          </cell>
        </row>
        <row r="820">
          <cell r="A820">
            <v>5255951001</v>
          </cell>
        </row>
        <row r="821">
          <cell r="A821">
            <v>5235401001</v>
          </cell>
        </row>
        <row r="822">
          <cell r="A822">
            <v>5235401001</v>
          </cell>
        </row>
        <row r="823">
          <cell r="A823">
            <v>5235951005</v>
          </cell>
        </row>
        <row r="824">
          <cell r="A824">
            <v>5205031001</v>
          </cell>
        </row>
        <row r="825">
          <cell r="A825">
            <v>5205061002</v>
          </cell>
        </row>
        <row r="826">
          <cell r="A826">
            <v>5205061002</v>
          </cell>
        </row>
        <row r="827">
          <cell r="A827">
            <v>5205061002</v>
          </cell>
        </row>
        <row r="828">
          <cell r="A828">
            <v>5205061002</v>
          </cell>
        </row>
        <row r="829">
          <cell r="A829">
            <v>5205061002</v>
          </cell>
        </row>
        <row r="830">
          <cell r="A830">
            <v>5205061002</v>
          </cell>
        </row>
        <row r="831">
          <cell r="A831">
            <v>5205061002</v>
          </cell>
        </row>
        <row r="832">
          <cell r="A832">
            <v>5205061002</v>
          </cell>
        </row>
        <row r="833">
          <cell r="A833">
            <v>5205151002</v>
          </cell>
        </row>
        <row r="834">
          <cell r="A834">
            <v>5205151002</v>
          </cell>
        </row>
        <row r="835">
          <cell r="A835">
            <v>5205151002</v>
          </cell>
        </row>
        <row r="836">
          <cell r="A836">
            <v>5205151002</v>
          </cell>
        </row>
        <row r="837">
          <cell r="A837">
            <v>5205151003</v>
          </cell>
        </row>
        <row r="838">
          <cell r="A838">
            <v>5205151003</v>
          </cell>
        </row>
        <row r="839">
          <cell r="A839">
            <v>5205151003</v>
          </cell>
        </row>
        <row r="840">
          <cell r="A840">
            <v>5205951003</v>
          </cell>
        </row>
        <row r="841">
          <cell r="A841">
            <v>5205951003</v>
          </cell>
        </row>
        <row r="842">
          <cell r="A842">
            <v>5205951004</v>
          </cell>
        </row>
        <row r="843">
          <cell r="A843">
            <v>5205951003</v>
          </cell>
        </row>
        <row r="844">
          <cell r="A844">
            <v>5205681001</v>
          </cell>
        </row>
        <row r="845">
          <cell r="A845">
            <v>5205681001</v>
          </cell>
        </row>
        <row r="846">
          <cell r="A846">
            <v>5205681001</v>
          </cell>
        </row>
        <row r="847">
          <cell r="A847">
            <v>5205691001</v>
          </cell>
        </row>
        <row r="848">
          <cell r="A848">
            <v>5205701001</v>
          </cell>
        </row>
        <row r="849">
          <cell r="A849">
            <v>5205701001</v>
          </cell>
        </row>
        <row r="850">
          <cell r="A850">
            <v>5205701001</v>
          </cell>
        </row>
        <row r="851">
          <cell r="A851">
            <v>5205701001</v>
          </cell>
        </row>
        <row r="852">
          <cell r="A852">
            <v>5205701001</v>
          </cell>
        </row>
        <row r="853">
          <cell r="A853">
            <v>5205701001</v>
          </cell>
        </row>
        <row r="854">
          <cell r="A854">
            <v>5205721001</v>
          </cell>
        </row>
        <row r="855">
          <cell r="A855">
            <v>5205721001</v>
          </cell>
        </row>
        <row r="856">
          <cell r="A856">
            <v>5205721001</v>
          </cell>
        </row>
        <row r="857">
          <cell r="A857">
            <v>5205751001</v>
          </cell>
        </row>
        <row r="858">
          <cell r="A858">
            <v>5205781001</v>
          </cell>
        </row>
        <row r="859">
          <cell r="A859">
            <v>5205951003</v>
          </cell>
        </row>
        <row r="860">
          <cell r="A860">
            <v>5295301001</v>
          </cell>
        </row>
        <row r="861">
          <cell r="A861">
            <v>5220951001</v>
          </cell>
        </row>
        <row r="862">
          <cell r="A862">
            <v>5235951011</v>
          </cell>
        </row>
        <row r="863">
          <cell r="A863">
            <v>5235951011</v>
          </cell>
        </row>
        <row r="864">
          <cell r="A864">
            <v>5235951011</v>
          </cell>
        </row>
        <row r="865">
          <cell r="A865">
            <v>5235951011</v>
          </cell>
        </row>
        <row r="866">
          <cell r="A866">
            <v>5235951011</v>
          </cell>
        </row>
        <row r="867">
          <cell r="A867">
            <v>5235951011</v>
          </cell>
        </row>
        <row r="868">
          <cell r="A868">
            <v>5235951011</v>
          </cell>
        </row>
        <row r="869">
          <cell r="A869">
            <v>5235951011</v>
          </cell>
        </row>
        <row r="870">
          <cell r="A870">
            <v>5235951011</v>
          </cell>
        </row>
        <row r="871">
          <cell r="A871">
            <v>5235951011</v>
          </cell>
        </row>
        <row r="872">
          <cell r="A872">
            <v>5235951011</v>
          </cell>
        </row>
        <row r="873">
          <cell r="A873">
            <v>5235951011</v>
          </cell>
        </row>
        <row r="874">
          <cell r="A874">
            <v>5235951011</v>
          </cell>
        </row>
        <row r="875">
          <cell r="A875">
            <v>5235951011</v>
          </cell>
        </row>
        <row r="876">
          <cell r="A876">
            <v>5215051001</v>
          </cell>
        </row>
        <row r="877">
          <cell r="A877">
            <v>5235501001</v>
          </cell>
        </row>
        <row r="878">
          <cell r="A878">
            <v>5235501001</v>
          </cell>
        </row>
        <row r="879">
          <cell r="A879">
            <v>5235501001</v>
          </cell>
        </row>
        <row r="880">
          <cell r="A880">
            <v>5235501001</v>
          </cell>
        </row>
        <row r="881">
          <cell r="A881">
            <v>5235501001</v>
          </cell>
        </row>
        <row r="882">
          <cell r="A882">
            <v>5235501001</v>
          </cell>
        </row>
        <row r="883">
          <cell r="A883">
            <v>5235501001</v>
          </cell>
        </row>
        <row r="884">
          <cell r="A884">
            <v>5235501001</v>
          </cell>
        </row>
        <row r="885">
          <cell r="A885">
            <v>5235501001</v>
          </cell>
        </row>
        <row r="886">
          <cell r="A886">
            <v>5235501001</v>
          </cell>
        </row>
        <row r="887">
          <cell r="A887">
            <v>5235501001</v>
          </cell>
        </row>
        <row r="888">
          <cell r="A888">
            <v>5235501001</v>
          </cell>
        </row>
        <row r="889">
          <cell r="A889">
            <v>5235501001</v>
          </cell>
        </row>
        <row r="890">
          <cell r="A890">
            <v>5235501001</v>
          </cell>
        </row>
        <row r="891">
          <cell r="A891">
            <v>5235501001</v>
          </cell>
        </row>
        <row r="892">
          <cell r="A892">
            <v>5235501001</v>
          </cell>
        </row>
        <row r="893">
          <cell r="A893">
            <v>5235501001</v>
          </cell>
        </row>
        <row r="894">
          <cell r="A894">
            <v>5235501001</v>
          </cell>
        </row>
        <row r="895">
          <cell r="A895">
            <v>5235501001</v>
          </cell>
        </row>
        <row r="896">
          <cell r="A896">
            <v>5235501001</v>
          </cell>
        </row>
        <row r="897">
          <cell r="A897">
            <v>5235501001</v>
          </cell>
        </row>
        <row r="898">
          <cell r="A898">
            <v>5235501001</v>
          </cell>
        </row>
        <row r="899">
          <cell r="A899">
            <v>5235501001</v>
          </cell>
        </row>
        <row r="900">
          <cell r="A900">
            <v>5235501001</v>
          </cell>
        </row>
        <row r="901">
          <cell r="A901">
            <v>5235501001</v>
          </cell>
        </row>
        <row r="902">
          <cell r="A902">
            <v>5235501001</v>
          </cell>
        </row>
        <row r="903">
          <cell r="A903">
            <v>5235501001</v>
          </cell>
        </row>
        <row r="904">
          <cell r="A904">
            <v>5235501001</v>
          </cell>
        </row>
        <row r="905">
          <cell r="A905">
            <v>5235501001</v>
          </cell>
        </row>
        <row r="906">
          <cell r="A906">
            <v>5235501001</v>
          </cell>
        </row>
        <row r="907">
          <cell r="A907">
            <v>5235501001</v>
          </cell>
        </row>
        <row r="908">
          <cell r="A908">
            <v>5235501001</v>
          </cell>
        </row>
        <row r="909">
          <cell r="A909">
            <v>5260051001</v>
          </cell>
        </row>
        <row r="910">
          <cell r="A910">
            <v>5260051001</v>
          </cell>
        </row>
        <row r="911">
          <cell r="A911">
            <v>5260101001</v>
          </cell>
        </row>
        <row r="912">
          <cell r="A912">
            <v>5260101001</v>
          </cell>
        </row>
        <row r="913">
          <cell r="A913">
            <v>5260151001</v>
          </cell>
        </row>
        <row r="914">
          <cell r="A914">
            <v>5230951001</v>
          </cell>
        </row>
        <row r="915">
          <cell r="A915">
            <v>5205811001</v>
          </cell>
        </row>
        <row r="916">
          <cell r="A916">
            <v>5205811001</v>
          </cell>
        </row>
        <row r="917">
          <cell r="A917">
            <v>5205811001</v>
          </cell>
        </row>
        <row r="918">
          <cell r="A918">
            <v>5235951009</v>
          </cell>
        </row>
        <row r="919">
          <cell r="A919">
            <v>5295051001</v>
          </cell>
        </row>
        <row r="920">
          <cell r="A920">
            <v>5235951009</v>
          </cell>
        </row>
        <row r="921">
          <cell r="A921">
            <v>5295051001</v>
          </cell>
        </row>
        <row r="922">
          <cell r="A922">
            <v>5235951009</v>
          </cell>
        </row>
        <row r="923">
          <cell r="A923">
            <v>5295051001</v>
          </cell>
        </row>
        <row r="924">
          <cell r="A924">
            <v>5235951009</v>
          </cell>
        </row>
        <row r="925">
          <cell r="A925">
            <v>5295051001</v>
          </cell>
        </row>
        <row r="926">
          <cell r="A926">
            <v>5235951009</v>
          </cell>
        </row>
        <row r="927">
          <cell r="A927">
            <v>5295051001</v>
          </cell>
        </row>
        <row r="928">
          <cell r="A928">
            <v>5255951001</v>
          </cell>
        </row>
        <row r="929">
          <cell r="A929">
            <v>5230101001</v>
          </cell>
        </row>
        <row r="930">
          <cell r="A930">
            <v>5295601004</v>
          </cell>
        </row>
        <row r="931">
          <cell r="A931">
            <v>5295601004</v>
          </cell>
        </row>
        <row r="932">
          <cell r="A932">
            <v>5295601004</v>
          </cell>
        </row>
        <row r="933">
          <cell r="A933">
            <v>5295601004</v>
          </cell>
        </row>
        <row r="934">
          <cell r="A934">
            <v>5255051001</v>
          </cell>
        </row>
        <row r="935">
          <cell r="A935">
            <v>5255051001</v>
          </cell>
        </row>
        <row r="936">
          <cell r="A936">
            <v>5240151001</v>
          </cell>
        </row>
        <row r="937">
          <cell r="A937">
            <v>5240151001</v>
          </cell>
        </row>
        <row r="938">
          <cell r="A938">
            <v>5235951003</v>
          </cell>
        </row>
        <row r="939">
          <cell r="A939">
            <v>5235951003</v>
          </cell>
        </row>
        <row r="940">
          <cell r="A940">
            <v>5235951003</v>
          </cell>
        </row>
        <row r="941">
          <cell r="A941">
            <v>5235951003</v>
          </cell>
        </row>
        <row r="942">
          <cell r="A942">
            <v>5235951003</v>
          </cell>
        </row>
        <row r="943">
          <cell r="A943">
            <v>5235951003</v>
          </cell>
        </row>
        <row r="944">
          <cell r="A944">
            <v>5235951003</v>
          </cell>
        </row>
        <row r="945">
          <cell r="A945">
            <v>5235951003</v>
          </cell>
        </row>
        <row r="946">
          <cell r="A946">
            <v>5235951003</v>
          </cell>
        </row>
        <row r="947">
          <cell r="A947">
            <v>5235951003</v>
          </cell>
        </row>
        <row r="948">
          <cell r="A948">
            <v>5235951003</v>
          </cell>
        </row>
        <row r="949">
          <cell r="A949">
            <v>5235951003</v>
          </cell>
        </row>
        <row r="950">
          <cell r="A950">
            <v>5295951007</v>
          </cell>
        </row>
        <row r="951">
          <cell r="A951">
            <v>5235501002</v>
          </cell>
        </row>
        <row r="952">
          <cell r="A952">
            <v>5235501002</v>
          </cell>
        </row>
        <row r="953">
          <cell r="A953">
            <v>5235501002</v>
          </cell>
        </row>
        <row r="954">
          <cell r="A954">
            <v>5235501002</v>
          </cell>
        </row>
        <row r="955">
          <cell r="A955">
            <v>5235951006</v>
          </cell>
        </row>
        <row r="956">
          <cell r="A956">
            <v>5235501002</v>
          </cell>
        </row>
        <row r="957">
          <cell r="A957">
            <v>5235501002</v>
          </cell>
        </row>
        <row r="958">
          <cell r="A958">
            <v>5235501002</v>
          </cell>
        </row>
        <row r="959">
          <cell r="A959">
            <v>5235501002</v>
          </cell>
        </row>
        <row r="960">
          <cell r="A960">
            <v>5235501002</v>
          </cell>
        </row>
        <row r="961">
          <cell r="A961">
            <v>5235501002</v>
          </cell>
        </row>
        <row r="962">
          <cell r="A962">
            <v>5235501002</v>
          </cell>
        </row>
        <row r="963">
          <cell r="A963">
            <v>5235501002</v>
          </cell>
        </row>
        <row r="964">
          <cell r="A964">
            <v>5235501002</v>
          </cell>
        </row>
        <row r="965">
          <cell r="A965">
            <v>5235501002</v>
          </cell>
        </row>
        <row r="966">
          <cell r="A966">
            <v>5235501002</v>
          </cell>
        </row>
        <row r="967">
          <cell r="A967">
            <v>5235501002</v>
          </cell>
        </row>
        <row r="968">
          <cell r="A968">
            <v>5295201001</v>
          </cell>
        </row>
        <row r="969">
          <cell r="A969">
            <v>5235951005</v>
          </cell>
        </row>
        <row r="970">
          <cell r="A970">
            <v>5235951005</v>
          </cell>
        </row>
        <row r="971">
          <cell r="A971">
            <v>5235951005</v>
          </cell>
        </row>
        <row r="972">
          <cell r="A972">
            <v>5235101001</v>
          </cell>
        </row>
        <row r="973">
          <cell r="A973">
            <v>5205301001</v>
          </cell>
        </row>
        <row r="974">
          <cell r="A974">
            <v>5205301001</v>
          </cell>
        </row>
        <row r="975">
          <cell r="A975">
            <v>5205331001</v>
          </cell>
        </row>
        <row r="976">
          <cell r="A976">
            <v>5205331001</v>
          </cell>
        </row>
        <row r="977">
          <cell r="A977">
            <v>5205361001</v>
          </cell>
        </row>
        <row r="978">
          <cell r="A978">
            <v>5205361001</v>
          </cell>
        </row>
        <row r="979">
          <cell r="A979">
            <v>5205391001</v>
          </cell>
        </row>
        <row r="980">
          <cell r="A980">
            <v>5205391001</v>
          </cell>
        </row>
        <row r="981">
          <cell r="A981">
            <v>5205421001</v>
          </cell>
        </row>
        <row r="982">
          <cell r="A982">
            <v>5205421001</v>
          </cell>
        </row>
        <row r="983">
          <cell r="A983">
            <v>5205301001</v>
          </cell>
        </row>
        <row r="984">
          <cell r="A984">
            <v>5205331001</v>
          </cell>
        </row>
        <row r="985">
          <cell r="A985">
            <v>5205361001</v>
          </cell>
        </row>
        <row r="986">
          <cell r="A986">
            <v>5205391001</v>
          </cell>
        </row>
        <row r="987">
          <cell r="A987">
            <v>5205391001</v>
          </cell>
        </row>
        <row r="988">
          <cell r="A988">
            <v>5205421001</v>
          </cell>
        </row>
        <row r="989">
          <cell r="A989">
            <v>5205301001</v>
          </cell>
        </row>
        <row r="990">
          <cell r="A990">
            <v>5205331001</v>
          </cell>
        </row>
        <row r="991">
          <cell r="A991">
            <v>5205361001</v>
          </cell>
        </row>
        <row r="992">
          <cell r="A992">
            <v>5205391001</v>
          </cell>
        </row>
        <row r="993">
          <cell r="A993">
            <v>5205421001</v>
          </cell>
        </row>
        <row r="994">
          <cell r="A994">
            <v>5205301001</v>
          </cell>
        </row>
        <row r="995">
          <cell r="A995">
            <v>5205331001</v>
          </cell>
        </row>
        <row r="996">
          <cell r="A996">
            <v>5205361001</v>
          </cell>
        </row>
        <row r="997">
          <cell r="A997">
            <v>5205391001</v>
          </cell>
        </row>
        <row r="998">
          <cell r="A998">
            <v>5205421001</v>
          </cell>
        </row>
        <row r="999">
          <cell r="A999">
            <v>5205301001</v>
          </cell>
        </row>
        <row r="1000">
          <cell r="A1000">
            <v>5205331001</v>
          </cell>
        </row>
        <row r="1001">
          <cell r="A1001">
            <v>5205361001</v>
          </cell>
        </row>
        <row r="1002">
          <cell r="A1002">
            <v>5205391001</v>
          </cell>
        </row>
        <row r="1003">
          <cell r="A1003">
            <v>5205301001</v>
          </cell>
        </row>
        <row r="1004">
          <cell r="A1004">
            <v>5205301001</v>
          </cell>
        </row>
        <row r="1005">
          <cell r="A1005">
            <v>5205331001</v>
          </cell>
        </row>
        <row r="1006">
          <cell r="A1006">
            <v>5205331001</v>
          </cell>
        </row>
        <row r="1007">
          <cell r="A1007">
            <v>5205361001</v>
          </cell>
        </row>
        <row r="1008">
          <cell r="A1008">
            <v>5205361001</v>
          </cell>
        </row>
        <row r="1009">
          <cell r="A1009">
            <v>5205391001</v>
          </cell>
        </row>
        <row r="1010">
          <cell r="A1010">
            <v>5205391001</v>
          </cell>
        </row>
        <row r="1011">
          <cell r="A1011">
            <v>5295401001</v>
          </cell>
        </row>
        <row r="1012">
          <cell r="A1012">
            <v>5295951004</v>
          </cell>
        </row>
        <row r="1013">
          <cell r="A1013">
            <v>5295951004</v>
          </cell>
        </row>
        <row r="1014">
          <cell r="A1014">
            <v>5295301001</v>
          </cell>
        </row>
        <row r="1015">
          <cell r="A1015">
            <v>5235501003</v>
          </cell>
        </row>
        <row r="1016">
          <cell r="A1016">
            <v>5235501003</v>
          </cell>
        </row>
        <row r="1017">
          <cell r="A1017">
            <v>5235501003</v>
          </cell>
        </row>
        <row r="1018">
          <cell r="A1018">
            <v>5235501003</v>
          </cell>
        </row>
        <row r="1019">
          <cell r="A1019">
            <v>5235501003</v>
          </cell>
        </row>
        <row r="1020">
          <cell r="A1020">
            <v>5235501003</v>
          </cell>
        </row>
        <row r="1021">
          <cell r="A1021">
            <v>5235401001</v>
          </cell>
        </row>
        <row r="1022">
          <cell r="A1022">
            <v>5235401001</v>
          </cell>
        </row>
        <row r="1023">
          <cell r="A1023">
            <v>5235401001</v>
          </cell>
        </row>
        <row r="1024">
          <cell r="A1024">
            <v>5235401001</v>
          </cell>
        </row>
        <row r="1025">
          <cell r="A1025">
            <v>5235401001</v>
          </cell>
        </row>
        <row r="1026">
          <cell r="A1026">
            <v>5235401001</v>
          </cell>
        </row>
        <row r="1027">
          <cell r="A1027">
            <v>5235401001</v>
          </cell>
        </row>
        <row r="1028">
          <cell r="A1028">
            <v>5235501003</v>
          </cell>
        </row>
        <row r="1029">
          <cell r="A1029">
            <v>5235501003</v>
          </cell>
        </row>
        <row r="1030">
          <cell r="A1030">
            <v>5235501003</v>
          </cell>
        </row>
        <row r="1031">
          <cell r="A1031">
            <v>5235501003</v>
          </cell>
        </row>
        <row r="1032">
          <cell r="A1032">
            <v>5235501003</v>
          </cell>
        </row>
        <row r="1033">
          <cell r="A1033">
            <v>5235501003</v>
          </cell>
        </row>
        <row r="1034">
          <cell r="A1034">
            <v>5235501003</v>
          </cell>
        </row>
        <row r="1035">
          <cell r="A1035">
            <v>5235501003</v>
          </cell>
        </row>
        <row r="1036">
          <cell r="A1036">
            <v>5235501003</v>
          </cell>
        </row>
        <row r="1037">
          <cell r="A1037">
            <v>5235501003</v>
          </cell>
        </row>
        <row r="1038">
          <cell r="A1038">
            <v>5235501003</v>
          </cell>
        </row>
        <row r="1039">
          <cell r="A1039">
            <v>5235501003</v>
          </cell>
        </row>
        <row r="1040">
          <cell r="A1040">
            <v>5235501003</v>
          </cell>
        </row>
        <row r="1041">
          <cell r="A1041">
            <v>5235501003</v>
          </cell>
        </row>
        <row r="1042">
          <cell r="A1042">
            <v>5235501003</v>
          </cell>
        </row>
        <row r="1043">
          <cell r="A1043">
            <v>5235501003</v>
          </cell>
        </row>
        <row r="1044">
          <cell r="A1044">
            <v>5235501003</v>
          </cell>
        </row>
        <row r="1045">
          <cell r="A1045">
            <v>5235501003</v>
          </cell>
        </row>
        <row r="1046">
          <cell r="A1046">
            <v>5235501003</v>
          </cell>
        </row>
        <row r="1047">
          <cell r="A1047">
            <v>5235501003</v>
          </cell>
        </row>
        <row r="1048">
          <cell r="A1048">
            <v>5235501003</v>
          </cell>
        </row>
        <row r="1049">
          <cell r="A1049">
            <v>5235501003</v>
          </cell>
        </row>
        <row r="1050">
          <cell r="A1050">
            <v>5235501003</v>
          </cell>
        </row>
        <row r="1051">
          <cell r="A1051">
            <v>5235501003</v>
          </cell>
        </row>
        <row r="1052">
          <cell r="A1052">
            <v>5235501003</v>
          </cell>
        </row>
        <row r="1053">
          <cell r="A1053">
            <v>5235501003</v>
          </cell>
        </row>
        <row r="1054">
          <cell r="A1054">
            <v>5235501003</v>
          </cell>
        </row>
        <row r="1055">
          <cell r="A1055">
            <v>5235501003</v>
          </cell>
        </row>
        <row r="1056">
          <cell r="A1056">
            <v>5235501003</v>
          </cell>
        </row>
        <row r="1057">
          <cell r="A1057">
            <v>5235501003</v>
          </cell>
        </row>
        <row r="1058">
          <cell r="A1058">
            <v>5235501003</v>
          </cell>
        </row>
        <row r="1059">
          <cell r="A1059">
            <v>5235101001</v>
          </cell>
        </row>
        <row r="1060">
          <cell r="A1060">
            <v>5235501003</v>
          </cell>
        </row>
        <row r="1061">
          <cell r="A1061">
            <v>5235101001</v>
          </cell>
        </row>
        <row r="1062">
          <cell r="A1062">
            <v>5235501003</v>
          </cell>
        </row>
        <row r="1063">
          <cell r="A1063">
            <v>5235501003</v>
          </cell>
        </row>
        <row r="1064">
          <cell r="A1064">
            <v>5235501003</v>
          </cell>
        </row>
        <row r="1065">
          <cell r="A1065">
            <v>5235501003</v>
          </cell>
        </row>
        <row r="1066">
          <cell r="A1066">
            <v>5235501003</v>
          </cell>
        </row>
        <row r="1067">
          <cell r="A1067">
            <v>5235501003</v>
          </cell>
        </row>
        <row r="1068">
          <cell r="A1068">
            <v>5235501003</v>
          </cell>
        </row>
        <row r="1069">
          <cell r="A1069">
            <v>5235501003</v>
          </cell>
        </row>
        <row r="1070">
          <cell r="A1070">
            <v>5235101001</v>
          </cell>
        </row>
        <row r="1071">
          <cell r="A1071">
            <v>5220951001</v>
          </cell>
        </row>
        <row r="1072">
          <cell r="A1072">
            <v>5235101001</v>
          </cell>
        </row>
        <row r="1073">
          <cell r="A1073">
            <v>5235101001</v>
          </cell>
        </row>
        <row r="1074">
          <cell r="A1074">
            <v>5205951003</v>
          </cell>
        </row>
        <row r="1075">
          <cell r="A1075">
            <v>5295601001</v>
          </cell>
        </row>
        <row r="1076">
          <cell r="A1076">
            <v>5295601001</v>
          </cell>
        </row>
        <row r="1077">
          <cell r="A1077">
            <v>5295601001</v>
          </cell>
        </row>
        <row r="1078">
          <cell r="A1078">
            <v>5295601002</v>
          </cell>
        </row>
        <row r="1079">
          <cell r="A1079">
            <v>5295601001</v>
          </cell>
        </row>
        <row r="1080">
          <cell r="A1080">
            <v>5295601001</v>
          </cell>
        </row>
        <row r="1081">
          <cell r="A1081">
            <v>5295601001</v>
          </cell>
        </row>
        <row r="1082">
          <cell r="A1082">
            <v>5295601002</v>
          </cell>
        </row>
        <row r="1083">
          <cell r="A1083">
            <v>5295951015</v>
          </cell>
        </row>
        <row r="1084">
          <cell r="A1084">
            <v>5205421004</v>
          </cell>
        </row>
        <row r="1085">
          <cell r="A1085">
            <v>5205421004</v>
          </cell>
        </row>
        <row r="1086">
          <cell r="A1086">
            <v>5205421004</v>
          </cell>
        </row>
        <row r="1087">
          <cell r="A1087">
            <v>5205421004</v>
          </cell>
        </row>
        <row r="1088">
          <cell r="A1088">
            <v>5205421004</v>
          </cell>
        </row>
        <row r="1089">
          <cell r="A1089">
            <v>5205421004</v>
          </cell>
        </row>
        <row r="1090">
          <cell r="A1090">
            <v>5205421004</v>
          </cell>
        </row>
        <row r="1091">
          <cell r="A1091">
            <v>5205421004</v>
          </cell>
        </row>
        <row r="1092">
          <cell r="A1092">
            <v>5235501002</v>
          </cell>
        </row>
        <row r="1093">
          <cell r="A1093">
            <v>5235501002</v>
          </cell>
        </row>
        <row r="1094">
          <cell r="A1094">
            <v>5235501002</v>
          </cell>
        </row>
        <row r="1095">
          <cell r="A1095">
            <v>5235501002</v>
          </cell>
        </row>
        <row r="1096">
          <cell r="A1096">
            <v>5235501002</v>
          </cell>
        </row>
        <row r="1097">
          <cell r="A1097">
            <v>5235501002</v>
          </cell>
        </row>
        <row r="1098">
          <cell r="A1098">
            <v>5235501002</v>
          </cell>
        </row>
        <row r="1099">
          <cell r="A1099">
            <v>5235951005</v>
          </cell>
        </row>
        <row r="1100">
          <cell r="A1100">
            <v>5235951005</v>
          </cell>
        </row>
        <row r="1101">
          <cell r="A1101">
            <v>5235951005</v>
          </cell>
        </row>
        <row r="1102">
          <cell r="A1102">
            <v>5235951005</v>
          </cell>
        </row>
        <row r="1103">
          <cell r="A1103">
            <v>5235951005</v>
          </cell>
        </row>
        <row r="1104">
          <cell r="A1104">
            <v>5235951005</v>
          </cell>
        </row>
        <row r="1105">
          <cell r="A1105">
            <v>5235951005</v>
          </cell>
        </row>
        <row r="1106">
          <cell r="A1106">
            <v>5235951003</v>
          </cell>
        </row>
        <row r="1107">
          <cell r="A1107">
            <v>5235951003</v>
          </cell>
        </row>
        <row r="1108">
          <cell r="A1108">
            <v>5235951003</v>
          </cell>
        </row>
        <row r="1109">
          <cell r="A1109">
            <v>5235951003</v>
          </cell>
        </row>
        <row r="1110">
          <cell r="A1110">
            <v>5235951003</v>
          </cell>
        </row>
        <row r="1111">
          <cell r="A1111">
            <v>5235951003</v>
          </cell>
        </row>
        <row r="1112">
          <cell r="A1112">
            <v>5235951003</v>
          </cell>
        </row>
        <row r="1113">
          <cell r="A1113">
            <v>5235951005</v>
          </cell>
        </row>
        <row r="1114">
          <cell r="A1114">
            <v>5235951005</v>
          </cell>
        </row>
        <row r="1115">
          <cell r="A1115">
            <v>5235951005</v>
          </cell>
        </row>
        <row r="1116">
          <cell r="A1116">
            <v>5235951005</v>
          </cell>
        </row>
        <row r="1117">
          <cell r="A1117">
            <v>5235951005</v>
          </cell>
        </row>
        <row r="1118">
          <cell r="A1118">
            <v>5235951005</v>
          </cell>
        </row>
        <row r="1119">
          <cell r="A1119">
            <v>5255951002</v>
          </cell>
        </row>
        <row r="1120">
          <cell r="A1120">
            <v>5235501004</v>
          </cell>
        </row>
        <row r="1121">
          <cell r="A1121">
            <v>5295951027</v>
          </cell>
        </row>
        <row r="1122">
          <cell r="A1122">
            <v>5295951027</v>
          </cell>
        </row>
        <row r="1123">
          <cell r="A1123">
            <v>5295951027</v>
          </cell>
        </row>
        <row r="1124">
          <cell r="A1124">
            <v>5295951027</v>
          </cell>
        </row>
        <row r="1125">
          <cell r="A1125">
            <v>5295951027</v>
          </cell>
        </row>
        <row r="1126">
          <cell r="A1126">
            <v>5295951027</v>
          </cell>
        </row>
        <row r="1127">
          <cell r="A1127">
            <v>5295951027</v>
          </cell>
        </row>
        <row r="1128">
          <cell r="A1128">
            <v>5295951027</v>
          </cell>
        </row>
        <row r="1129">
          <cell r="A1129">
            <v>5295951026</v>
          </cell>
        </row>
        <row r="1130">
          <cell r="A1130">
            <v>5295951010</v>
          </cell>
        </row>
        <row r="1131">
          <cell r="A1131">
            <v>5295951010</v>
          </cell>
        </row>
        <row r="1132">
          <cell r="A1132">
            <v>5235101001</v>
          </cell>
        </row>
        <row r="1133">
          <cell r="A1133">
            <v>5235651002</v>
          </cell>
        </row>
        <row r="1134">
          <cell r="A1134">
            <v>5295051001</v>
          </cell>
        </row>
        <row r="1135">
          <cell r="A1135">
            <v>5295051001</v>
          </cell>
        </row>
        <row r="1136">
          <cell r="A1136">
            <v>5295951001</v>
          </cell>
        </row>
        <row r="1137">
          <cell r="A1137">
            <v>5295951004</v>
          </cell>
        </row>
        <row r="1138">
          <cell r="A1138">
            <v>5295951004</v>
          </cell>
        </row>
        <row r="1139">
          <cell r="A1139">
            <v>5295401001</v>
          </cell>
        </row>
        <row r="1140">
          <cell r="A1140">
            <v>5235101001</v>
          </cell>
        </row>
        <row r="1141">
          <cell r="A1141">
            <v>5235101001</v>
          </cell>
        </row>
        <row r="1142">
          <cell r="A1142">
            <v>5295951001</v>
          </cell>
        </row>
        <row r="1143">
          <cell r="A1143">
            <v>5295951001</v>
          </cell>
        </row>
        <row r="1144">
          <cell r="A1144">
            <v>5210351001</v>
          </cell>
        </row>
        <row r="1145">
          <cell r="A1145">
            <v>5295951001</v>
          </cell>
        </row>
        <row r="1146">
          <cell r="A1146">
            <v>5295951001</v>
          </cell>
        </row>
        <row r="1147">
          <cell r="A1147">
            <v>5295951001</v>
          </cell>
        </row>
        <row r="1148">
          <cell r="A1148">
            <v>5295951001</v>
          </cell>
        </row>
        <row r="1149">
          <cell r="A1149">
            <v>5235951011</v>
          </cell>
        </row>
        <row r="1150">
          <cell r="A1150">
            <v>5235951011</v>
          </cell>
        </row>
        <row r="1151">
          <cell r="A1151">
            <v>5235951011</v>
          </cell>
        </row>
        <row r="1152">
          <cell r="A1152">
            <v>5235951011</v>
          </cell>
        </row>
        <row r="1153">
          <cell r="A1153">
            <v>5235951011</v>
          </cell>
        </row>
        <row r="1154">
          <cell r="A1154">
            <v>5235951011</v>
          </cell>
        </row>
        <row r="1155">
          <cell r="A1155">
            <v>5235951011</v>
          </cell>
        </row>
        <row r="1156">
          <cell r="A1156">
            <v>5235951011</v>
          </cell>
        </row>
        <row r="1157">
          <cell r="A1157">
            <v>5235951011</v>
          </cell>
        </row>
        <row r="1158">
          <cell r="A1158">
            <v>5235951011</v>
          </cell>
        </row>
        <row r="1159">
          <cell r="A1159">
            <v>5235501003</v>
          </cell>
        </row>
        <row r="1160">
          <cell r="A1160">
            <v>5295951004</v>
          </cell>
        </row>
        <row r="1161">
          <cell r="A1161">
            <v>5295951008</v>
          </cell>
        </row>
        <row r="1162">
          <cell r="A1162">
            <v>5295951004</v>
          </cell>
        </row>
        <row r="1163">
          <cell r="A1163">
            <v>5295401001</v>
          </cell>
        </row>
        <row r="1164">
          <cell r="A1164">
            <v>5235951011</v>
          </cell>
        </row>
        <row r="1165">
          <cell r="A1165">
            <v>5235951011</v>
          </cell>
        </row>
        <row r="1166">
          <cell r="A1166">
            <v>5235951011</v>
          </cell>
        </row>
        <row r="1167">
          <cell r="A1167">
            <v>5235951011</v>
          </cell>
        </row>
        <row r="1168">
          <cell r="A1168">
            <v>5235951011</v>
          </cell>
        </row>
        <row r="1169">
          <cell r="A1169">
            <v>5235951011</v>
          </cell>
        </row>
        <row r="1170">
          <cell r="A1170">
            <v>5295251001</v>
          </cell>
        </row>
        <row r="1171">
          <cell r="A1171">
            <v>5295251001</v>
          </cell>
        </row>
        <row r="1172">
          <cell r="A1172">
            <v>5295251001</v>
          </cell>
        </row>
        <row r="1173">
          <cell r="A1173">
            <v>5295251001</v>
          </cell>
        </row>
        <row r="1174">
          <cell r="A1174">
            <v>5295251001</v>
          </cell>
        </row>
        <row r="1175">
          <cell r="A1175">
            <v>5295251001</v>
          </cell>
        </row>
        <row r="1176">
          <cell r="A1176">
            <v>5295251001</v>
          </cell>
        </row>
        <row r="1177">
          <cell r="A1177">
            <v>5295251001</v>
          </cell>
        </row>
        <row r="1178">
          <cell r="A1178">
            <v>5295251001</v>
          </cell>
        </row>
        <row r="1179">
          <cell r="A1179">
            <v>5205031001</v>
          </cell>
        </row>
        <row r="1180">
          <cell r="A1180">
            <v>5205061002</v>
          </cell>
        </row>
        <row r="1181">
          <cell r="A1181">
            <v>5205061002</v>
          </cell>
        </row>
        <row r="1182">
          <cell r="A1182">
            <v>5205061002</v>
          </cell>
        </row>
        <row r="1183">
          <cell r="A1183">
            <v>5205061002</v>
          </cell>
        </row>
        <row r="1184">
          <cell r="A1184">
            <v>5205061002</v>
          </cell>
        </row>
        <row r="1185">
          <cell r="A1185">
            <v>5205061002</v>
          </cell>
        </row>
        <row r="1186">
          <cell r="A1186">
            <v>5205061002</v>
          </cell>
        </row>
        <row r="1187">
          <cell r="A1187">
            <v>5205061002</v>
          </cell>
        </row>
        <row r="1188">
          <cell r="A1188">
            <v>5205151002</v>
          </cell>
        </row>
        <row r="1189">
          <cell r="A1189">
            <v>5205151002</v>
          </cell>
        </row>
        <row r="1190">
          <cell r="A1190">
            <v>5205151002</v>
          </cell>
        </row>
        <row r="1191">
          <cell r="A1191">
            <v>5205151002</v>
          </cell>
        </row>
        <row r="1192">
          <cell r="A1192">
            <v>5205151003</v>
          </cell>
        </row>
        <row r="1193">
          <cell r="A1193">
            <v>5205151003</v>
          </cell>
        </row>
        <row r="1194">
          <cell r="A1194">
            <v>5205151003</v>
          </cell>
        </row>
        <row r="1195">
          <cell r="A1195">
            <v>5295951004</v>
          </cell>
        </row>
        <row r="1196">
          <cell r="A1196">
            <v>5235951011</v>
          </cell>
        </row>
        <row r="1197">
          <cell r="A1197">
            <v>5235951011</v>
          </cell>
        </row>
        <row r="1198">
          <cell r="A1198">
            <v>5235951009</v>
          </cell>
        </row>
        <row r="1199">
          <cell r="A1199">
            <v>5295051001</v>
          </cell>
        </row>
        <row r="1200">
          <cell r="A1200">
            <v>5235951009</v>
          </cell>
        </row>
        <row r="1201">
          <cell r="A1201">
            <v>5295051001</v>
          </cell>
        </row>
        <row r="1202">
          <cell r="A1202">
            <v>5235951009</v>
          </cell>
        </row>
        <row r="1203">
          <cell r="A1203">
            <v>5295051001</v>
          </cell>
        </row>
        <row r="1204">
          <cell r="A1204">
            <v>5235951009</v>
          </cell>
        </row>
        <row r="1205">
          <cell r="A1205">
            <v>5295051001</v>
          </cell>
        </row>
        <row r="1206">
          <cell r="A1206">
            <v>5235951009</v>
          </cell>
        </row>
        <row r="1207">
          <cell r="A1207">
            <v>5295051001</v>
          </cell>
        </row>
        <row r="1208">
          <cell r="A1208">
            <v>5235951009</v>
          </cell>
        </row>
        <row r="1209">
          <cell r="A1209">
            <v>5295051001</v>
          </cell>
        </row>
        <row r="1210">
          <cell r="A1210">
            <v>5295951004</v>
          </cell>
        </row>
        <row r="1211">
          <cell r="A1211">
            <v>5295401001</v>
          </cell>
        </row>
        <row r="1212">
          <cell r="A1212">
            <v>5235501003</v>
          </cell>
        </row>
        <row r="1213">
          <cell r="A1213">
            <v>5235501003</v>
          </cell>
        </row>
        <row r="1214">
          <cell r="A1214">
            <v>5235501003</v>
          </cell>
        </row>
        <row r="1215">
          <cell r="A1215">
            <v>5235501003</v>
          </cell>
        </row>
        <row r="1216">
          <cell r="A1216">
            <v>5295201002</v>
          </cell>
        </row>
        <row r="1217">
          <cell r="A1217">
            <v>5235951007</v>
          </cell>
        </row>
        <row r="1218">
          <cell r="A1218">
            <v>5235951007</v>
          </cell>
        </row>
        <row r="1219">
          <cell r="A1219">
            <v>5235951007</v>
          </cell>
        </row>
        <row r="1220">
          <cell r="A1220">
            <v>5235951007</v>
          </cell>
        </row>
        <row r="1221">
          <cell r="A1221">
            <v>5235951007</v>
          </cell>
        </row>
        <row r="1222">
          <cell r="A1222">
            <v>5235951007</v>
          </cell>
        </row>
        <row r="1223">
          <cell r="A1223">
            <v>5235601001</v>
          </cell>
        </row>
        <row r="1224">
          <cell r="A1224">
            <v>5235601001</v>
          </cell>
        </row>
        <row r="1225">
          <cell r="A1225">
            <v>5240151001</v>
          </cell>
        </row>
        <row r="1226">
          <cell r="A1226">
            <v>5240151001</v>
          </cell>
        </row>
        <row r="1227">
          <cell r="A1227">
            <v>5235501002</v>
          </cell>
        </row>
        <row r="1228">
          <cell r="A1228">
            <v>5235501002</v>
          </cell>
        </row>
        <row r="1229">
          <cell r="A1229">
            <v>5235501002</v>
          </cell>
        </row>
        <row r="1230">
          <cell r="A1230">
            <v>5235501004</v>
          </cell>
        </row>
        <row r="1231">
          <cell r="A1231">
            <v>5235501004</v>
          </cell>
        </row>
        <row r="1232">
          <cell r="A1232">
            <v>5235951006</v>
          </cell>
        </row>
        <row r="1233">
          <cell r="A1233">
            <v>5235951006</v>
          </cell>
        </row>
        <row r="1234">
          <cell r="A1234">
            <v>5235501002</v>
          </cell>
        </row>
        <row r="1235">
          <cell r="A1235">
            <v>5235951003</v>
          </cell>
        </row>
        <row r="1236">
          <cell r="A1236">
            <v>5235951005</v>
          </cell>
        </row>
        <row r="1237">
          <cell r="A1237">
            <v>5235501002</v>
          </cell>
        </row>
        <row r="1238">
          <cell r="A1238">
            <v>5235951003</v>
          </cell>
        </row>
        <row r="1239">
          <cell r="A1239">
            <v>5235951005</v>
          </cell>
        </row>
        <row r="1240">
          <cell r="A1240">
            <v>5240151001</v>
          </cell>
        </row>
        <row r="1241">
          <cell r="A1241">
            <v>5235501002</v>
          </cell>
        </row>
        <row r="1242">
          <cell r="A1242">
            <v>5235951003</v>
          </cell>
        </row>
        <row r="1243">
          <cell r="A1243">
            <v>5235951005</v>
          </cell>
        </row>
        <row r="1244">
          <cell r="A1244">
            <v>5240151001</v>
          </cell>
        </row>
        <row r="1245">
          <cell r="A1245">
            <v>5235501002</v>
          </cell>
        </row>
        <row r="1246">
          <cell r="A1246">
            <v>5235951003</v>
          </cell>
        </row>
        <row r="1247">
          <cell r="A1247">
            <v>5235951005</v>
          </cell>
        </row>
        <row r="1248">
          <cell r="A1248">
            <v>5235501004</v>
          </cell>
        </row>
        <row r="1249">
          <cell r="A1249">
            <v>5240151001</v>
          </cell>
        </row>
        <row r="1250">
          <cell r="A1250">
            <v>5295251001</v>
          </cell>
        </row>
        <row r="1251">
          <cell r="A1251">
            <v>5295301001</v>
          </cell>
        </row>
        <row r="1252">
          <cell r="A1252">
            <v>5235501003</v>
          </cell>
        </row>
        <row r="1253">
          <cell r="A1253">
            <v>5235501003</v>
          </cell>
        </row>
        <row r="1254">
          <cell r="A1254">
            <v>5235501003</v>
          </cell>
        </row>
        <row r="1255">
          <cell r="A1255">
            <v>5295601001</v>
          </cell>
        </row>
        <row r="1256">
          <cell r="A1256">
            <v>5295601001</v>
          </cell>
        </row>
        <row r="1257">
          <cell r="A1257">
            <v>5295601001</v>
          </cell>
        </row>
        <row r="1258">
          <cell r="A1258">
            <v>5295601002</v>
          </cell>
        </row>
        <row r="1259">
          <cell r="A1259">
            <v>5295951015</v>
          </cell>
        </row>
        <row r="1260">
          <cell r="A1260">
            <v>5295601001</v>
          </cell>
        </row>
        <row r="1261">
          <cell r="A1261">
            <v>5295601001</v>
          </cell>
        </row>
        <row r="1262">
          <cell r="A1262">
            <v>5295601001</v>
          </cell>
        </row>
        <row r="1263">
          <cell r="A1263">
            <v>5295601002</v>
          </cell>
        </row>
        <row r="1264">
          <cell r="A1264">
            <v>5240151001</v>
          </cell>
        </row>
        <row r="1265">
          <cell r="A1265">
            <v>5235501002</v>
          </cell>
        </row>
        <row r="1266">
          <cell r="A1266">
            <v>5235951003</v>
          </cell>
        </row>
        <row r="1267">
          <cell r="A1267">
            <v>5235951005</v>
          </cell>
        </row>
        <row r="1268">
          <cell r="A1268">
            <v>5235951011</v>
          </cell>
        </row>
        <row r="1269">
          <cell r="A1269">
            <v>5235501003</v>
          </cell>
        </row>
        <row r="1270">
          <cell r="A1270">
            <v>5235501003</v>
          </cell>
        </row>
        <row r="1271">
          <cell r="A1271">
            <v>5235501003</v>
          </cell>
        </row>
        <row r="1272">
          <cell r="A1272">
            <v>5235501003</v>
          </cell>
        </row>
        <row r="1273">
          <cell r="A1273">
            <v>5235951011</v>
          </cell>
        </row>
        <row r="1274">
          <cell r="A1274">
            <v>5235951011</v>
          </cell>
        </row>
        <row r="1275">
          <cell r="A1275">
            <v>5235951011</v>
          </cell>
        </row>
        <row r="1276">
          <cell r="A1276">
            <v>5235951011</v>
          </cell>
        </row>
        <row r="1277">
          <cell r="A1277">
            <v>5235101001</v>
          </cell>
        </row>
        <row r="1278">
          <cell r="A1278">
            <v>5235951012</v>
          </cell>
        </row>
        <row r="1279">
          <cell r="A1279">
            <v>5235501003</v>
          </cell>
        </row>
        <row r="1280">
          <cell r="A1280">
            <v>5235501003</v>
          </cell>
        </row>
        <row r="1281">
          <cell r="A1281">
            <v>5235501003</v>
          </cell>
        </row>
        <row r="1282">
          <cell r="A1282">
            <v>5235501003</v>
          </cell>
        </row>
        <row r="1283">
          <cell r="A1283">
            <v>5235501003</v>
          </cell>
        </row>
        <row r="1284">
          <cell r="A1284">
            <v>5235501003</v>
          </cell>
        </row>
        <row r="1285">
          <cell r="A1285">
            <v>5220951001</v>
          </cell>
        </row>
        <row r="1286">
          <cell r="A1286">
            <v>5235501003</v>
          </cell>
        </row>
        <row r="1287">
          <cell r="A1287">
            <v>5235501003</v>
          </cell>
        </row>
        <row r="1288">
          <cell r="A1288">
            <v>5235501003</v>
          </cell>
        </row>
        <row r="1289">
          <cell r="A1289">
            <v>5235501003</v>
          </cell>
        </row>
        <row r="1290">
          <cell r="A1290">
            <v>5235501003</v>
          </cell>
        </row>
        <row r="1291">
          <cell r="A1291">
            <v>5235501003</v>
          </cell>
        </row>
        <row r="1292">
          <cell r="A1292">
            <v>5235501003</v>
          </cell>
        </row>
        <row r="1293">
          <cell r="A1293">
            <v>5235501003</v>
          </cell>
        </row>
        <row r="1294">
          <cell r="A1294">
            <v>5235501003</v>
          </cell>
        </row>
        <row r="1295">
          <cell r="A1295">
            <v>5220951001</v>
          </cell>
        </row>
        <row r="1296">
          <cell r="A1296">
            <v>5295601001</v>
          </cell>
        </row>
        <row r="1297">
          <cell r="A1297">
            <v>5295601001</v>
          </cell>
        </row>
        <row r="1298">
          <cell r="A1298">
            <v>5295601001</v>
          </cell>
        </row>
        <row r="1299">
          <cell r="A1299">
            <v>5295601002</v>
          </cell>
        </row>
        <row r="1300">
          <cell r="A1300">
            <v>5295601001</v>
          </cell>
        </row>
        <row r="1301">
          <cell r="A1301">
            <v>5295601001</v>
          </cell>
        </row>
        <row r="1302">
          <cell r="A1302">
            <v>5295601001</v>
          </cell>
        </row>
        <row r="1303">
          <cell r="A1303">
            <v>5295601002</v>
          </cell>
        </row>
        <row r="1304">
          <cell r="A1304">
            <v>5295951015</v>
          </cell>
        </row>
        <row r="1305">
          <cell r="A1305">
            <v>5255951002</v>
          </cell>
        </row>
        <row r="1306">
          <cell r="A1306">
            <v>5235501004</v>
          </cell>
        </row>
        <row r="1307">
          <cell r="A1307">
            <v>5235951011</v>
          </cell>
        </row>
        <row r="1308">
          <cell r="A1308">
            <v>5205951002</v>
          </cell>
        </row>
        <row r="1309">
          <cell r="A1309">
            <v>5235501003</v>
          </cell>
        </row>
        <row r="1310">
          <cell r="A1310">
            <v>5235501003</v>
          </cell>
        </row>
        <row r="1311">
          <cell r="A1311">
            <v>5235501003</v>
          </cell>
        </row>
        <row r="1312">
          <cell r="A1312">
            <v>5235501003</v>
          </cell>
        </row>
        <row r="1313">
          <cell r="A1313">
            <v>5235501003</v>
          </cell>
        </row>
        <row r="1314">
          <cell r="A1314">
            <v>5235501003</v>
          </cell>
        </row>
        <row r="1315">
          <cell r="A1315">
            <v>5235501003</v>
          </cell>
        </row>
        <row r="1316">
          <cell r="A1316">
            <v>5235501003</v>
          </cell>
        </row>
        <row r="1317">
          <cell r="A1317">
            <v>5235501003</v>
          </cell>
        </row>
        <row r="1318">
          <cell r="A1318">
            <v>5235501003</v>
          </cell>
        </row>
        <row r="1319">
          <cell r="A1319">
            <v>5235501003</v>
          </cell>
        </row>
        <row r="1320">
          <cell r="A1320">
            <v>5235501003</v>
          </cell>
        </row>
        <row r="1321">
          <cell r="A1321">
            <v>5235501003</v>
          </cell>
        </row>
        <row r="1322">
          <cell r="A1322">
            <v>5235501003</v>
          </cell>
        </row>
        <row r="1323">
          <cell r="A1323">
            <v>5235501003</v>
          </cell>
        </row>
        <row r="1324">
          <cell r="A1324">
            <v>5235501003</v>
          </cell>
        </row>
        <row r="1325">
          <cell r="A1325">
            <v>5235501003</v>
          </cell>
        </row>
        <row r="1326">
          <cell r="A1326">
            <v>5235501003</v>
          </cell>
        </row>
        <row r="1327">
          <cell r="A1327">
            <v>5235501003</v>
          </cell>
        </row>
        <row r="1328">
          <cell r="A1328">
            <v>5235501003</v>
          </cell>
        </row>
        <row r="1329">
          <cell r="A1329">
            <v>5235501003</v>
          </cell>
        </row>
        <row r="1330">
          <cell r="A1330">
            <v>5235501003</v>
          </cell>
        </row>
        <row r="1331">
          <cell r="A1331">
            <v>5235501003</v>
          </cell>
        </row>
        <row r="1332">
          <cell r="A1332">
            <v>5235501003</v>
          </cell>
        </row>
        <row r="1333">
          <cell r="A1333">
            <v>5235501002</v>
          </cell>
        </row>
        <row r="1334">
          <cell r="A1334">
            <v>5235501002</v>
          </cell>
        </row>
        <row r="1335">
          <cell r="A1335">
            <v>5235501002</v>
          </cell>
        </row>
        <row r="1336">
          <cell r="A1336">
            <v>5235501002</v>
          </cell>
        </row>
        <row r="1337">
          <cell r="A1337">
            <v>5235501002</v>
          </cell>
        </row>
        <row r="1338">
          <cell r="A1338">
            <v>5235501002</v>
          </cell>
        </row>
        <row r="1339">
          <cell r="A1339">
            <v>5235501002</v>
          </cell>
        </row>
        <row r="1340">
          <cell r="A1340">
            <v>5235951005</v>
          </cell>
        </row>
        <row r="1341">
          <cell r="A1341">
            <v>5235951005</v>
          </cell>
        </row>
        <row r="1342">
          <cell r="A1342">
            <v>5235951005</v>
          </cell>
        </row>
        <row r="1343">
          <cell r="A1343">
            <v>5235951005</v>
          </cell>
        </row>
        <row r="1344">
          <cell r="A1344">
            <v>5235951005</v>
          </cell>
        </row>
        <row r="1345">
          <cell r="A1345">
            <v>5235951005</v>
          </cell>
        </row>
        <row r="1346">
          <cell r="A1346">
            <v>5235951005</v>
          </cell>
        </row>
        <row r="1347">
          <cell r="A1347">
            <v>5235951003</v>
          </cell>
        </row>
        <row r="1348">
          <cell r="A1348">
            <v>5235951003</v>
          </cell>
        </row>
        <row r="1349">
          <cell r="A1349">
            <v>5235951003</v>
          </cell>
        </row>
        <row r="1350">
          <cell r="A1350">
            <v>5235951003</v>
          </cell>
        </row>
        <row r="1351">
          <cell r="A1351">
            <v>5235951003</v>
          </cell>
        </row>
        <row r="1352">
          <cell r="A1352">
            <v>5235951003</v>
          </cell>
        </row>
        <row r="1353">
          <cell r="A1353">
            <v>5235951003</v>
          </cell>
        </row>
        <row r="1354">
          <cell r="A1354">
            <v>5295951001</v>
          </cell>
        </row>
        <row r="1355">
          <cell r="A1355">
            <v>5295951001</v>
          </cell>
        </row>
        <row r="1356">
          <cell r="A1356">
            <v>5235501002</v>
          </cell>
        </row>
        <row r="1357">
          <cell r="A1357">
            <v>5240151001</v>
          </cell>
        </row>
        <row r="1358">
          <cell r="A1358">
            <v>5235501002</v>
          </cell>
        </row>
        <row r="1359">
          <cell r="A1359">
            <v>5235951003</v>
          </cell>
        </row>
        <row r="1360">
          <cell r="A1360">
            <v>5235951005</v>
          </cell>
        </row>
        <row r="1361">
          <cell r="A1361">
            <v>5235501004</v>
          </cell>
        </row>
        <row r="1362">
          <cell r="A1362">
            <v>5235501002</v>
          </cell>
        </row>
        <row r="1363">
          <cell r="A1363">
            <v>5235951003</v>
          </cell>
        </row>
        <row r="1364">
          <cell r="A1364">
            <v>5235951005</v>
          </cell>
        </row>
        <row r="1365">
          <cell r="A1365">
            <v>5235501004</v>
          </cell>
        </row>
        <row r="1366">
          <cell r="A1366">
            <v>5295951001</v>
          </cell>
        </row>
        <row r="1367">
          <cell r="A1367">
            <v>5235951009</v>
          </cell>
        </row>
        <row r="1368">
          <cell r="A1368">
            <v>5295051001</v>
          </cell>
        </row>
        <row r="1369">
          <cell r="A1369">
            <v>5235951009</v>
          </cell>
        </row>
        <row r="1370">
          <cell r="A1370">
            <v>5295051001</v>
          </cell>
        </row>
        <row r="1371">
          <cell r="A1371">
            <v>5235951009</v>
          </cell>
        </row>
        <row r="1372">
          <cell r="A1372">
            <v>5295051001</v>
          </cell>
        </row>
        <row r="1373">
          <cell r="A1373">
            <v>5235401001</v>
          </cell>
        </row>
        <row r="1374">
          <cell r="A1374">
            <v>5240151001</v>
          </cell>
        </row>
        <row r="1375">
          <cell r="A1375">
            <v>5235501002</v>
          </cell>
        </row>
        <row r="1376">
          <cell r="A1376">
            <v>5235951003</v>
          </cell>
        </row>
        <row r="1377">
          <cell r="A1377">
            <v>5235951005</v>
          </cell>
        </row>
        <row r="1378">
          <cell r="A1378">
            <v>5240151001</v>
          </cell>
        </row>
        <row r="1379">
          <cell r="A1379">
            <v>5235501002</v>
          </cell>
        </row>
        <row r="1380">
          <cell r="A1380">
            <v>5235951003</v>
          </cell>
        </row>
        <row r="1381">
          <cell r="A1381">
            <v>5235951005</v>
          </cell>
        </row>
        <row r="1382">
          <cell r="A1382">
            <v>5235501003</v>
          </cell>
        </row>
        <row r="1383">
          <cell r="A1383">
            <v>5235501003</v>
          </cell>
        </row>
        <row r="1384">
          <cell r="A1384">
            <v>5235501003</v>
          </cell>
        </row>
        <row r="1385">
          <cell r="A1385">
            <v>5235501003</v>
          </cell>
        </row>
        <row r="1386">
          <cell r="A1386">
            <v>5235501003</v>
          </cell>
        </row>
        <row r="1387">
          <cell r="A1387">
            <v>5235501003</v>
          </cell>
        </row>
        <row r="1388">
          <cell r="A1388">
            <v>5235501003</v>
          </cell>
        </row>
        <row r="1389">
          <cell r="A1389">
            <v>5235501003</v>
          </cell>
        </row>
        <row r="1390">
          <cell r="A1390">
            <v>5235501003</v>
          </cell>
        </row>
        <row r="1391">
          <cell r="A1391">
            <v>5235501003</v>
          </cell>
        </row>
        <row r="1392">
          <cell r="A1392">
            <v>5235501003</v>
          </cell>
        </row>
        <row r="1393">
          <cell r="A1393">
            <v>5235501003</v>
          </cell>
        </row>
        <row r="1394">
          <cell r="A1394">
            <v>5235501003</v>
          </cell>
        </row>
        <row r="1395">
          <cell r="A1395">
            <v>5235501003</v>
          </cell>
        </row>
        <row r="1396">
          <cell r="A1396">
            <v>5295951001</v>
          </cell>
        </row>
        <row r="1397">
          <cell r="A1397">
            <v>5295951001</v>
          </cell>
        </row>
        <row r="1398">
          <cell r="A1398">
            <v>5295951001</v>
          </cell>
        </row>
        <row r="1399">
          <cell r="A1399">
            <v>5235501003</v>
          </cell>
        </row>
        <row r="1400">
          <cell r="A1400">
            <v>5235501003</v>
          </cell>
        </row>
        <row r="1401">
          <cell r="A1401">
            <v>5235501003</v>
          </cell>
        </row>
        <row r="1402">
          <cell r="A1402">
            <v>5235501003</v>
          </cell>
        </row>
        <row r="1403">
          <cell r="A1403">
            <v>5235501003</v>
          </cell>
        </row>
        <row r="1404">
          <cell r="A1404">
            <v>5235501003</v>
          </cell>
        </row>
        <row r="1405">
          <cell r="A1405">
            <v>5235501003</v>
          </cell>
        </row>
        <row r="1406">
          <cell r="A1406">
            <v>5235501003</v>
          </cell>
        </row>
        <row r="1407">
          <cell r="A1407">
            <v>5235501003</v>
          </cell>
        </row>
        <row r="1408">
          <cell r="A1408">
            <v>5235501003</v>
          </cell>
        </row>
        <row r="1409">
          <cell r="A1409">
            <v>5235501003</v>
          </cell>
        </row>
        <row r="1410">
          <cell r="A1410">
            <v>5235501003</v>
          </cell>
        </row>
        <row r="1411">
          <cell r="A1411">
            <v>5235501003</v>
          </cell>
        </row>
        <row r="1412">
          <cell r="A1412">
            <v>5295951001</v>
          </cell>
        </row>
        <row r="1413">
          <cell r="A1413">
            <v>5295951001</v>
          </cell>
        </row>
        <row r="1414">
          <cell r="A1414">
            <v>5235101001</v>
          </cell>
        </row>
        <row r="1415">
          <cell r="A1415">
            <v>5295951004</v>
          </cell>
        </row>
        <row r="1416">
          <cell r="A1416">
            <v>5295951004</v>
          </cell>
        </row>
        <row r="1417">
          <cell r="A1417">
            <v>5235501003</v>
          </cell>
        </row>
        <row r="1418">
          <cell r="A1418">
            <v>5235501003</v>
          </cell>
        </row>
        <row r="1419">
          <cell r="A1419">
            <v>5235501003</v>
          </cell>
        </row>
        <row r="1420">
          <cell r="A1420">
            <v>5235501003</v>
          </cell>
        </row>
        <row r="1421">
          <cell r="A1421">
            <v>5235501003</v>
          </cell>
        </row>
        <row r="1422">
          <cell r="A1422">
            <v>5235501003</v>
          </cell>
        </row>
        <row r="1423">
          <cell r="A1423">
            <v>5295951001</v>
          </cell>
        </row>
        <row r="1424">
          <cell r="A1424">
            <v>5295951001</v>
          </cell>
        </row>
        <row r="1425">
          <cell r="A1425">
            <v>5295951001</v>
          </cell>
        </row>
        <row r="1426">
          <cell r="A1426">
            <v>5295951001</v>
          </cell>
        </row>
        <row r="1427">
          <cell r="A1427">
            <v>5295951001</v>
          </cell>
        </row>
        <row r="1428">
          <cell r="A1428">
            <v>5295951001</v>
          </cell>
        </row>
        <row r="1429">
          <cell r="A1429">
            <v>5295401001</v>
          </cell>
        </row>
        <row r="1430">
          <cell r="A1430">
            <v>5295401001</v>
          </cell>
        </row>
        <row r="1431">
          <cell r="A1431">
            <v>5295401001</v>
          </cell>
        </row>
        <row r="1432">
          <cell r="A1432">
            <v>5235501003</v>
          </cell>
        </row>
        <row r="1433">
          <cell r="A1433">
            <v>5235501003</v>
          </cell>
        </row>
        <row r="1434">
          <cell r="A1434">
            <v>5235501003</v>
          </cell>
        </row>
        <row r="1435">
          <cell r="A1435">
            <v>5235501003</v>
          </cell>
        </row>
        <row r="1436">
          <cell r="A1436">
            <v>5235501003</v>
          </cell>
        </row>
        <row r="1437">
          <cell r="A1437">
            <v>5235501003</v>
          </cell>
        </row>
        <row r="1438">
          <cell r="A1438">
            <v>5235501003</v>
          </cell>
        </row>
        <row r="1439">
          <cell r="A1439">
            <v>5295601001</v>
          </cell>
        </row>
        <row r="1440">
          <cell r="A1440">
            <v>5295601001</v>
          </cell>
        </row>
        <row r="1441">
          <cell r="A1441">
            <v>5295601001</v>
          </cell>
        </row>
        <row r="1442">
          <cell r="A1442">
            <v>5295601002</v>
          </cell>
        </row>
        <row r="1443">
          <cell r="A1443">
            <v>5295601002</v>
          </cell>
        </row>
        <row r="1444">
          <cell r="A1444">
            <v>5215051001</v>
          </cell>
        </row>
        <row r="1445">
          <cell r="A1445">
            <v>5235951009</v>
          </cell>
        </row>
        <row r="1446">
          <cell r="A1446">
            <v>5295051001</v>
          </cell>
        </row>
        <row r="1447">
          <cell r="A1447">
            <v>5235951009</v>
          </cell>
        </row>
        <row r="1448">
          <cell r="A1448">
            <v>5295051001</v>
          </cell>
        </row>
        <row r="1449">
          <cell r="A1449">
            <v>5235951009</v>
          </cell>
        </row>
        <row r="1450">
          <cell r="A1450">
            <v>5295051001</v>
          </cell>
        </row>
        <row r="1451">
          <cell r="A1451">
            <v>5235951009</v>
          </cell>
        </row>
        <row r="1452">
          <cell r="A1452">
            <v>5295051001</v>
          </cell>
        </row>
        <row r="1453">
          <cell r="A1453">
            <v>5235951009</v>
          </cell>
        </row>
        <row r="1454">
          <cell r="A1454">
            <v>5295051001</v>
          </cell>
        </row>
        <row r="1455">
          <cell r="A1455">
            <v>5235951009</v>
          </cell>
        </row>
        <row r="1456">
          <cell r="A1456">
            <v>5295051001</v>
          </cell>
        </row>
        <row r="1457">
          <cell r="A1457">
            <v>5235951009</v>
          </cell>
        </row>
        <row r="1458">
          <cell r="A1458">
            <v>5295051001</v>
          </cell>
        </row>
        <row r="1459">
          <cell r="A1459">
            <v>5235951009</v>
          </cell>
        </row>
        <row r="1460">
          <cell r="A1460">
            <v>5295051001</v>
          </cell>
        </row>
        <row r="1461">
          <cell r="A1461">
            <v>5235951009</v>
          </cell>
        </row>
        <row r="1462">
          <cell r="A1462">
            <v>5295051001</v>
          </cell>
        </row>
        <row r="1463">
          <cell r="A1463">
            <v>5235351001</v>
          </cell>
        </row>
        <row r="1464">
          <cell r="A1464">
            <v>5215951001</v>
          </cell>
        </row>
        <row r="1465">
          <cell r="A1465">
            <v>5255951001</v>
          </cell>
        </row>
        <row r="1466">
          <cell r="A1466">
            <v>5295951001</v>
          </cell>
        </row>
        <row r="1467">
          <cell r="A1467">
            <v>5295951001</v>
          </cell>
        </row>
        <row r="1468">
          <cell r="A1468">
            <v>5205811001</v>
          </cell>
        </row>
        <row r="1469">
          <cell r="A1469">
            <v>5205811001</v>
          </cell>
        </row>
        <row r="1470">
          <cell r="A1470">
            <v>5205811001</v>
          </cell>
        </row>
        <row r="1471">
          <cell r="A1471">
            <v>5205031001</v>
          </cell>
        </row>
        <row r="1472">
          <cell r="A1472">
            <v>5205061002</v>
          </cell>
        </row>
        <row r="1473">
          <cell r="A1473">
            <v>5205061002</v>
          </cell>
        </row>
        <row r="1474">
          <cell r="A1474">
            <v>5205061002</v>
          </cell>
        </row>
        <row r="1475">
          <cell r="A1475">
            <v>5205061002</v>
          </cell>
        </row>
        <row r="1476">
          <cell r="A1476">
            <v>5205061002</v>
          </cell>
        </row>
        <row r="1477">
          <cell r="A1477">
            <v>5205061002</v>
          </cell>
        </row>
        <row r="1478">
          <cell r="A1478">
            <v>5205061002</v>
          </cell>
        </row>
        <row r="1479">
          <cell r="A1479">
            <v>5205061002</v>
          </cell>
        </row>
        <row r="1480">
          <cell r="A1480">
            <v>5205151002</v>
          </cell>
        </row>
        <row r="1481">
          <cell r="A1481">
            <v>5205151002</v>
          </cell>
        </row>
        <row r="1482">
          <cell r="A1482">
            <v>5205151002</v>
          </cell>
        </row>
        <row r="1483">
          <cell r="A1483">
            <v>5205151002</v>
          </cell>
        </row>
        <row r="1484">
          <cell r="A1484">
            <v>5205151003</v>
          </cell>
        </row>
        <row r="1485">
          <cell r="A1485">
            <v>5205151003</v>
          </cell>
        </row>
        <row r="1486">
          <cell r="A1486">
            <v>5205151003</v>
          </cell>
        </row>
        <row r="1487">
          <cell r="A1487">
            <v>5205951003</v>
          </cell>
        </row>
        <row r="1488">
          <cell r="A1488">
            <v>5205951003</v>
          </cell>
        </row>
        <row r="1489">
          <cell r="A1489">
            <v>5205951004</v>
          </cell>
        </row>
        <row r="1490">
          <cell r="A1490">
            <v>5205301001</v>
          </cell>
        </row>
        <row r="1491">
          <cell r="A1491">
            <v>5205301001</v>
          </cell>
        </row>
        <row r="1492">
          <cell r="A1492">
            <v>5205331001</v>
          </cell>
        </row>
        <row r="1493">
          <cell r="A1493">
            <v>5205331001</v>
          </cell>
        </row>
        <row r="1494">
          <cell r="A1494">
            <v>5205361001</v>
          </cell>
        </row>
        <row r="1495">
          <cell r="A1495">
            <v>5205361001</v>
          </cell>
        </row>
        <row r="1496">
          <cell r="A1496">
            <v>5205391001</v>
          </cell>
        </row>
        <row r="1497">
          <cell r="A1497">
            <v>5205391001</v>
          </cell>
        </row>
        <row r="1498">
          <cell r="A1498">
            <v>5205421001</v>
          </cell>
        </row>
        <row r="1499">
          <cell r="A1499">
            <v>5205421001</v>
          </cell>
        </row>
        <row r="1500">
          <cell r="A1500">
            <v>5205301001</v>
          </cell>
        </row>
        <row r="1501">
          <cell r="A1501">
            <v>5205331001</v>
          </cell>
        </row>
        <row r="1502">
          <cell r="A1502">
            <v>5205361001</v>
          </cell>
        </row>
        <row r="1503">
          <cell r="A1503">
            <v>5205391001</v>
          </cell>
        </row>
        <row r="1504">
          <cell r="A1504">
            <v>5205391001</v>
          </cell>
        </row>
        <row r="1505">
          <cell r="A1505">
            <v>5205421001</v>
          </cell>
        </row>
        <row r="1506">
          <cell r="A1506">
            <v>5205301001</v>
          </cell>
        </row>
        <row r="1507">
          <cell r="A1507">
            <v>5205331001</v>
          </cell>
        </row>
        <row r="1508">
          <cell r="A1508">
            <v>5205361001</v>
          </cell>
        </row>
        <row r="1509">
          <cell r="A1509">
            <v>5205391001</v>
          </cell>
        </row>
        <row r="1510">
          <cell r="A1510">
            <v>5205421001</v>
          </cell>
        </row>
        <row r="1511">
          <cell r="A1511">
            <v>5205301001</v>
          </cell>
        </row>
        <row r="1512">
          <cell r="A1512">
            <v>5205331001</v>
          </cell>
        </row>
        <row r="1513">
          <cell r="A1513">
            <v>5205361001</v>
          </cell>
        </row>
        <row r="1514">
          <cell r="A1514">
            <v>5205391001</v>
          </cell>
        </row>
        <row r="1515">
          <cell r="A1515">
            <v>5205421001</v>
          </cell>
        </row>
        <row r="1516">
          <cell r="A1516">
            <v>5205301001</v>
          </cell>
        </row>
        <row r="1517">
          <cell r="A1517">
            <v>5205331001</v>
          </cell>
        </row>
        <row r="1518">
          <cell r="A1518">
            <v>5205361001</v>
          </cell>
        </row>
        <row r="1519">
          <cell r="A1519">
            <v>5205391001</v>
          </cell>
        </row>
        <row r="1520">
          <cell r="A1520">
            <v>5205301001</v>
          </cell>
        </row>
        <row r="1521">
          <cell r="A1521">
            <v>5205301001</v>
          </cell>
        </row>
        <row r="1522">
          <cell r="A1522">
            <v>5205331001</v>
          </cell>
        </row>
        <row r="1523">
          <cell r="A1523">
            <v>5205331001</v>
          </cell>
        </row>
        <row r="1524">
          <cell r="A1524">
            <v>5205361001</v>
          </cell>
        </row>
        <row r="1525">
          <cell r="A1525">
            <v>5205361001</v>
          </cell>
        </row>
        <row r="1526">
          <cell r="A1526">
            <v>5205391001</v>
          </cell>
        </row>
        <row r="1527">
          <cell r="A1527">
            <v>5205391001</v>
          </cell>
        </row>
        <row r="1528">
          <cell r="A1528">
            <v>5205681001</v>
          </cell>
        </row>
        <row r="1529">
          <cell r="A1529">
            <v>5205681001</v>
          </cell>
        </row>
        <row r="1530">
          <cell r="A1530">
            <v>5205681001</v>
          </cell>
        </row>
        <row r="1531">
          <cell r="A1531">
            <v>5205691001</v>
          </cell>
        </row>
        <row r="1532">
          <cell r="A1532">
            <v>5205701001</v>
          </cell>
        </row>
        <row r="1533">
          <cell r="A1533">
            <v>5205701001</v>
          </cell>
        </row>
        <row r="1534">
          <cell r="A1534">
            <v>5205701001</v>
          </cell>
        </row>
        <row r="1535">
          <cell r="A1535">
            <v>5205701001</v>
          </cell>
        </row>
        <row r="1536">
          <cell r="A1536">
            <v>5205701001</v>
          </cell>
        </row>
        <row r="1537">
          <cell r="A1537">
            <v>5205701001</v>
          </cell>
        </row>
        <row r="1538">
          <cell r="A1538">
            <v>5205721001</v>
          </cell>
        </row>
        <row r="1539">
          <cell r="A1539">
            <v>5205721001</v>
          </cell>
        </row>
        <row r="1540">
          <cell r="A1540">
            <v>5205721001</v>
          </cell>
        </row>
        <row r="1541">
          <cell r="A1541">
            <v>5205751001</v>
          </cell>
        </row>
        <row r="1542">
          <cell r="A1542">
            <v>5205781001</v>
          </cell>
        </row>
        <row r="1543">
          <cell r="A1543">
            <v>5295951002</v>
          </cell>
        </row>
        <row r="1544">
          <cell r="A1544">
            <v>5235501003</v>
          </cell>
        </row>
        <row r="1545">
          <cell r="A1545">
            <v>5235501001</v>
          </cell>
        </row>
        <row r="1546">
          <cell r="A1546">
            <v>5235501001</v>
          </cell>
        </row>
        <row r="1547">
          <cell r="A1547">
            <v>5235501001</v>
          </cell>
        </row>
        <row r="1548">
          <cell r="A1548">
            <v>5235501001</v>
          </cell>
        </row>
        <row r="1549">
          <cell r="A1549">
            <v>5235501001</v>
          </cell>
        </row>
        <row r="1550">
          <cell r="A1550">
            <v>5235501001</v>
          </cell>
        </row>
        <row r="1551">
          <cell r="A1551">
            <v>5235501001</v>
          </cell>
        </row>
        <row r="1552">
          <cell r="A1552">
            <v>5235501001</v>
          </cell>
        </row>
        <row r="1553">
          <cell r="A1553">
            <v>5235501001</v>
          </cell>
        </row>
        <row r="1554">
          <cell r="A1554">
            <v>5235501001</v>
          </cell>
        </row>
        <row r="1555">
          <cell r="A1555">
            <v>5235501001</v>
          </cell>
        </row>
        <row r="1556">
          <cell r="A1556">
            <v>5235501001</v>
          </cell>
        </row>
        <row r="1557">
          <cell r="A1557">
            <v>5235501001</v>
          </cell>
        </row>
        <row r="1558">
          <cell r="A1558">
            <v>5235501001</v>
          </cell>
        </row>
        <row r="1559">
          <cell r="A1559">
            <v>5235501001</v>
          </cell>
        </row>
        <row r="1560">
          <cell r="A1560">
            <v>5235501001</v>
          </cell>
        </row>
        <row r="1561">
          <cell r="A1561">
            <v>5235501001</v>
          </cell>
        </row>
        <row r="1562">
          <cell r="A1562">
            <v>5235501001</v>
          </cell>
        </row>
        <row r="1563">
          <cell r="A1563">
            <v>5235501001</v>
          </cell>
        </row>
        <row r="1564">
          <cell r="A1564">
            <v>5235501001</v>
          </cell>
        </row>
        <row r="1565">
          <cell r="A1565">
            <v>5235501001</v>
          </cell>
        </row>
        <row r="1566">
          <cell r="A1566">
            <v>5235501001</v>
          </cell>
        </row>
        <row r="1567">
          <cell r="A1567">
            <v>5235501001</v>
          </cell>
        </row>
        <row r="1568">
          <cell r="A1568">
            <v>5235501001</v>
          </cell>
        </row>
        <row r="1569">
          <cell r="A1569">
            <v>5235501001</v>
          </cell>
        </row>
        <row r="1570">
          <cell r="A1570">
            <v>5235501001</v>
          </cell>
        </row>
        <row r="1571">
          <cell r="A1571">
            <v>5235501001</v>
          </cell>
        </row>
        <row r="1572">
          <cell r="A1572">
            <v>5235501001</v>
          </cell>
        </row>
        <row r="1573">
          <cell r="A1573">
            <v>5235501001</v>
          </cell>
        </row>
        <row r="1574">
          <cell r="A1574">
            <v>5235501001</v>
          </cell>
        </row>
        <row r="1575">
          <cell r="A1575">
            <v>5235501001</v>
          </cell>
        </row>
        <row r="1576">
          <cell r="A1576">
            <v>5235501001</v>
          </cell>
        </row>
        <row r="1577">
          <cell r="A1577">
            <v>5235501001</v>
          </cell>
        </row>
        <row r="1578">
          <cell r="A1578">
            <v>5260051001</v>
          </cell>
        </row>
        <row r="1579">
          <cell r="A1579">
            <v>5260051001</v>
          </cell>
        </row>
        <row r="1580">
          <cell r="A1580">
            <v>5260101001</v>
          </cell>
        </row>
        <row r="1581">
          <cell r="A1581">
            <v>5260101001</v>
          </cell>
        </row>
        <row r="1582">
          <cell r="A1582">
            <v>5260151001</v>
          </cell>
        </row>
        <row r="1583">
          <cell r="A1583">
            <v>5230951001</v>
          </cell>
        </row>
        <row r="1584">
          <cell r="A1584">
            <v>5235951003</v>
          </cell>
        </row>
        <row r="1585">
          <cell r="A1585">
            <v>5235951003</v>
          </cell>
        </row>
        <row r="1586">
          <cell r="A1586">
            <v>5235951003</v>
          </cell>
        </row>
        <row r="1587">
          <cell r="A1587">
            <v>5235951003</v>
          </cell>
        </row>
        <row r="1588">
          <cell r="A1588">
            <v>5235951003</v>
          </cell>
        </row>
        <row r="1589">
          <cell r="A1589">
            <v>5235951003</v>
          </cell>
        </row>
        <row r="1590">
          <cell r="A1590">
            <v>5240151001</v>
          </cell>
        </row>
        <row r="1591">
          <cell r="A1591">
            <v>5240151001</v>
          </cell>
        </row>
        <row r="1592">
          <cell r="A1592">
            <v>5240151001</v>
          </cell>
        </row>
        <row r="1593">
          <cell r="A1593">
            <v>5240151001</v>
          </cell>
        </row>
        <row r="1594">
          <cell r="A1594">
            <v>5235501002</v>
          </cell>
        </row>
        <row r="1595">
          <cell r="A1595">
            <v>5235951003</v>
          </cell>
        </row>
        <row r="1596">
          <cell r="A1596">
            <v>5235951005</v>
          </cell>
        </row>
        <row r="1597">
          <cell r="A1597">
            <v>5235951005</v>
          </cell>
        </row>
        <row r="1598">
          <cell r="A1598">
            <v>5235501002</v>
          </cell>
        </row>
        <row r="1599">
          <cell r="A1599">
            <v>5235501002</v>
          </cell>
        </row>
        <row r="1600">
          <cell r="A1600">
            <v>5235501002</v>
          </cell>
        </row>
        <row r="1601">
          <cell r="A1601">
            <v>5235501002</v>
          </cell>
        </row>
        <row r="1602">
          <cell r="A1602">
            <v>5235501002</v>
          </cell>
        </row>
        <row r="1603">
          <cell r="A1603">
            <v>5235351001</v>
          </cell>
        </row>
        <row r="1604">
          <cell r="A1604">
            <v>5235951009</v>
          </cell>
        </row>
        <row r="1605">
          <cell r="A1605">
            <v>5295051001</v>
          </cell>
        </row>
        <row r="1606">
          <cell r="A1606">
            <v>5235951009</v>
          </cell>
        </row>
        <row r="1607">
          <cell r="A1607">
            <v>5295051001</v>
          </cell>
        </row>
        <row r="1608">
          <cell r="A1608">
            <v>5240151001</v>
          </cell>
        </row>
        <row r="1609">
          <cell r="A1609">
            <v>5235951006</v>
          </cell>
        </row>
        <row r="1610">
          <cell r="A1610">
            <v>5295951007</v>
          </cell>
        </row>
        <row r="1611">
          <cell r="A1611">
            <v>5240151001</v>
          </cell>
        </row>
        <row r="1612">
          <cell r="A1612">
            <v>5235501002</v>
          </cell>
        </row>
        <row r="1613">
          <cell r="A1613">
            <v>5235951003</v>
          </cell>
        </row>
        <row r="1614">
          <cell r="A1614">
            <v>5235951005</v>
          </cell>
        </row>
        <row r="1615">
          <cell r="A1615">
            <v>5235501004</v>
          </cell>
        </row>
        <row r="1616">
          <cell r="A1616">
            <v>5235951008</v>
          </cell>
        </row>
        <row r="1617">
          <cell r="A1617">
            <v>5235501002</v>
          </cell>
        </row>
        <row r="1618">
          <cell r="A1618">
            <v>5235951003</v>
          </cell>
        </row>
        <row r="1619">
          <cell r="A1619">
            <v>5235951003</v>
          </cell>
        </row>
        <row r="1620">
          <cell r="A1620">
            <v>5235501002</v>
          </cell>
        </row>
        <row r="1621">
          <cell r="A1621">
            <v>5235501002</v>
          </cell>
        </row>
        <row r="1622">
          <cell r="A1622">
            <v>5235501002</v>
          </cell>
        </row>
        <row r="1623">
          <cell r="A1623">
            <v>5235501002</v>
          </cell>
        </row>
        <row r="1624">
          <cell r="A1624">
            <v>5235501002</v>
          </cell>
        </row>
        <row r="1625">
          <cell r="A1625">
            <v>5235501002</v>
          </cell>
        </row>
        <row r="1626">
          <cell r="A1626">
            <v>5235951003</v>
          </cell>
        </row>
        <row r="1627">
          <cell r="A1627">
            <v>5235951003</v>
          </cell>
        </row>
        <row r="1628">
          <cell r="A1628">
            <v>5235951003</v>
          </cell>
        </row>
        <row r="1629">
          <cell r="A1629">
            <v>5235951003</v>
          </cell>
        </row>
        <row r="1630">
          <cell r="A1630">
            <v>5235951003</v>
          </cell>
        </row>
        <row r="1631">
          <cell r="A1631">
            <v>5235951003</v>
          </cell>
        </row>
        <row r="1632">
          <cell r="A1632">
            <v>5235951003</v>
          </cell>
        </row>
        <row r="1633">
          <cell r="A1633">
            <v>5235951003</v>
          </cell>
        </row>
        <row r="1634">
          <cell r="A1634">
            <v>5235501002</v>
          </cell>
        </row>
        <row r="1635">
          <cell r="A1635">
            <v>5235951003</v>
          </cell>
        </row>
        <row r="1636">
          <cell r="A1636">
            <v>5235951003</v>
          </cell>
        </row>
        <row r="1637">
          <cell r="A1637">
            <v>5235951003</v>
          </cell>
        </row>
        <row r="1638">
          <cell r="A1638">
            <v>5235501002</v>
          </cell>
        </row>
        <row r="1639">
          <cell r="A1639">
            <v>5235501002</v>
          </cell>
        </row>
        <row r="1640">
          <cell r="A1640">
            <v>5235951003</v>
          </cell>
        </row>
        <row r="1641">
          <cell r="A1641">
            <v>5235501002</v>
          </cell>
        </row>
        <row r="1642">
          <cell r="A1642">
            <v>5235501002</v>
          </cell>
        </row>
        <row r="1643">
          <cell r="A1643">
            <v>5235501002</v>
          </cell>
        </row>
        <row r="1644">
          <cell r="A1644">
            <v>5235501002</v>
          </cell>
        </row>
        <row r="1645">
          <cell r="A1645">
            <v>5235501002</v>
          </cell>
        </row>
        <row r="1646">
          <cell r="A1646">
            <v>5235501002</v>
          </cell>
        </row>
        <row r="1647">
          <cell r="A1647">
            <v>5235501002</v>
          </cell>
        </row>
        <row r="1648">
          <cell r="A1648">
            <v>5235501002</v>
          </cell>
        </row>
        <row r="1649">
          <cell r="A1649">
            <v>5235501002</v>
          </cell>
        </row>
        <row r="1650">
          <cell r="A1650">
            <v>5235501002</v>
          </cell>
        </row>
        <row r="1651">
          <cell r="A1651">
            <v>5240151001</v>
          </cell>
        </row>
        <row r="1652">
          <cell r="A1652">
            <v>5240151001</v>
          </cell>
        </row>
        <row r="1653">
          <cell r="A1653">
            <v>5240151001</v>
          </cell>
        </row>
        <row r="1654">
          <cell r="A1654">
            <v>5240151001</v>
          </cell>
        </row>
        <row r="1655">
          <cell r="A1655">
            <v>5240151001</v>
          </cell>
        </row>
        <row r="1656">
          <cell r="A1656">
            <v>5235951011</v>
          </cell>
        </row>
        <row r="1657">
          <cell r="A1657">
            <v>5235951008</v>
          </cell>
        </row>
        <row r="1658">
          <cell r="A1658">
            <v>5235501002</v>
          </cell>
        </row>
        <row r="1659">
          <cell r="A1659">
            <v>5235951003</v>
          </cell>
        </row>
        <row r="1660">
          <cell r="A1660">
            <v>5235951003</v>
          </cell>
        </row>
        <row r="1661">
          <cell r="A1661">
            <v>5235501002</v>
          </cell>
        </row>
        <row r="1662">
          <cell r="A1662">
            <v>5205421004</v>
          </cell>
        </row>
        <row r="1663">
          <cell r="A1663">
            <v>5205421004</v>
          </cell>
        </row>
        <row r="1664">
          <cell r="A1664">
            <v>5205421004</v>
          </cell>
        </row>
        <row r="1665">
          <cell r="A1665">
            <v>5205421004</v>
          </cell>
        </row>
        <row r="1666">
          <cell r="A1666">
            <v>5205421004</v>
          </cell>
        </row>
        <row r="1667">
          <cell r="A1667">
            <v>5205421004</v>
          </cell>
        </row>
        <row r="1668">
          <cell r="A1668">
            <v>5205421004</v>
          </cell>
        </row>
        <row r="1669">
          <cell r="A1669">
            <v>5205421004</v>
          </cell>
        </row>
        <row r="1670">
          <cell r="A1670">
            <v>5295251001</v>
          </cell>
        </row>
        <row r="1671">
          <cell r="A1671">
            <v>5295251001</v>
          </cell>
        </row>
        <row r="1672">
          <cell r="A1672">
            <v>5295251001</v>
          </cell>
        </row>
        <row r="1673">
          <cell r="A1673">
            <v>5295251001</v>
          </cell>
        </row>
        <row r="1674">
          <cell r="A1674">
            <v>5295251001</v>
          </cell>
        </row>
        <row r="1675">
          <cell r="A1675">
            <v>5295251001</v>
          </cell>
        </row>
        <row r="1676">
          <cell r="A1676">
            <v>5220951001</v>
          </cell>
        </row>
        <row r="1677">
          <cell r="A1677">
            <v>5235501003</v>
          </cell>
        </row>
        <row r="1678">
          <cell r="A1678">
            <v>5235501003</v>
          </cell>
        </row>
        <row r="1679">
          <cell r="A1679">
            <v>5235501003</v>
          </cell>
        </row>
        <row r="1680">
          <cell r="A1680">
            <v>5235951011</v>
          </cell>
        </row>
        <row r="1681">
          <cell r="A1681">
            <v>5235951011</v>
          </cell>
        </row>
        <row r="1682">
          <cell r="A1682">
            <v>5235951011</v>
          </cell>
        </row>
        <row r="1683">
          <cell r="A1683">
            <v>5235951011</v>
          </cell>
        </row>
        <row r="1684">
          <cell r="A1684">
            <v>5235951011</v>
          </cell>
        </row>
        <row r="1685">
          <cell r="A1685">
            <v>5235951011</v>
          </cell>
        </row>
        <row r="1686">
          <cell r="A1686">
            <v>5235501003</v>
          </cell>
        </row>
        <row r="1687">
          <cell r="A1687">
            <v>5235501003</v>
          </cell>
        </row>
        <row r="1688">
          <cell r="A1688">
            <v>5235501003</v>
          </cell>
        </row>
        <row r="1689">
          <cell r="A1689">
            <v>5235501003</v>
          </cell>
        </row>
        <row r="1690">
          <cell r="A1690">
            <v>5235501003</v>
          </cell>
        </row>
        <row r="1691">
          <cell r="A1691">
            <v>5235501003</v>
          </cell>
        </row>
        <row r="1692">
          <cell r="A1692">
            <v>5235501003</v>
          </cell>
        </row>
        <row r="1693">
          <cell r="A1693">
            <v>5235501003</v>
          </cell>
        </row>
        <row r="1694">
          <cell r="A1694">
            <v>5235501003</v>
          </cell>
        </row>
        <row r="1695">
          <cell r="A1695">
            <v>5235501003</v>
          </cell>
        </row>
        <row r="1696">
          <cell r="A1696">
            <v>5235401001</v>
          </cell>
        </row>
        <row r="1697">
          <cell r="A1697">
            <v>5235401001</v>
          </cell>
        </row>
        <row r="1698">
          <cell r="A1698">
            <v>5235401001</v>
          </cell>
        </row>
        <row r="1699">
          <cell r="A1699">
            <v>5295301001</v>
          </cell>
        </row>
        <row r="1700">
          <cell r="A1700">
            <v>5235101001</v>
          </cell>
        </row>
        <row r="1701">
          <cell r="A1701">
            <v>5235101001</v>
          </cell>
        </row>
        <row r="1702">
          <cell r="A1702">
            <v>5235501003</v>
          </cell>
        </row>
        <row r="1703">
          <cell r="A1703">
            <v>5235501003</v>
          </cell>
        </row>
        <row r="1704">
          <cell r="A1704">
            <v>5235501003</v>
          </cell>
        </row>
        <row r="1705">
          <cell r="A1705">
            <v>5235501003</v>
          </cell>
        </row>
        <row r="1706">
          <cell r="A1706">
            <v>5235501003</v>
          </cell>
        </row>
        <row r="1707">
          <cell r="A1707">
            <v>5235501003</v>
          </cell>
        </row>
        <row r="1708">
          <cell r="A1708">
            <v>5235501003</v>
          </cell>
        </row>
        <row r="1709">
          <cell r="A1709">
            <v>5235501003</v>
          </cell>
        </row>
        <row r="1710">
          <cell r="A1710">
            <v>5235501003</v>
          </cell>
        </row>
        <row r="1711">
          <cell r="A1711">
            <v>5235501003</v>
          </cell>
        </row>
        <row r="1712">
          <cell r="A1712">
            <v>5235501003</v>
          </cell>
        </row>
        <row r="1713">
          <cell r="A1713">
            <v>5235501003</v>
          </cell>
        </row>
        <row r="1714">
          <cell r="A1714">
            <v>5235501003</v>
          </cell>
        </row>
        <row r="1715">
          <cell r="A1715">
            <v>5235501003</v>
          </cell>
        </row>
        <row r="1716">
          <cell r="A1716">
            <v>5235501003</v>
          </cell>
        </row>
        <row r="1717">
          <cell r="A1717">
            <v>5235501003</v>
          </cell>
        </row>
        <row r="1718">
          <cell r="A1718">
            <v>5235501003</v>
          </cell>
        </row>
        <row r="1719">
          <cell r="A1719">
            <v>5235101001</v>
          </cell>
        </row>
        <row r="1720">
          <cell r="A1720">
            <v>5235101001</v>
          </cell>
        </row>
        <row r="1721">
          <cell r="A1721">
            <v>5235501003</v>
          </cell>
        </row>
        <row r="1722">
          <cell r="A1722">
            <v>5235501003</v>
          </cell>
        </row>
        <row r="1723">
          <cell r="A1723">
            <v>5220951001</v>
          </cell>
        </row>
        <row r="1724">
          <cell r="A1724">
            <v>5295601001</v>
          </cell>
        </row>
        <row r="1725">
          <cell r="A1725">
            <v>5295601001</v>
          </cell>
        </row>
        <row r="1726">
          <cell r="A1726">
            <v>5295601001</v>
          </cell>
        </row>
        <row r="1727">
          <cell r="A1727">
            <v>5295601002</v>
          </cell>
        </row>
        <row r="1728">
          <cell r="A1728">
            <v>5235101001</v>
          </cell>
        </row>
        <row r="1729">
          <cell r="A1729">
            <v>5205951003</v>
          </cell>
        </row>
        <row r="1730">
          <cell r="A1730">
            <v>5205951003</v>
          </cell>
        </row>
        <row r="1731">
          <cell r="A1731">
            <v>5240151001</v>
          </cell>
        </row>
        <row r="1732">
          <cell r="A1732">
            <v>5235501002</v>
          </cell>
        </row>
        <row r="1733">
          <cell r="A1733">
            <v>5235951005</v>
          </cell>
        </row>
        <row r="1734">
          <cell r="A1734">
            <v>5235501004</v>
          </cell>
        </row>
        <row r="1735">
          <cell r="A1735">
            <v>5235951003</v>
          </cell>
        </row>
        <row r="1736">
          <cell r="A1736">
            <v>5235501002</v>
          </cell>
        </row>
        <row r="1737">
          <cell r="A1737">
            <v>5235501002</v>
          </cell>
        </row>
        <row r="1738">
          <cell r="A1738">
            <v>5235501002</v>
          </cell>
        </row>
        <row r="1739">
          <cell r="A1739">
            <v>5235501002</v>
          </cell>
        </row>
        <row r="1740">
          <cell r="A1740">
            <v>5235501002</v>
          </cell>
        </row>
        <row r="1741">
          <cell r="A1741">
            <v>5235951005</v>
          </cell>
        </row>
        <row r="1742">
          <cell r="A1742">
            <v>5235951005</v>
          </cell>
        </row>
        <row r="1743">
          <cell r="A1743">
            <v>5235951005</v>
          </cell>
        </row>
        <row r="1744">
          <cell r="A1744">
            <v>5235951005</v>
          </cell>
        </row>
        <row r="1745">
          <cell r="A1745">
            <v>5235951005</v>
          </cell>
        </row>
        <row r="1746">
          <cell r="A1746">
            <v>5235951003</v>
          </cell>
        </row>
        <row r="1747">
          <cell r="A1747">
            <v>5235951003</v>
          </cell>
        </row>
        <row r="1748">
          <cell r="A1748">
            <v>5235951003</v>
          </cell>
        </row>
        <row r="1749">
          <cell r="A1749">
            <v>5235951003</v>
          </cell>
        </row>
        <row r="1750">
          <cell r="A1750">
            <v>5235951003</v>
          </cell>
        </row>
        <row r="1751">
          <cell r="A1751">
            <v>5240151001</v>
          </cell>
        </row>
        <row r="1752">
          <cell r="A1752">
            <v>5240151001</v>
          </cell>
        </row>
        <row r="1753">
          <cell r="A1753">
            <v>5240151001</v>
          </cell>
        </row>
        <row r="1754">
          <cell r="A1754">
            <v>5240151001</v>
          </cell>
        </row>
        <row r="1755">
          <cell r="A1755">
            <v>5235501004</v>
          </cell>
        </row>
        <row r="1756">
          <cell r="A1756">
            <v>5235501004</v>
          </cell>
        </row>
        <row r="1757">
          <cell r="A1757">
            <v>5295951007</v>
          </cell>
        </row>
        <row r="1758">
          <cell r="A1758">
            <v>5295951007</v>
          </cell>
        </row>
        <row r="1759">
          <cell r="A1759">
            <v>5220951001</v>
          </cell>
        </row>
        <row r="1760">
          <cell r="A1760">
            <v>5235951005</v>
          </cell>
        </row>
        <row r="1761">
          <cell r="A1761">
            <v>5235951005</v>
          </cell>
        </row>
        <row r="1762">
          <cell r="A1762">
            <v>5235951005</v>
          </cell>
        </row>
        <row r="1763">
          <cell r="A1763">
            <v>5235951005</v>
          </cell>
        </row>
        <row r="1764">
          <cell r="A1764">
            <v>5235951005</v>
          </cell>
        </row>
        <row r="1765">
          <cell r="A1765">
            <v>5235951005</v>
          </cell>
        </row>
        <row r="1766">
          <cell r="A1766">
            <v>5235651002</v>
          </cell>
        </row>
        <row r="1767">
          <cell r="A1767">
            <v>5295951027</v>
          </cell>
        </row>
        <row r="1768">
          <cell r="A1768">
            <v>5295951027</v>
          </cell>
        </row>
        <row r="1769">
          <cell r="A1769">
            <v>5295951027</v>
          </cell>
        </row>
        <row r="1770">
          <cell r="A1770">
            <v>5295951026</v>
          </cell>
        </row>
        <row r="1771">
          <cell r="A1771">
            <v>5295951010</v>
          </cell>
        </row>
        <row r="1772">
          <cell r="A1772">
            <v>5295951010</v>
          </cell>
        </row>
        <row r="1773">
          <cell r="A1773">
            <v>5295951026</v>
          </cell>
        </row>
        <row r="1774">
          <cell r="A1774">
            <v>5295951010</v>
          </cell>
        </row>
        <row r="1775">
          <cell r="A1775">
            <v>5295951010</v>
          </cell>
        </row>
        <row r="1776">
          <cell r="A1776">
            <v>5295951026</v>
          </cell>
        </row>
        <row r="1777">
          <cell r="A1777">
            <v>5295951010</v>
          </cell>
        </row>
        <row r="1778">
          <cell r="A1778">
            <v>5295951010</v>
          </cell>
        </row>
        <row r="1779">
          <cell r="A1779">
            <v>5235501003</v>
          </cell>
        </row>
        <row r="1780">
          <cell r="A1780">
            <v>5235501003</v>
          </cell>
        </row>
        <row r="1781">
          <cell r="A1781">
            <v>5235501003</v>
          </cell>
        </row>
        <row r="1782">
          <cell r="A1782">
            <v>5235501003</v>
          </cell>
        </row>
        <row r="1783">
          <cell r="A1783">
            <v>5235501003</v>
          </cell>
        </row>
        <row r="1784">
          <cell r="A1784">
            <v>5235501003</v>
          </cell>
        </row>
        <row r="1785">
          <cell r="A1785">
            <v>5235501003</v>
          </cell>
        </row>
        <row r="1786">
          <cell r="A1786">
            <v>5235501003</v>
          </cell>
        </row>
        <row r="1787">
          <cell r="A1787">
            <v>5235501003</v>
          </cell>
        </row>
        <row r="1788">
          <cell r="A1788">
            <v>5235501003</v>
          </cell>
        </row>
        <row r="1789">
          <cell r="A1789">
            <v>5235501003</v>
          </cell>
        </row>
        <row r="1790">
          <cell r="A1790">
            <v>5235501003</v>
          </cell>
        </row>
        <row r="1791">
          <cell r="A1791">
            <v>5235501003</v>
          </cell>
        </row>
        <row r="1792">
          <cell r="A1792">
            <v>5235501003</v>
          </cell>
        </row>
        <row r="1793">
          <cell r="A1793">
            <v>5235501003</v>
          </cell>
        </row>
        <row r="1794">
          <cell r="A1794">
            <v>5235501003</v>
          </cell>
        </row>
        <row r="1795">
          <cell r="A1795">
            <v>5235501003</v>
          </cell>
        </row>
        <row r="1796">
          <cell r="A1796">
            <v>5235501003</v>
          </cell>
        </row>
        <row r="1797">
          <cell r="A1797">
            <v>5235501003</v>
          </cell>
        </row>
        <row r="1798">
          <cell r="A1798">
            <v>5235501003</v>
          </cell>
        </row>
        <row r="1799">
          <cell r="A1799">
            <v>5235501003</v>
          </cell>
        </row>
        <row r="1800">
          <cell r="A1800">
            <v>5235501003</v>
          </cell>
        </row>
        <row r="1801">
          <cell r="A1801">
            <v>5235501003</v>
          </cell>
        </row>
        <row r="1802">
          <cell r="A1802">
            <v>5235501003</v>
          </cell>
        </row>
        <row r="1803">
          <cell r="A1803">
            <v>5235501003</v>
          </cell>
        </row>
        <row r="1804">
          <cell r="A1804">
            <v>5235501003</v>
          </cell>
        </row>
        <row r="1805">
          <cell r="A1805">
            <v>5235501003</v>
          </cell>
        </row>
        <row r="1806">
          <cell r="A1806">
            <v>5235501003</v>
          </cell>
        </row>
        <row r="1807">
          <cell r="A1807">
            <v>5235501003</v>
          </cell>
        </row>
        <row r="1808">
          <cell r="A1808">
            <v>5235501003</v>
          </cell>
        </row>
        <row r="1809">
          <cell r="A1809">
            <v>5235501003</v>
          </cell>
        </row>
        <row r="1810">
          <cell r="A1810">
            <v>5235501003</v>
          </cell>
        </row>
        <row r="1811">
          <cell r="A1811">
            <v>5235501003</v>
          </cell>
        </row>
        <row r="1812">
          <cell r="A1812">
            <v>5235501003</v>
          </cell>
        </row>
        <row r="1813">
          <cell r="A1813">
            <v>5235501003</v>
          </cell>
        </row>
        <row r="1814">
          <cell r="A1814">
            <v>5235501003</v>
          </cell>
        </row>
        <row r="1815">
          <cell r="A1815">
            <v>5235501003</v>
          </cell>
        </row>
        <row r="1816">
          <cell r="A1816">
            <v>5235501003</v>
          </cell>
        </row>
        <row r="1817">
          <cell r="A1817">
            <v>5235501003</v>
          </cell>
        </row>
        <row r="1818">
          <cell r="A1818">
            <v>5235501003</v>
          </cell>
        </row>
        <row r="1819">
          <cell r="A1819">
            <v>5295951001</v>
          </cell>
        </row>
        <row r="1820">
          <cell r="A1820">
            <v>5295951004</v>
          </cell>
        </row>
        <row r="1821">
          <cell r="A1821">
            <v>5235501003</v>
          </cell>
        </row>
        <row r="1822">
          <cell r="A1822">
            <v>5235951011</v>
          </cell>
        </row>
        <row r="1823">
          <cell r="A1823">
            <v>5235951011</v>
          </cell>
        </row>
        <row r="1824">
          <cell r="A1824">
            <v>5295251001</v>
          </cell>
        </row>
        <row r="1825">
          <cell r="A1825">
            <v>5235501003</v>
          </cell>
        </row>
        <row r="1826">
          <cell r="A1826">
            <v>5235501003</v>
          </cell>
        </row>
        <row r="1827">
          <cell r="A1827">
            <v>5235501003</v>
          </cell>
        </row>
        <row r="1828">
          <cell r="A1828">
            <v>5235501003</v>
          </cell>
        </row>
        <row r="1829">
          <cell r="A1829">
            <v>5235501003</v>
          </cell>
        </row>
        <row r="1830">
          <cell r="A1830">
            <v>5295951004</v>
          </cell>
        </row>
        <row r="1831">
          <cell r="A1831">
            <v>5235501003</v>
          </cell>
        </row>
        <row r="1832">
          <cell r="A1832">
            <v>5295951001</v>
          </cell>
        </row>
        <row r="1833">
          <cell r="A1833">
            <v>5295951001</v>
          </cell>
        </row>
        <row r="1834">
          <cell r="A1834">
            <v>5295951004</v>
          </cell>
        </row>
        <row r="1835">
          <cell r="A1835">
            <v>5295951004</v>
          </cell>
        </row>
        <row r="1836">
          <cell r="A1836">
            <v>5235501003</v>
          </cell>
        </row>
        <row r="1837">
          <cell r="A1837">
            <v>5235501003</v>
          </cell>
        </row>
        <row r="1838">
          <cell r="A1838">
            <v>5235501003</v>
          </cell>
        </row>
        <row r="1839">
          <cell r="A1839">
            <v>5235951011</v>
          </cell>
        </row>
        <row r="1840">
          <cell r="A1840">
            <v>5235951011</v>
          </cell>
        </row>
        <row r="1841">
          <cell r="A1841">
            <v>5235951005</v>
          </cell>
        </row>
        <row r="1842">
          <cell r="A1842">
            <v>5235951005</v>
          </cell>
        </row>
        <row r="1843">
          <cell r="A1843">
            <v>5235951005</v>
          </cell>
        </row>
        <row r="1844">
          <cell r="A1844">
            <v>5235951005</v>
          </cell>
        </row>
        <row r="1845">
          <cell r="A1845">
            <v>5235951005</v>
          </cell>
        </row>
        <row r="1846">
          <cell r="A1846">
            <v>5235951005</v>
          </cell>
        </row>
        <row r="1847">
          <cell r="A1847">
            <v>5235951005</v>
          </cell>
        </row>
        <row r="1848">
          <cell r="A1848">
            <v>5235951005</v>
          </cell>
        </row>
        <row r="1849">
          <cell r="A1849">
            <v>5235951005</v>
          </cell>
        </row>
        <row r="1850">
          <cell r="A1850">
            <v>5235951005</v>
          </cell>
        </row>
        <row r="1851">
          <cell r="A1851">
            <v>5235951005</v>
          </cell>
        </row>
        <row r="1852">
          <cell r="A1852">
            <v>5235951005</v>
          </cell>
        </row>
        <row r="1853">
          <cell r="A1853">
            <v>5235951005</v>
          </cell>
        </row>
        <row r="1854">
          <cell r="A1854">
            <v>5295951004</v>
          </cell>
        </row>
        <row r="1855">
          <cell r="A1855">
            <v>5295301001</v>
          </cell>
        </row>
        <row r="1856">
          <cell r="A1856">
            <v>5235501003</v>
          </cell>
        </row>
        <row r="1857">
          <cell r="A1857">
            <v>5235501003</v>
          </cell>
        </row>
        <row r="1858">
          <cell r="A1858">
            <v>5235501003</v>
          </cell>
        </row>
        <row r="1859">
          <cell r="A1859">
            <v>5235501003</v>
          </cell>
        </row>
        <row r="1860">
          <cell r="A1860">
            <v>5235501003</v>
          </cell>
        </row>
        <row r="1861">
          <cell r="A1861">
            <v>5235501003</v>
          </cell>
        </row>
        <row r="1862">
          <cell r="A1862">
            <v>5235951011</v>
          </cell>
        </row>
        <row r="1863">
          <cell r="A1863">
            <v>5235951011</v>
          </cell>
        </row>
        <row r="1864">
          <cell r="A1864">
            <v>5235501003</v>
          </cell>
        </row>
        <row r="1865">
          <cell r="A1865">
            <v>5235501003</v>
          </cell>
        </row>
        <row r="1866">
          <cell r="A1866">
            <v>5235501003</v>
          </cell>
        </row>
        <row r="1867">
          <cell r="A1867">
            <v>5235501003</v>
          </cell>
        </row>
        <row r="1868">
          <cell r="A1868">
            <v>5235501003</v>
          </cell>
        </row>
        <row r="1869">
          <cell r="A1869">
            <v>5235501003</v>
          </cell>
        </row>
        <row r="1870">
          <cell r="A1870">
            <v>5295401001</v>
          </cell>
        </row>
        <row r="1871">
          <cell r="A1871">
            <v>5235501003</v>
          </cell>
        </row>
        <row r="1872">
          <cell r="A1872">
            <v>5235501003</v>
          </cell>
        </row>
        <row r="1873">
          <cell r="A1873">
            <v>5295951007</v>
          </cell>
        </row>
        <row r="1874">
          <cell r="A1874">
            <v>5235951009</v>
          </cell>
        </row>
        <row r="1875">
          <cell r="A1875">
            <v>5295051001</v>
          </cell>
        </row>
        <row r="1876">
          <cell r="A1876">
            <v>5235951009</v>
          </cell>
        </row>
        <row r="1877">
          <cell r="A1877">
            <v>5295051001</v>
          </cell>
        </row>
        <row r="1878">
          <cell r="A1878">
            <v>5235951009</v>
          </cell>
        </row>
        <row r="1879">
          <cell r="A1879">
            <v>5295051001</v>
          </cell>
        </row>
        <row r="1880">
          <cell r="A1880">
            <v>5235501003</v>
          </cell>
        </row>
        <row r="1881">
          <cell r="A1881">
            <v>5235501003</v>
          </cell>
        </row>
        <row r="1882">
          <cell r="A1882">
            <v>5295951001</v>
          </cell>
        </row>
        <row r="1883">
          <cell r="A1883">
            <v>5295951004</v>
          </cell>
        </row>
        <row r="1884">
          <cell r="A1884">
            <v>5235501003</v>
          </cell>
        </row>
        <row r="1885">
          <cell r="A1885">
            <v>5235501003</v>
          </cell>
        </row>
        <row r="1886">
          <cell r="A1886">
            <v>5235501003</v>
          </cell>
        </row>
        <row r="1887">
          <cell r="A1887">
            <v>5235501003</v>
          </cell>
        </row>
        <row r="1888">
          <cell r="A1888">
            <v>5235501003</v>
          </cell>
        </row>
        <row r="1889">
          <cell r="A1889">
            <v>5295251001</v>
          </cell>
        </row>
        <row r="1890">
          <cell r="A1890">
            <v>5295301001</v>
          </cell>
        </row>
        <row r="1891">
          <cell r="A1891">
            <v>5295301001</v>
          </cell>
        </row>
        <row r="1892">
          <cell r="A1892">
            <v>5295951004</v>
          </cell>
        </row>
        <row r="1893">
          <cell r="A1893">
            <v>5295251001</v>
          </cell>
        </row>
        <row r="1894">
          <cell r="A1894">
            <v>5295301001</v>
          </cell>
        </row>
        <row r="1895">
          <cell r="A1895">
            <v>5295401001</v>
          </cell>
        </row>
        <row r="1896">
          <cell r="A1896">
            <v>5295401001</v>
          </cell>
        </row>
        <row r="1897">
          <cell r="A1897">
            <v>5210351001</v>
          </cell>
        </row>
        <row r="1898">
          <cell r="A1898">
            <v>5210351001</v>
          </cell>
        </row>
        <row r="1899">
          <cell r="A1899">
            <v>5235501003</v>
          </cell>
        </row>
        <row r="1900">
          <cell r="A1900">
            <v>5235501003</v>
          </cell>
        </row>
        <row r="1901">
          <cell r="A1901">
            <v>5235501003</v>
          </cell>
        </row>
        <row r="1902">
          <cell r="A1902">
            <v>5235501003</v>
          </cell>
        </row>
        <row r="1903">
          <cell r="A1903">
            <v>5235501003</v>
          </cell>
        </row>
        <row r="1904">
          <cell r="A1904">
            <v>5235501003</v>
          </cell>
        </row>
        <row r="1905">
          <cell r="A1905">
            <v>5235501003</v>
          </cell>
        </row>
        <row r="1906">
          <cell r="A1906">
            <v>5240151001</v>
          </cell>
        </row>
        <row r="1907">
          <cell r="A1907">
            <v>5235501002</v>
          </cell>
        </row>
        <row r="1908">
          <cell r="A1908">
            <v>5235951005</v>
          </cell>
        </row>
        <row r="1909">
          <cell r="A1909">
            <v>5235501004</v>
          </cell>
        </row>
        <row r="1910">
          <cell r="A1910">
            <v>5235951003</v>
          </cell>
        </row>
        <row r="1911">
          <cell r="A1911">
            <v>5235951009</v>
          </cell>
        </row>
        <row r="1912">
          <cell r="A1912">
            <v>5295051001</v>
          </cell>
        </row>
        <row r="1913">
          <cell r="A1913">
            <v>5235951009</v>
          </cell>
        </row>
        <row r="1914">
          <cell r="A1914">
            <v>5295051001</v>
          </cell>
        </row>
        <row r="1915">
          <cell r="A1915">
            <v>5235951009</v>
          </cell>
        </row>
        <row r="1916">
          <cell r="A1916">
            <v>5295051001</v>
          </cell>
        </row>
        <row r="1917">
          <cell r="A1917">
            <v>5235601001</v>
          </cell>
        </row>
        <row r="1918">
          <cell r="A1918">
            <v>5235601001</v>
          </cell>
        </row>
        <row r="1919">
          <cell r="A1919">
            <v>5235501003</v>
          </cell>
        </row>
        <row r="1920">
          <cell r="A1920">
            <v>5235501003</v>
          </cell>
        </row>
        <row r="1921">
          <cell r="A1921">
            <v>5235501003</v>
          </cell>
        </row>
        <row r="1922">
          <cell r="A1922">
            <v>5235501003</v>
          </cell>
        </row>
        <row r="1923">
          <cell r="A1923">
            <v>5235501003</v>
          </cell>
        </row>
        <row r="1924">
          <cell r="A1924">
            <v>5235501003</v>
          </cell>
        </row>
        <row r="1925">
          <cell r="A1925">
            <v>5235501003</v>
          </cell>
        </row>
        <row r="1926">
          <cell r="A1926">
            <v>5235951011</v>
          </cell>
        </row>
        <row r="1927">
          <cell r="A1927">
            <v>5205031001</v>
          </cell>
        </row>
        <row r="1928">
          <cell r="A1928">
            <v>5205061002</v>
          </cell>
        </row>
        <row r="1929">
          <cell r="A1929">
            <v>5205061002</v>
          </cell>
        </row>
        <row r="1930">
          <cell r="A1930">
            <v>5205061002</v>
          </cell>
        </row>
        <row r="1931">
          <cell r="A1931">
            <v>5205061002</v>
          </cell>
        </row>
        <row r="1932">
          <cell r="A1932">
            <v>5205061002</v>
          </cell>
        </row>
        <row r="1933">
          <cell r="A1933">
            <v>5205061002</v>
          </cell>
        </row>
        <row r="1934">
          <cell r="A1934">
            <v>5205061002</v>
          </cell>
        </row>
        <row r="1935">
          <cell r="A1935">
            <v>5205151002</v>
          </cell>
        </row>
        <row r="1936">
          <cell r="A1936">
            <v>5205151002</v>
          </cell>
        </row>
        <row r="1937">
          <cell r="A1937">
            <v>5205151002</v>
          </cell>
        </row>
        <row r="1938">
          <cell r="A1938">
            <v>5205151003</v>
          </cell>
        </row>
        <row r="1939">
          <cell r="A1939">
            <v>5205151003</v>
          </cell>
        </row>
        <row r="1940">
          <cell r="A1940">
            <v>5205151003</v>
          </cell>
        </row>
        <row r="1941">
          <cell r="A1941">
            <v>5295301001</v>
          </cell>
        </row>
        <row r="1942">
          <cell r="A1942">
            <v>5205951002</v>
          </cell>
        </row>
        <row r="1943">
          <cell r="A1943">
            <v>5295951004</v>
          </cell>
        </row>
        <row r="1944">
          <cell r="A1944">
            <v>5235501003</v>
          </cell>
        </row>
        <row r="1945">
          <cell r="A1945">
            <v>5235501003</v>
          </cell>
        </row>
        <row r="1946">
          <cell r="A1946">
            <v>5235501003</v>
          </cell>
        </row>
        <row r="1947">
          <cell r="A1947">
            <v>5235501003</v>
          </cell>
        </row>
        <row r="1948">
          <cell r="A1948">
            <v>5235501003</v>
          </cell>
        </row>
        <row r="1949">
          <cell r="A1949">
            <v>5295401001</v>
          </cell>
        </row>
        <row r="1950">
          <cell r="A1950">
            <v>5235951011</v>
          </cell>
        </row>
        <row r="1951">
          <cell r="A1951">
            <v>5235951011</v>
          </cell>
        </row>
        <row r="1952">
          <cell r="A1952">
            <v>5235951003</v>
          </cell>
        </row>
        <row r="1953">
          <cell r="A1953">
            <v>5235951003</v>
          </cell>
        </row>
        <row r="1954">
          <cell r="A1954">
            <v>5235951003</v>
          </cell>
        </row>
        <row r="1955">
          <cell r="A1955">
            <v>5235951003</v>
          </cell>
        </row>
        <row r="1956">
          <cell r="A1956">
            <v>5235951003</v>
          </cell>
        </row>
        <row r="1957">
          <cell r="A1957">
            <v>5235951003</v>
          </cell>
        </row>
        <row r="1958">
          <cell r="A1958">
            <v>5235951003</v>
          </cell>
        </row>
        <row r="1959">
          <cell r="A1959">
            <v>5235501002</v>
          </cell>
        </row>
        <row r="1960">
          <cell r="A1960">
            <v>5235501002</v>
          </cell>
        </row>
        <row r="1961">
          <cell r="A1961">
            <v>5235501002</v>
          </cell>
        </row>
        <row r="1962">
          <cell r="A1962">
            <v>5235501002</v>
          </cell>
        </row>
        <row r="1963">
          <cell r="A1963">
            <v>5235501002</v>
          </cell>
        </row>
        <row r="1964">
          <cell r="A1964">
            <v>5235501002</v>
          </cell>
        </row>
        <row r="1965">
          <cell r="A1965">
            <v>5235501002</v>
          </cell>
        </row>
        <row r="1966">
          <cell r="A1966">
            <v>5235501002</v>
          </cell>
        </row>
        <row r="1967">
          <cell r="A1967">
            <v>5235501002</v>
          </cell>
        </row>
        <row r="1968">
          <cell r="A1968">
            <v>5235501002</v>
          </cell>
        </row>
        <row r="1969">
          <cell r="A1969">
            <v>5235501002</v>
          </cell>
        </row>
        <row r="1970">
          <cell r="A1970">
            <v>5235501002</v>
          </cell>
        </row>
        <row r="1971">
          <cell r="A1971">
            <v>5235501002</v>
          </cell>
        </row>
        <row r="1972">
          <cell r="A1972">
            <v>5235501002</v>
          </cell>
        </row>
        <row r="1973">
          <cell r="A1973">
            <v>5235501003</v>
          </cell>
        </row>
        <row r="1974">
          <cell r="A1974">
            <v>5235501003</v>
          </cell>
        </row>
        <row r="1975">
          <cell r="A1975">
            <v>5240151001</v>
          </cell>
        </row>
        <row r="1976">
          <cell r="A1976">
            <v>5240151001</v>
          </cell>
        </row>
        <row r="1977">
          <cell r="A1977">
            <v>5235951005</v>
          </cell>
        </row>
        <row r="1978">
          <cell r="A1978">
            <v>5235951003</v>
          </cell>
        </row>
        <row r="1979">
          <cell r="A1979">
            <v>5235501002</v>
          </cell>
        </row>
        <row r="1980">
          <cell r="A1980">
            <v>5235501002</v>
          </cell>
        </row>
        <row r="1981">
          <cell r="A1981">
            <v>5235951003</v>
          </cell>
        </row>
        <row r="1982">
          <cell r="A1982">
            <v>5235951005</v>
          </cell>
        </row>
        <row r="1983">
          <cell r="A1983">
            <v>5235501002</v>
          </cell>
        </row>
        <row r="1984">
          <cell r="A1984">
            <v>5235951005</v>
          </cell>
        </row>
        <row r="1985">
          <cell r="A1985">
            <v>5235951003</v>
          </cell>
        </row>
        <row r="1986">
          <cell r="A1986">
            <v>5235501002</v>
          </cell>
        </row>
        <row r="1987">
          <cell r="A1987">
            <v>5235951005</v>
          </cell>
        </row>
        <row r="1988">
          <cell r="A1988">
            <v>5235951003</v>
          </cell>
        </row>
        <row r="1989">
          <cell r="A1989">
            <v>5235951003</v>
          </cell>
        </row>
        <row r="1990">
          <cell r="A1990">
            <v>5235951003</v>
          </cell>
        </row>
        <row r="1991">
          <cell r="A1991">
            <v>5235501002</v>
          </cell>
        </row>
        <row r="1992">
          <cell r="A1992">
            <v>5235951005</v>
          </cell>
        </row>
        <row r="1993">
          <cell r="A1993">
            <v>5235951003</v>
          </cell>
        </row>
        <row r="1994">
          <cell r="A1994">
            <v>5235501002</v>
          </cell>
        </row>
        <row r="1995">
          <cell r="A1995">
            <v>5235951003</v>
          </cell>
        </row>
        <row r="1996">
          <cell r="A1996">
            <v>5235951005</v>
          </cell>
        </row>
        <row r="1997">
          <cell r="A1997">
            <v>5240151001</v>
          </cell>
        </row>
        <row r="1998">
          <cell r="A1998">
            <v>5235501004</v>
          </cell>
        </row>
        <row r="1999">
          <cell r="A1999">
            <v>5295951007</v>
          </cell>
        </row>
        <row r="2000">
          <cell r="A2000">
            <v>5295951007</v>
          </cell>
        </row>
        <row r="2001">
          <cell r="A2001">
            <v>5295951007</v>
          </cell>
        </row>
        <row r="2002">
          <cell r="A2002">
            <v>5295951007</v>
          </cell>
        </row>
        <row r="2003">
          <cell r="A2003">
            <v>5235951005</v>
          </cell>
        </row>
        <row r="2004">
          <cell r="A2004">
            <v>5235951003</v>
          </cell>
        </row>
        <row r="2005">
          <cell r="A2005">
            <v>5235951005</v>
          </cell>
        </row>
        <row r="2006">
          <cell r="A2006">
            <v>5235501002</v>
          </cell>
        </row>
        <row r="2007">
          <cell r="A2007">
            <v>5235501004</v>
          </cell>
        </row>
        <row r="2008">
          <cell r="A2008">
            <v>5235951003</v>
          </cell>
        </row>
        <row r="2009">
          <cell r="A2009">
            <v>5235951005</v>
          </cell>
        </row>
        <row r="2010">
          <cell r="A2010">
            <v>5240151001</v>
          </cell>
        </row>
        <row r="2011">
          <cell r="A2011">
            <v>5235501002</v>
          </cell>
        </row>
        <row r="2012">
          <cell r="A2012">
            <v>5235501004</v>
          </cell>
        </row>
        <row r="2013">
          <cell r="A2013">
            <v>5235951009</v>
          </cell>
        </row>
        <row r="2014">
          <cell r="A2014">
            <v>5295051001</v>
          </cell>
        </row>
        <row r="2015">
          <cell r="A2015">
            <v>5235951009</v>
          </cell>
        </row>
        <row r="2016">
          <cell r="A2016">
            <v>5295051001</v>
          </cell>
        </row>
        <row r="2017">
          <cell r="A2017">
            <v>5235951009</v>
          </cell>
        </row>
        <row r="2018">
          <cell r="A2018">
            <v>5295051001</v>
          </cell>
        </row>
        <row r="2019">
          <cell r="A2019">
            <v>5235951009</v>
          </cell>
        </row>
        <row r="2020">
          <cell r="A2020">
            <v>5295051001</v>
          </cell>
        </row>
        <row r="2021">
          <cell r="A2021">
            <v>5295051001</v>
          </cell>
        </row>
        <row r="2022">
          <cell r="A2022">
            <v>5295051001</v>
          </cell>
        </row>
        <row r="2023">
          <cell r="A2023">
            <v>5235601001</v>
          </cell>
        </row>
        <row r="2024">
          <cell r="A2024">
            <v>5205061002</v>
          </cell>
        </row>
        <row r="2025">
          <cell r="A2025">
            <v>5295951004</v>
          </cell>
        </row>
        <row r="2026">
          <cell r="A2026">
            <v>5235501003</v>
          </cell>
        </row>
        <row r="2027">
          <cell r="A2027">
            <v>5295951001</v>
          </cell>
        </row>
        <row r="2028">
          <cell r="A2028">
            <v>5295951001</v>
          </cell>
        </row>
        <row r="2029">
          <cell r="A2029">
            <v>5295951001</v>
          </cell>
        </row>
        <row r="2030">
          <cell r="A2030">
            <v>5220951001</v>
          </cell>
        </row>
        <row r="2031">
          <cell r="A2031">
            <v>5220951001</v>
          </cell>
        </row>
        <row r="2032">
          <cell r="A2032">
            <v>5215051001</v>
          </cell>
        </row>
        <row r="2033">
          <cell r="A2033">
            <v>5235951003</v>
          </cell>
        </row>
        <row r="2034">
          <cell r="A2034">
            <v>5235951005</v>
          </cell>
        </row>
        <row r="2035">
          <cell r="A2035">
            <v>5240151001</v>
          </cell>
        </row>
        <row r="2036">
          <cell r="A2036">
            <v>5235501002</v>
          </cell>
        </row>
        <row r="2037">
          <cell r="A2037">
            <v>5235501004</v>
          </cell>
        </row>
        <row r="2038">
          <cell r="A2038">
            <v>5235501002</v>
          </cell>
        </row>
        <row r="2039">
          <cell r="A2039">
            <v>5235501002</v>
          </cell>
        </row>
        <row r="2040">
          <cell r="A2040">
            <v>5235501002</v>
          </cell>
        </row>
        <row r="2041">
          <cell r="A2041">
            <v>5235951003</v>
          </cell>
        </row>
        <row r="2042">
          <cell r="A2042">
            <v>5235951003</v>
          </cell>
        </row>
        <row r="2043">
          <cell r="A2043">
            <v>5235501002</v>
          </cell>
        </row>
        <row r="2044">
          <cell r="A2044">
            <v>5295951004</v>
          </cell>
        </row>
        <row r="2045">
          <cell r="A2045">
            <v>5295301001</v>
          </cell>
        </row>
        <row r="2046">
          <cell r="A2046">
            <v>5295301001</v>
          </cell>
        </row>
        <row r="2047">
          <cell r="A2047">
            <v>5295251001</v>
          </cell>
        </row>
        <row r="2048">
          <cell r="A2048">
            <v>5295251001</v>
          </cell>
        </row>
        <row r="2049">
          <cell r="A2049">
            <v>5295251001</v>
          </cell>
        </row>
        <row r="2050">
          <cell r="A2050">
            <v>5295951004</v>
          </cell>
        </row>
        <row r="2051">
          <cell r="A2051">
            <v>5235951011</v>
          </cell>
        </row>
        <row r="2052">
          <cell r="A2052">
            <v>5235951011</v>
          </cell>
        </row>
        <row r="2053">
          <cell r="A2053">
            <v>5235501003</v>
          </cell>
        </row>
        <row r="2054">
          <cell r="A2054">
            <v>5235501003</v>
          </cell>
        </row>
        <row r="2055">
          <cell r="A2055">
            <v>5235501003</v>
          </cell>
        </row>
        <row r="2056">
          <cell r="A2056">
            <v>5235501003</v>
          </cell>
        </row>
        <row r="2057">
          <cell r="A2057">
            <v>5235501003</v>
          </cell>
        </row>
        <row r="2058">
          <cell r="A2058">
            <v>5235501003</v>
          </cell>
        </row>
        <row r="2059">
          <cell r="A2059">
            <v>5295301001</v>
          </cell>
        </row>
        <row r="2060">
          <cell r="A2060">
            <v>5295301001</v>
          </cell>
        </row>
        <row r="2061">
          <cell r="A2061">
            <v>5295401001</v>
          </cell>
        </row>
        <row r="2062">
          <cell r="A2062">
            <v>5235951011</v>
          </cell>
        </row>
        <row r="2063">
          <cell r="A2063">
            <v>5235951011</v>
          </cell>
        </row>
        <row r="2064">
          <cell r="A2064">
            <v>5235501003</v>
          </cell>
        </row>
        <row r="2065">
          <cell r="A2065">
            <v>5235501003</v>
          </cell>
        </row>
        <row r="2066">
          <cell r="A2066">
            <v>5235501003</v>
          </cell>
        </row>
        <row r="2067">
          <cell r="A2067">
            <v>5235501003</v>
          </cell>
        </row>
        <row r="2068">
          <cell r="A2068">
            <v>5235501003</v>
          </cell>
        </row>
        <row r="2069">
          <cell r="A2069">
            <v>5235501003</v>
          </cell>
        </row>
        <row r="2070">
          <cell r="A2070">
            <v>5235501003</v>
          </cell>
        </row>
        <row r="2071">
          <cell r="A2071">
            <v>5295951001</v>
          </cell>
        </row>
        <row r="2072">
          <cell r="A2072">
            <v>5295251001</v>
          </cell>
        </row>
        <row r="2073">
          <cell r="A2073">
            <v>5295251001</v>
          </cell>
        </row>
        <row r="2074">
          <cell r="A2074">
            <v>5235501003</v>
          </cell>
        </row>
        <row r="2075">
          <cell r="A2075">
            <v>5235501003</v>
          </cell>
        </row>
        <row r="2076">
          <cell r="A2076">
            <v>5235501003</v>
          </cell>
        </row>
        <row r="2077">
          <cell r="A2077">
            <v>5235501003</v>
          </cell>
        </row>
        <row r="2078">
          <cell r="A2078">
            <v>5235501003</v>
          </cell>
        </row>
        <row r="2079">
          <cell r="A2079">
            <v>5235501003</v>
          </cell>
        </row>
        <row r="2080">
          <cell r="A2080">
            <v>5220951001</v>
          </cell>
        </row>
        <row r="2081">
          <cell r="A2081">
            <v>5235501002</v>
          </cell>
        </row>
        <row r="2082">
          <cell r="A2082">
            <v>5235501002</v>
          </cell>
        </row>
        <row r="2083">
          <cell r="A2083">
            <v>5240151001</v>
          </cell>
        </row>
        <row r="2084">
          <cell r="A2084">
            <v>5240151001</v>
          </cell>
        </row>
        <row r="2085">
          <cell r="A2085">
            <v>5240151001</v>
          </cell>
        </row>
        <row r="2086">
          <cell r="A2086">
            <v>5235501004</v>
          </cell>
        </row>
        <row r="2087">
          <cell r="A2087">
            <v>5240151001</v>
          </cell>
        </row>
        <row r="2088">
          <cell r="A2088">
            <v>5235501004</v>
          </cell>
        </row>
        <row r="2089">
          <cell r="A2089">
            <v>5235951003</v>
          </cell>
        </row>
        <row r="2090">
          <cell r="A2090">
            <v>5235951005</v>
          </cell>
        </row>
        <row r="2091">
          <cell r="A2091">
            <v>5240151001</v>
          </cell>
        </row>
        <row r="2092">
          <cell r="A2092">
            <v>5235501002</v>
          </cell>
        </row>
        <row r="2093">
          <cell r="A2093">
            <v>5235951003</v>
          </cell>
        </row>
        <row r="2094">
          <cell r="A2094">
            <v>5235951005</v>
          </cell>
        </row>
        <row r="2095">
          <cell r="A2095">
            <v>5235501002</v>
          </cell>
        </row>
        <row r="2096">
          <cell r="A2096">
            <v>5210351001</v>
          </cell>
        </row>
        <row r="2097">
          <cell r="A2097">
            <v>5235951005</v>
          </cell>
        </row>
        <row r="2098">
          <cell r="A2098">
            <v>5235951005</v>
          </cell>
        </row>
        <row r="2099">
          <cell r="A2099">
            <v>5235951005</v>
          </cell>
        </row>
        <row r="2100">
          <cell r="A2100">
            <v>5235951005</v>
          </cell>
        </row>
        <row r="2101">
          <cell r="A2101">
            <v>5235951005</v>
          </cell>
        </row>
        <row r="2102">
          <cell r="A2102">
            <v>5235951005</v>
          </cell>
        </row>
        <row r="2103">
          <cell r="A2103">
            <v>5235951005</v>
          </cell>
        </row>
        <row r="2104">
          <cell r="A2104">
            <v>5235951005</v>
          </cell>
        </row>
        <row r="2105">
          <cell r="A2105">
            <v>5235951005</v>
          </cell>
        </row>
        <row r="2106">
          <cell r="A2106">
            <v>5235951005</v>
          </cell>
        </row>
        <row r="2107">
          <cell r="A2107">
            <v>5235951005</v>
          </cell>
        </row>
        <row r="2108">
          <cell r="A2108">
            <v>5235951005</v>
          </cell>
        </row>
        <row r="2109">
          <cell r="A2109">
            <v>5235951005</v>
          </cell>
        </row>
        <row r="2110">
          <cell r="A2110">
            <v>5235951005</v>
          </cell>
        </row>
        <row r="2111">
          <cell r="A2111">
            <v>5235951005</v>
          </cell>
        </row>
        <row r="2112">
          <cell r="A2112">
            <v>5235951005</v>
          </cell>
        </row>
        <row r="2113">
          <cell r="A2113">
            <v>5295401001</v>
          </cell>
        </row>
        <row r="2114">
          <cell r="A2114">
            <v>5295401001</v>
          </cell>
        </row>
        <row r="2115">
          <cell r="A2115">
            <v>5295401001</v>
          </cell>
        </row>
        <row r="2116">
          <cell r="A2116">
            <v>5235501003</v>
          </cell>
        </row>
        <row r="2117">
          <cell r="A2117">
            <v>5235501003</v>
          </cell>
        </row>
        <row r="2118">
          <cell r="A2118">
            <v>5235501003</v>
          </cell>
        </row>
        <row r="2119">
          <cell r="A2119">
            <v>5235501003</v>
          </cell>
        </row>
        <row r="2120">
          <cell r="A2120">
            <v>5235501003</v>
          </cell>
        </row>
        <row r="2121">
          <cell r="A2121">
            <v>5235951009</v>
          </cell>
        </row>
        <row r="2122">
          <cell r="A2122">
            <v>5295051001</v>
          </cell>
        </row>
        <row r="2123">
          <cell r="A2123">
            <v>5235951009</v>
          </cell>
        </row>
        <row r="2124">
          <cell r="A2124">
            <v>5295051001</v>
          </cell>
        </row>
        <row r="2125">
          <cell r="A2125">
            <v>5235951009</v>
          </cell>
        </row>
        <row r="2126">
          <cell r="A2126">
            <v>5295051001</v>
          </cell>
        </row>
        <row r="2127">
          <cell r="A2127">
            <v>5235951009</v>
          </cell>
        </row>
        <row r="2128">
          <cell r="A2128">
            <v>5295051001</v>
          </cell>
        </row>
        <row r="2129">
          <cell r="A2129">
            <v>5235951009</v>
          </cell>
        </row>
        <row r="2130">
          <cell r="A2130">
            <v>5295051001</v>
          </cell>
        </row>
        <row r="2131">
          <cell r="A2131">
            <v>5235951009</v>
          </cell>
        </row>
        <row r="2132">
          <cell r="A2132">
            <v>5295051001</v>
          </cell>
        </row>
        <row r="2133">
          <cell r="A2133">
            <v>5235951011</v>
          </cell>
        </row>
        <row r="2134">
          <cell r="A2134">
            <v>5235951011</v>
          </cell>
        </row>
        <row r="2135">
          <cell r="A2135">
            <v>5235951011</v>
          </cell>
        </row>
        <row r="2136">
          <cell r="A2136">
            <v>5235101001</v>
          </cell>
        </row>
        <row r="2137">
          <cell r="A2137">
            <v>5235101001</v>
          </cell>
        </row>
        <row r="2138">
          <cell r="A2138">
            <v>5235501003</v>
          </cell>
        </row>
        <row r="2139">
          <cell r="A2139">
            <v>5235501003</v>
          </cell>
        </row>
        <row r="2140">
          <cell r="A2140">
            <v>5295951001</v>
          </cell>
        </row>
        <row r="2141">
          <cell r="A2141">
            <v>5295951001</v>
          </cell>
        </row>
        <row r="2142">
          <cell r="A2142">
            <v>5295951001</v>
          </cell>
        </row>
        <row r="2143">
          <cell r="A2143">
            <v>5235951011</v>
          </cell>
        </row>
        <row r="2144">
          <cell r="A2144">
            <v>5235951011</v>
          </cell>
        </row>
        <row r="2145">
          <cell r="A2145">
            <v>5235501003</v>
          </cell>
        </row>
        <row r="2146">
          <cell r="A2146">
            <v>5235501003</v>
          </cell>
        </row>
        <row r="2147">
          <cell r="A2147">
            <v>5235501003</v>
          </cell>
        </row>
        <row r="2148">
          <cell r="A2148">
            <v>5235501003</v>
          </cell>
        </row>
        <row r="2149">
          <cell r="A2149">
            <v>5235501003</v>
          </cell>
        </row>
        <row r="2150">
          <cell r="A2150">
            <v>5235501003</v>
          </cell>
        </row>
        <row r="2151">
          <cell r="A2151">
            <v>5235501003</v>
          </cell>
        </row>
        <row r="2152">
          <cell r="A2152">
            <v>5235951007</v>
          </cell>
        </row>
        <row r="2153">
          <cell r="A2153">
            <v>5235951007</v>
          </cell>
        </row>
        <row r="2154">
          <cell r="A2154">
            <v>5235951007</v>
          </cell>
        </row>
        <row r="2155">
          <cell r="A2155">
            <v>5205421004</v>
          </cell>
        </row>
        <row r="2156">
          <cell r="A2156">
            <v>5205421004</v>
          </cell>
        </row>
        <row r="2157">
          <cell r="A2157">
            <v>5205421004</v>
          </cell>
        </row>
        <row r="2158">
          <cell r="A2158">
            <v>5205421004</v>
          </cell>
        </row>
        <row r="2159">
          <cell r="A2159">
            <v>5205421004</v>
          </cell>
        </row>
        <row r="2160">
          <cell r="A2160">
            <v>5205421004</v>
          </cell>
        </row>
        <row r="2161">
          <cell r="A2161">
            <v>5205421004</v>
          </cell>
        </row>
        <row r="2162">
          <cell r="A2162">
            <v>5205421004</v>
          </cell>
        </row>
        <row r="2163">
          <cell r="A2163">
            <v>5295301001</v>
          </cell>
        </row>
        <row r="2164">
          <cell r="A2164">
            <v>5295401001</v>
          </cell>
        </row>
        <row r="2165">
          <cell r="A2165">
            <v>5235501003</v>
          </cell>
        </row>
        <row r="2166">
          <cell r="A2166">
            <v>5235501003</v>
          </cell>
        </row>
        <row r="2167">
          <cell r="A2167">
            <v>5235501003</v>
          </cell>
        </row>
        <row r="2168">
          <cell r="A2168">
            <v>5235501003</v>
          </cell>
        </row>
        <row r="2169">
          <cell r="A2169">
            <v>5235501003</v>
          </cell>
        </row>
        <row r="2170">
          <cell r="A2170">
            <v>5235501003</v>
          </cell>
        </row>
        <row r="2171">
          <cell r="A2171">
            <v>5215051001</v>
          </cell>
        </row>
        <row r="2172">
          <cell r="A2172">
            <v>5235501001</v>
          </cell>
        </row>
        <row r="2173">
          <cell r="A2173">
            <v>5235501001</v>
          </cell>
        </row>
        <row r="2174">
          <cell r="A2174">
            <v>5235501001</v>
          </cell>
        </row>
        <row r="2175">
          <cell r="A2175">
            <v>5235501001</v>
          </cell>
        </row>
        <row r="2176">
          <cell r="A2176">
            <v>5235501001</v>
          </cell>
        </row>
        <row r="2177">
          <cell r="A2177">
            <v>5235501001</v>
          </cell>
        </row>
        <row r="2178">
          <cell r="A2178">
            <v>5235501001</v>
          </cell>
        </row>
        <row r="2179">
          <cell r="A2179">
            <v>5235501001</v>
          </cell>
        </row>
        <row r="2180">
          <cell r="A2180">
            <v>5235501001</v>
          </cell>
        </row>
        <row r="2181">
          <cell r="A2181">
            <v>5235501001</v>
          </cell>
        </row>
        <row r="2182">
          <cell r="A2182">
            <v>5235501001</v>
          </cell>
        </row>
        <row r="2183">
          <cell r="A2183">
            <v>5235501001</v>
          </cell>
        </row>
        <row r="2184">
          <cell r="A2184">
            <v>5235501001</v>
          </cell>
        </row>
        <row r="2185">
          <cell r="A2185">
            <v>5235501001</v>
          </cell>
        </row>
        <row r="2186">
          <cell r="A2186">
            <v>5235501001</v>
          </cell>
        </row>
        <row r="2187">
          <cell r="A2187">
            <v>5235501001</v>
          </cell>
        </row>
        <row r="2188">
          <cell r="A2188">
            <v>5235501001</v>
          </cell>
        </row>
        <row r="2189">
          <cell r="A2189">
            <v>5235501001</v>
          </cell>
        </row>
        <row r="2190">
          <cell r="A2190">
            <v>5235501001</v>
          </cell>
        </row>
        <row r="2191">
          <cell r="A2191">
            <v>5235501001</v>
          </cell>
        </row>
        <row r="2192">
          <cell r="A2192">
            <v>5235501001</v>
          </cell>
        </row>
        <row r="2193">
          <cell r="A2193">
            <v>5235501001</v>
          </cell>
        </row>
        <row r="2194">
          <cell r="A2194">
            <v>5235501001</v>
          </cell>
        </row>
        <row r="2195">
          <cell r="A2195">
            <v>5235501001</v>
          </cell>
        </row>
        <row r="2196">
          <cell r="A2196">
            <v>5235501001</v>
          </cell>
        </row>
        <row r="2197">
          <cell r="A2197">
            <v>5235501001</v>
          </cell>
        </row>
        <row r="2198">
          <cell r="A2198">
            <v>5235501001</v>
          </cell>
        </row>
        <row r="2199">
          <cell r="A2199">
            <v>5235501001</v>
          </cell>
        </row>
        <row r="2200">
          <cell r="A2200">
            <v>5235501001</v>
          </cell>
        </row>
        <row r="2201">
          <cell r="A2201">
            <v>5235501001</v>
          </cell>
        </row>
        <row r="2202">
          <cell r="A2202">
            <v>5235501001</v>
          </cell>
        </row>
        <row r="2203">
          <cell r="A2203">
            <v>5235501001</v>
          </cell>
        </row>
        <row r="2204">
          <cell r="A2204">
            <v>5235501001</v>
          </cell>
        </row>
        <row r="2205">
          <cell r="A2205">
            <v>5235501001</v>
          </cell>
        </row>
        <row r="2206">
          <cell r="A2206">
            <v>5235501001</v>
          </cell>
        </row>
        <row r="2207">
          <cell r="A2207">
            <v>5235501001</v>
          </cell>
        </row>
        <row r="2208">
          <cell r="A2208">
            <v>5235501001</v>
          </cell>
        </row>
        <row r="2209">
          <cell r="A2209">
            <v>5235501001</v>
          </cell>
        </row>
        <row r="2210">
          <cell r="A2210">
            <v>5235501001</v>
          </cell>
        </row>
        <row r="2211">
          <cell r="A2211">
            <v>5235501001</v>
          </cell>
        </row>
        <row r="2212">
          <cell r="A2212">
            <v>5235501001</v>
          </cell>
        </row>
        <row r="2213">
          <cell r="A2213">
            <v>5260051001</v>
          </cell>
        </row>
        <row r="2214">
          <cell r="A2214">
            <v>5260051001</v>
          </cell>
        </row>
        <row r="2215">
          <cell r="A2215">
            <v>5260101001</v>
          </cell>
        </row>
        <row r="2216">
          <cell r="A2216">
            <v>5260101001</v>
          </cell>
        </row>
        <row r="2217">
          <cell r="A2217">
            <v>5260151001</v>
          </cell>
        </row>
        <row r="2218">
          <cell r="A2218">
            <v>5230951001</v>
          </cell>
        </row>
        <row r="2219">
          <cell r="A2219">
            <v>5235351001</v>
          </cell>
        </row>
        <row r="2220">
          <cell r="A2220">
            <v>5295951001</v>
          </cell>
        </row>
        <row r="2221">
          <cell r="A2221">
            <v>5235951005</v>
          </cell>
        </row>
        <row r="2222">
          <cell r="A2222">
            <v>5235951005</v>
          </cell>
        </row>
        <row r="2223">
          <cell r="A2223">
            <v>5235501002</v>
          </cell>
        </row>
        <row r="2224">
          <cell r="A2224">
            <v>5235501002</v>
          </cell>
        </row>
        <row r="2225">
          <cell r="A2225">
            <v>5235501004</v>
          </cell>
        </row>
        <row r="2226">
          <cell r="A2226">
            <v>5235501004</v>
          </cell>
        </row>
        <row r="2227">
          <cell r="A2227">
            <v>5235951005</v>
          </cell>
        </row>
        <row r="2228">
          <cell r="A2228">
            <v>5235951005</v>
          </cell>
        </row>
        <row r="2229">
          <cell r="A2229">
            <v>5240151001</v>
          </cell>
        </row>
        <row r="2230">
          <cell r="A2230">
            <v>5240151001</v>
          </cell>
        </row>
        <row r="2231">
          <cell r="A2231">
            <v>5235501002</v>
          </cell>
        </row>
        <row r="2232">
          <cell r="A2232">
            <v>5235501002</v>
          </cell>
        </row>
        <row r="2233">
          <cell r="A2233">
            <v>5235501002</v>
          </cell>
        </row>
        <row r="2234">
          <cell r="A2234">
            <v>5235501002</v>
          </cell>
        </row>
        <row r="2235">
          <cell r="A2235">
            <v>5235501002</v>
          </cell>
        </row>
        <row r="2236">
          <cell r="A2236">
            <v>5235501002</v>
          </cell>
        </row>
        <row r="2237">
          <cell r="A2237">
            <v>5235501002</v>
          </cell>
        </row>
        <row r="2238">
          <cell r="A2238">
            <v>5235501002</v>
          </cell>
        </row>
        <row r="2239">
          <cell r="A2239">
            <v>5235501002</v>
          </cell>
        </row>
        <row r="2240">
          <cell r="A2240">
            <v>5235501002</v>
          </cell>
        </row>
        <row r="2241">
          <cell r="A2241">
            <v>5235501002</v>
          </cell>
        </row>
        <row r="2242">
          <cell r="A2242">
            <v>5235501002</v>
          </cell>
        </row>
        <row r="2243">
          <cell r="A2243">
            <v>5235501002</v>
          </cell>
        </row>
        <row r="2244">
          <cell r="A2244">
            <v>5235501002</v>
          </cell>
        </row>
        <row r="2245">
          <cell r="A2245">
            <v>5235501002</v>
          </cell>
        </row>
        <row r="2246">
          <cell r="A2246">
            <v>5235501002</v>
          </cell>
        </row>
        <row r="2247">
          <cell r="A2247">
            <v>5235501002</v>
          </cell>
        </row>
        <row r="2248">
          <cell r="A2248">
            <v>5235501002</v>
          </cell>
        </row>
        <row r="2249">
          <cell r="A2249">
            <v>5235501002</v>
          </cell>
        </row>
        <row r="2250">
          <cell r="A2250">
            <v>5235501002</v>
          </cell>
        </row>
        <row r="2251">
          <cell r="A2251">
            <v>5235501002</v>
          </cell>
        </row>
        <row r="2252">
          <cell r="A2252">
            <v>5235501002</v>
          </cell>
        </row>
        <row r="2253">
          <cell r="A2253">
            <v>5235501002</v>
          </cell>
        </row>
        <row r="2254">
          <cell r="A2254">
            <v>5235501002</v>
          </cell>
        </row>
        <row r="2255">
          <cell r="A2255">
            <v>5295951007</v>
          </cell>
        </row>
        <row r="2256">
          <cell r="A2256">
            <v>5295951007</v>
          </cell>
        </row>
        <row r="2257">
          <cell r="A2257">
            <v>5295951007</v>
          </cell>
        </row>
        <row r="2258">
          <cell r="A2258">
            <v>5235951003</v>
          </cell>
        </row>
        <row r="2259">
          <cell r="A2259">
            <v>5235951003</v>
          </cell>
        </row>
        <row r="2260">
          <cell r="A2260">
            <v>5235951003</v>
          </cell>
        </row>
        <row r="2261">
          <cell r="A2261">
            <v>5235951003</v>
          </cell>
        </row>
        <row r="2262">
          <cell r="A2262">
            <v>5235951003</v>
          </cell>
        </row>
        <row r="2263">
          <cell r="A2263">
            <v>5235951003</v>
          </cell>
        </row>
        <row r="2264">
          <cell r="A2264">
            <v>5235951003</v>
          </cell>
        </row>
        <row r="2265">
          <cell r="A2265">
            <v>5235951003</v>
          </cell>
        </row>
        <row r="2266">
          <cell r="A2266">
            <v>5235951003</v>
          </cell>
        </row>
        <row r="2267">
          <cell r="A2267">
            <v>5235951003</v>
          </cell>
        </row>
        <row r="2268">
          <cell r="A2268">
            <v>5235951003</v>
          </cell>
        </row>
        <row r="2269">
          <cell r="A2269">
            <v>5235951003</v>
          </cell>
        </row>
        <row r="2270">
          <cell r="A2270">
            <v>5235951003</v>
          </cell>
        </row>
        <row r="2271">
          <cell r="A2271">
            <v>5235951003</v>
          </cell>
        </row>
        <row r="2272">
          <cell r="A2272">
            <v>5240151001</v>
          </cell>
        </row>
        <row r="2273">
          <cell r="A2273">
            <v>5240151001</v>
          </cell>
        </row>
        <row r="2274">
          <cell r="A2274">
            <v>5240151001</v>
          </cell>
        </row>
        <row r="2275">
          <cell r="A2275">
            <v>5240151001</v>
          </cell>
        </row>
        <row r="2276">
          <cell r="A2276">
            <v>5240151001</v>
          </cell>
        </row>
        <row r="2277">
          <cell r="A2277">
            <v>5240151001</v>
          </cell>
        </row>
        <row r="2278">
          <cell r="A2278">
            <v>5240151001</v>
          </cell>
        </row>
        <row r="2279">
          <cell r="A2279">
            <v>5240151001</v>
          </cell>
        </row>
        <row r="2280">
          <cell r="A2280">
            <v>5240151001</v>
          </cell>
        </row>
        <row r="2281">
          <cell r="A2281">
            <v>5235951005</v>
          </cell>
        </row>
        <row r="2282">
          <cell r="A2282">
            <v>5235951005</v>
          </cell>
        </row>
        <row r="2283">
          <cell r="A2283">
            <v>5235951005</v>
          </cell>
        </row>
        <row r="2284">
          <cell r="A2284">
            <v>5235951005</v>
          </cell>
        </row>
        <row r="2285">
          <cell r="A2285">
            <v>5235951005</v>
          </cell>
        </row>
        <row r="2286">
          <cell r="A2286">
            <v>5235951005</v>
          </cell>
        </row>
        <row r="2287">
          <cell r="A2287">
            <v>5235951005</v>
          </cell>
        </row>
        <row r="2288">
          <cell r="A2288">
            <v>5235951005</v>
          </cell>
        </row>
        <row r="2289">
          <cell r="A2289">
            <v>5215951001</v>
          </cell>
        </row>
        <row r="2290">
          <cell r="A2290">
            <v>5235351001</v>
          </cell>
        </row>
        <row r="2291">
          <cell r="A2291">
            <v>5235951009</v>
          </cell>
        </row>
        <row r="2292">
          <cell r="A2292">
            <v>5295051001</v>
          </cell>
        </row>
        <row r="2293">
          <cell r="A2293">
            <v>5235951009</v>
          </cell>
        </row>
        <row r="2294">
          <cell r="A2294">
            <v>5295051001</v>
          </cell>
        </row>
        <row r="2295">
          <cell r="A2295">
            <v>5235101001</v>
          </cell>
        </row>
        <row r="2296">
          <cell r="A2296">
            <v>5205811001</v>
          </cell>
        </row>
        <row r="2297">
          <cell r="A2297">
            <v>5205811001</v>
          </cell>
        </row>
        <row r="2298">
          <cell r="A2298">
            <v>5205811001</v>
          </cell>
        </row>
        <row r="2299">
          <cell r="A2299">
            <v>5210951003</v>
          </cell>
        </row>
        <row r="2300">
          <cell r="A2300">
            <v>5235501002</v>
          </cell>
        </row>
        <row r="2301">
          <cell r="A2301">
            <v>5235501002</v>
          </cell>
        </row>
        <row r="2302">
          <cell r="A2302">
            <v>5235501002</v>
          </cell>
        </row>
        <row r="2303">
          <cell r="A2303">
            <v>5235501002</v>
          </cell>
        </row>
        <row r="2304">
          <cell r="A2304">
            <v>5235501002</v>
          </cell>
        </row>
        <row r="2305">
          <cell r="A2305">
            <v>5235501002</v>
          </cell>
        </row>
        <row r="2306">
          <cell r="A2306">
            <v>5235501002</v>
          </cell>
        </row>
        <row r="2307">
          <cell r="A2307">
            <v>5235501002</v>
          </cell>
        </row>
        <row r="2308">
          <cell r="A2308">
            <v>5235951006</v>
          </cell>
        </row>
        <row r="2309">
          <cell r="A2309">
            <v>5235501004</v>
          </cell>
        </row>
        <row r="2310">
          <cell r="A2310">
            <v>5235951003</v>
          </cell>
        </row>
        <row r="2311">
          <cell r="A2311">
            <v>5235951003</v>
          </cell>
        </row>
        <row r="2312">
          <cell r="A2312">
            <v>5235951003</v>
          </cell>
        </row>
        <row r="2313">
          <cell r="A2313">
            <v>5235951003</v>
          </cell>
        </row>
        <row r="2314">
          <cell r="A2314">
            <v>5240151001</v>
          </cell>
        </row>
        <row r="2315">
          <cell r="A2315">
            <v>5240151001</v>
          </cell>
        </row>
        <row r="2316">
          <cell r="A2316">
            <v>5240151001</v>
          </cell>
        </row>
        <row r="2317">
          <cell r="A2317">
            <v>5240151001</v>
          </cell>
        </row>
        <row r="2318">
          <cell r="A2318">
            <v>5240151001</v>
          </cell>
        </row>
        <row r="2319">
          <cell r="A2319">
            <v>5295951007</v>
          </cell>
        </row>
        <row r="2320">
          <cell r="A2320">
            <v>5235951006</v>
          </cell>
        </row>
        <row r="2321">
          <cell r="A2321">
            <v>5240151001</v>
          </cell>
        </row>
        <row r="2322">
          <cell r="A2322">
            <v>5240151001</v>
          </cell>
        </row>
        <row r="2323">
          <cell r="A2323">
            <v>5240151001</v>
          </cell>
        </row>
        <row r="2324">
          <cell r="A2324">
            <v>5235951005</v>
          </cell>
        </row>
        <row r="2325">
          <cell r="A2325">
            <v>5235951005</v>
          </cell>
        </row>
        <row r="2326">
          <cell r="A2326">
            <v>5235951005</v>
          </cell>
        </row>
        <row r="2327">
          <cell r="A2327">
            <v>5205031001</v>
          </cell>
        </row>
        <row r="2328">
          <cell r="A2328">
            <v>5205061002</v>
          </cell>
        </row>
        <row r="2329">
          <cell r="A2329">
            <v>5205061002</v>
          </cell>
        </row>
        <row r="2330">
          <cell r="A2330">
            <v>5205061002</v>
          </cell>
        </row>
        <row r="2331">
          <cell r="A2331">
            <v>5205061002</v>
          </cell>
        </row>
        <row r="2332">
          <cell r="A2332">
            <v>5205061002</v>
          </cell>
        </row>
        <row r="2333">
          <cell r="A2333">
            <v>5205061002</v>
          </cell>
        </row>
        <row r="2334">
          <cell r="A2334">
            <v>5205061002</v>
          </cell>
        </row>
        <row r="2335">
          <cell r="A2335">
            <v>5205061002</v>
          </cell>
        </row>
        <row r="2336">
          <cell r="A2336">
            <v>5205151002</v>
          </cell>
        </row>
        <row r="2337">
          <cell r="A2337">
            <v>5205151002</v>
          </cell>
        </row>
        <row r="2338">
          <cell r="A2338">
            <v>5205151002</v>
          </cell>
        </row>
        <row r="2339">
          <cell r="A2339">
            <v>5205151003</v>
          </cell>
        </row>
        <row r="2340">
          <cell r="A2340">
            <v>5205151003</v>
          </cell>
        </row>
        <row r="2341">
          <cell r="A2341">
            <v>5205151003</v>
          </cell>
        </row>
        <row r="2342">
          <cell r="A2342">
            <v>5205951003</v>
          </cell>
        </row>
        <row r="2343">
          <cell r="A2343">
            <v>5205951003</v>
          </cell>
        </row>
        <row r="2344">
          <cell r="A2344">
            <v>5205951004</v>
          </cell>
        </row>
        <row r="2345">
          <cell r="A2345">
            <v>5205301001</v>
          </cell>
        </row>
        <row r="2346">
          <cell r="A2346">
            <v>5205301001</v>
          </cell>
        </row>
        <row r="2347">
          <cell r="A2347">
            <v>5205331001</v>
          </cell>
        </row>
        <row r="2348">
          <cell r="A2348">
            <v>5205331001</v>
          </cell>
        </row>
        <row r="2349">
          <cell r="A2349">
            <v>5205361001</v>
          </cell>
        </row>
        <row r="2350">
          <cell r="A2350">
            <v>5205361001</v>
          </cell>
        </row>
        <row r="2351">
          <cell r="A2351">
            <v>5205391001</v>
          </cell>
        </row>
        <row r="2352">
          <cell r="A2352">
            <v>5205391001</v>
          </cell>
        </row>
        <row r="2353">
          <cell r="A2353">
            <v>5205421001</v>
          </cell>
        </row>
        <row r="2354">
          <cell r="A2354">
            <v>5205421001</v>
          </cell>
        </row>
        <row r="2355">
          <cell r="A2355">
            <v>5205301001</v>
          </cell>
        </row>
        <row r="2356">
          <cell r="A2356">
            <v>5205331001</v>
          </cell>
        </row>
        <row r="2357">
          <cell r="A2357">
            <v>5205361001</v>
          </cell>
        </row>
        <row r="2358">
          <cell r="A2358">
            <v>5205391001</v>
          </cell>
        </row>
        <row r="2359">
          <cell r="A2359">
            <v>5205391001</v>
          </cell>
        </row>
        <row r="2360">
          <cell r="A2360">
            <v>5205421001</v>
          </cell>
        </row>
        <row r="2361">
          <cell r="A2361">
            <v>5205301001</v>
          </cell>
        </row>
        <row r="2362">
          <cell r="A2362">
            <v>5205331001</v>
          </cell>
        </row>
        <row r="2363">
          <cell r="A2363">
            <v>5205361001</v>
          </cell>
        </row>
        <row r="2364">
          <cell r="A2364">
            <v>5205391001</v>
          </cell>
        </row>
        <row r="2365">
          <cell r="A2365">
            <v>5205421001</v>
          </cell>
        </row>
        <row r="2366">
          <cell r="A2366">
            <v>5205301001</v>
          </cell>
        </row>
        <row r="2367">
          <cell r="A2367">
            <v>5205331001</v>
          </cell>
        </row>
        <row r="2368">
          <cell r="A2368">
            <v>5205361001</v>
          </cell>
        </row>
        <row r="2369">
          <cell r="A2369">
            <v>5205391001</v>
          </cell>
        </row>
        <row r="2370">
          <cell r="A2370">
            <v>5205421001</v>
          </cell>
        </row>
        <row r="2371">
          <cell r="A2371">
            <v>5205301001</v>
          </cell>
        </row>
        <row r="2372">
          <cell r="A2372">
            <v>5205331001</v>
          </cell>
        </row>
        <row r="2373">
          <cell r="A2373">
            <v>5205361001</v>
          </cell>
        </row>
        <row r="2374">
          <cell r="A2374">
            <v>5205391001</v>
          </cell>
        </row>
        <row r="2375">
          <cell r="A2375">
            <v>5205301001</v>
          </cell>
        </row>
        <row r="2376">
          <cell r="A2376">
            <v>5205301001</v>
          </cell>
        </row>
        <row r="2377">
          <cell r="A2377">
            <v>5205331001</v>
          </cell>
        </row>
        <row r="2378">
          <cell r="A2378">
            <v>5205331001</v>
          </cell>
        </row>
        <row r="2379">
          <cell r="A2379">
            <v>5205361001</v>
          </cell>
        </row>
        <row r="2380">
          <cell r="A2380">
            <v>5205361001</v>
          </cell>
        </row>
        <row r="2381">
          <cell r="A2381">
            <v>5205391001</v>
          </cell>
        </row>
        <row r="2382">
          <cell r="A2382">
            <v>5205391001</v>
          </cell>
        </row>
        <row r="2383">
          <cell r="A2383">
            <v>5205681001</v>
          </cell>
        </row>
        <row r="2384">
          <cell r="A2384">
            <v>5205681001</v>
          </cell>
        </row>
        <row r="2385">
          <cell r="A2385">
            <v>5205681001</v>
          </cell>
        </row>
        <row r="2386">
          <cell r="A2386">
            <v>5205691001</v>
          </cell>
        </row>
        <row r="2387">
          <cell r="A2387">
            <v>5205691001</v>
          </cell>
        </row>
        <row r="2388">
          <cell r="A2388">
            <v>5205701001</v>
          </cell>
        </row>
        <row r="2389">
          <cell r="A2389">
            <v>5205701001</v>
          </cell>
        </row>
        <row r="2390">
          <cell r="A2390">
            <v>5205701001</v>
          </cell>
        </row>
        <row r="2391">
          <cell r="A2391">
            <v>5205701001</v>
          </cell>
        </row>
        <row r="2392">
          <cell r="A2392">
            <v>5205701001</v>
          </cell>
        </row>
        <row r="2393">
          <cell r="A2393">
            <v>5205701001</v>
          </cell>
        </row>
        <row r="2394">
          <cell r="A2394">
            <v>5205721001</v>
          </cell>
        </row>
        <row r="2395">
          <cell r="A2395">
            <v>5205721001</v>
          </cell>
        </row>
        <row r="2396">
          <cell r="A2396">
            <v>5205721001</v>
          </cell>
        </row>
        <row r="2397">
          <cell r="A2397">
            <v>5205751001</v>
          </cell>
        </row>
        <row r="2398">
          <cell r="A2398">
            <v>5205751001</v>
          </cell>
        </row>
        <row r="2399">
          <cell r="A2399">
            <v>5205781001</v>
          </cell>
        </row>
        <row r="2400">
          <cell r="A2400">
            <v>5205781001</v>
          </cell>
        </row>
        <row r="2401">
          <cell r="A2401">
            <v>5295251001</v>
          </cell>
        </row>
        <row r="2402">
          <cell r="A2402">
            <v>5295251001</v>
          </cell>
        </row>
        <row r="2403">
          <cell r="A2403">
            <v>5295251001</v>
          </cell>
        </row>
        <row r="2404">
          <cell r="A2404">
            <v>5235501003</v>
          </cell>
        </row>
        <row r="2405">
          <cell r="A2405">
            <v>5295301001</v>
          </cell>
        </row>
        <row r="2406">
          <cell r="A2406">
            <v>5235501003</v>
          </cell>
        </row>
        <row r="2407">
          <cell r="A2407">
            <v>5235501003</v>
          </cell>
        </row>
        <row r="2408">
          <cell r="A2408">
            <v>5235501003</v>
          </cell>
        </row>
        <row r="2409">
          <cell r="A2409">
            <v>5235101001</v>
          </cell>
        </row>
        <row r="2410">
          <cell r="A2410">
            <v>5235101001</v>
          </cell>
        </row>
        <row r="2411">
          <cell r="A2411">
            <v>5235501003</v>
          </cell>
        </row>
        <row r="2412">
          <cell r="A2412">
            <v>5295601001</v>
          </cell>
        </row>
        <row r="2413">
          <cell r="A2413">
            <v>5295601001</v>
          </cell>
        </row>
        <row r="2414">
          <cell r="A2414">
            <v>5295601002</v>
          </cell>
        </row>
        <row r="2415">
          <cell r="A2415">
            <v>5295601001</v>
          </cell>
        </row>
        <row r="2416">
          <cell r="A2416">
            <v>5295601001</v>
          </cell>
        </row>
        <row r="2417">
          <cell r="A2417">
            <v>5295601002</v>
          </cell>
        </row>
        <row r="2418">
          <cell r="A2418">
            <v>5235101001</v>
          </cell>
        </row>
        <row r="2419">
          <cell r="A2419">
            <v>5220951001</v>
          </cell>
        </row>
        <row r="2420">
          <cell r="A2420">
            <v>5205951003</v>
          </cell>
        </row>
        <row r="2421">
          <cell r="A2421">
            <v>5235951005</v>
          </cell>
        </row>
        <row r="2422">
          <cell r="A2422">
            <v>5235951005</v>
          </cell>
        </row>
        <row r="2423">
          <cell r="A2423">
            <v>5235951005</v>
          </cell>
        </row>
        <row r="2424">
          <cell r="A2424">
            <v>5235951005</v>
          </cell>
        </row>
        <row r="2425">
          <cell r="A2425">
            <v>5235951005</v>
          </cell>
        </row>
        <row r="2426">
          <cell r="A2426">
            <v>5235951005</v>
          </cell>
        </row>
        <row r="2427">
          <cell r="A2427">
            <v>5235951005</v>
          </cell>
        </row>
        <row r="2428">
          <cell r="A2428">
            <v>5235951005</v>
          </cell>
        </row>
        <row r="2429">
          <cell r="A2429">
            <v>5235951005</v>
          </cell>
        </row>
        <row r="2430">
          <cell r="A2430">
            <v>5235951005</v>
          </cell>
        </row>
        <row r="2431">
          <cell r="A2431">
            <v>5235651002</v>
          </cell>
        </row>
        <row r="2432">
          <cell r="A2432">
            <v>5295951027</v>
          </cell>
        </row>
        <row r="2433">
          <cell r="A2433">
            <v>5295951026</v>
          </cell>
        </row>
        <row r="2434">
          <cell r="A2434">
            <v>5295951010</v>
          </cell>
        </row>
        <row r="2435">
          <cell r="A2435">
            <v>5295951010</v>
          </cell>
        </row>
        <row r="2436">
          <cell r="A2436">
            <v>5235501002</v>
          </cell>
        </row>
        <row r="2437">
          <cell r="A2437">
            <v>5235501002</v>
          </cell>
        </row>
        <row r="2438">
          <cell r="A2438">
            <v>5235501002</v>
          </cell>
        </row>
        <row r="2439">
          <cell r="A2439">
            <v>5235501002</v>
          </cell>
        </row>
        <row r="2440">
          <cell r="A2440">
            <v>5235501002</v>
          </cell>
        </row>
        <row r="2441">
          <cell r="A2441">
            <v>5235951005</v>
          </cell>
        </row>
        <row r="2442">
          <cell r="A2442">
            <v>5235951005</v>
          </cell>
        </row>
        <row r="2443">
          <cell r="A2443">
            <v>5235951005</v>
          </cell>
        </row>
        <row r="2444">
          <cell r="A2444">
            <v>5235951005</v>
          </cell>
        </row>
        <row r="2445">
          <cell r="A2445">
            <v>5235951005</v>
          </cell>
        </row>
        <row r="2446">
          <cell r="A2446">
            <v>5235951003</v>
          </cell>
        </row>
        <row r="2447">
          <cell r="A2447">
            <v>5235951003</v>
          </cell>
        </row>
        <row r="2448">
          <cell r="A2448">
            <v>5235951003</v>
          </cell>
        </row>
        <row r="2449">
          <cell r="A2449">
            <v>5235951003</v>
          </cell>
        </row>
        <row r="2450">
          <cell r="A2450">
            <v>5235951003</v>
          </cell>
        </row>
        <row r="2451">
          <cell r="A2451">
            <v>5240151001</v>
          </cell>
        </row>
        <row r="2452">
          <cell r="A2452">
            <v>5240151001</v>
          </cell>
        </row>
        <row r="2453">
          <cell r="A2453">
            <v>5240151001</v>
          </cell>
        </row>
        <row r="2454">
          <cell r="A2454">
            <v>5240151001</v>
          </cell>
        </row>
        <row r="2455">
          <cell r="A2455">
            <v>5235501004</v>
          </cell>
        </row>
        <row r="2456">
          <cell r="A2456">
            <v>5235501004</v>
          </cell>
        </row>
        <row r="2457">
          <cell r="A2457">
            <v>5295951007</v>
          </cell>
        </row>
        <row r="2458">
          <cell r="A2458">
            <v>5295951007</v>
          </cell>
        </row>
        <row r="2459">
          <cell r="A2459">
            <v>5235501003</v>
          </cell>
        </row>
        <row r="2460">
          <cell r="A2460">
            <v>5235501003</v>
          </cell>
        </row>
        <row r="2461">
          <cell r="A2461">
            <v>5235501003</v>
          </cell>
        </row>
        <row r="2462">
          <cell r="A2462">
            <v>5235501003</v>
          </cell>
        </row>
        <row r="2463">
          <cell r="A2463">
            <v>5235501003</v>
          </cell>
        </row>
        <row r="2464">
          <cell r="A2464">
            <v>5205951002</v>
          </cell>
        </row>
        <row r="2465">
          <cell r="A2465">
            <v>5205951002</v>
          </cell>
        </row>
        <row r="2466">
          <cell r="A2466">
            <v>5205951002</v>
          </cell>
        </row>
        <row r="2467">
          <cell r="A2467">
            <v>5295251001</v>
          </cell>
        </row>
        <row r="2468">
          <cell r="A2468">
            <v>5205951001</v>
          </cell>
        </row>
        <row r="2469">
          <cell r="A2469">
            <v>5295401001</v>
          </cell>
        </row>
        <row r="2470">
          <cell r="A2470">
            <v>5235501003</v>
          </cell>
        </row>
        <row r="2471">
          <cell r="A2471">
            <v>5235501003</v>
          </cell>
        </row>
        <row r="2472">
          <cell r="A2472">
            <v>5295951001</v>
          </cell>
        </row>
        <row r="2473">
          <cell r="A2473">
            <v>5205951002</v>
          </cell>
        </row>
        <row r="2474">
          <cell r="A2474">
            <v>5205951002</v>
          </cell>
        </row>
        <row r="2475">
          <cell r="A2475">
            <v>5295951004</v>
          </cell>
        </row>
        <row r="2476">
          <cell r="A2476">
            <v>5205951002</v>
          </cell>
        </row>
        <row r="2477">
          <cell r="A2477">
            <v>5295251001</v>
          </cell>
        </row>
        <row r="2478">
          <cell r="A2478">
            <v>5295251001</v>
          </cell>
        </row>
        <row r="2479">
          <cell r="A2479">
            <v>5295251001</v>
          </cell>
        </row>
        <row r="2480">
          <cell r="A2480">
            <v>5235951011</v>
          </cell>
        </row>
        <row r="2481">
          <cell r="A2481">
            <v>5235951011</v>
          </cell>
        </row>
        <row r="2482">
          <cell r="A2482">
            <v>5235951011</v>
          </cell>
        </row>
        <row r="2483">
          <cell r="A2483">
            <v>5235951011</v>
          </cell>
        </row>
        <row r="2484">
          <cell r="A2484">
            <v>5235951011</v>
          </cell>
        </row>
        <row r="2485">
          <cell r="A2485">
            <v>5235951011</v>
          </cell>
        </row>
        <row r="2486">
          <cell r="A2486">
            <v>5205951002</v>
          </cell>
        </row>
        <row r="2487">
          <cell r="A2487">
            <v>5235501003</v>
          </cell>
        </row>
        <row r="2488">
          <cell r="A2488">
            <v>5240151001</v>
          </cell>
        </row>
        <row r="2489">
          <cell r="A2489">
            <v>5235501004</v>
          </cell>
        </row>
        <row r="2490">
          <cell r="A2490">
            <v>5235101001</v>
          </cell>
        </row>
        <row r="2491">
          <cell r="A2491">
            <v>5235501003</v>
          </cell>
        </row>
        <row r="2492">
          <cell r="A2492">
            <v>5235501003</v>
          </cell>
        </row>
        <row r="2493">
          <cell r="A2493">
            <v>5235501003</v>
          </cell>
        </row>
        <row r="2494">
          <cell r="A2494">
            <v>5235951011</v>
          </cell>
        </row>
        <row r="2495">
          <cell r="A2495">
            <v>5235951011</v>
          </cell>
        </row>
        <row r="2496">
          <cell r="A2496">
            <v>5235951011</v>
          </cell>
        </row>
        <row r="2497">
          <cell r="A2497">
            <v>5235951011</v>
          </cell>
        </row>
        <row r="2498">
          <cell r="A2498">
            <v>5210351001</v>
          </cell>
        </row>
        <row r="2499">
          <cell r="A2499">
            <v>5205951001</v>
          </cell>
        </row>
        <row r="2500">
          <cell r="A2500">
            <v>5205951002</v>
          </cell>
        </row>
        <row r="2501">
          <cell r="A2501">
            <v>5205951002</v>
          </cell>
        </row>
        <row r="2502">
          <cell r="A2502">
            <v>5205951002</v>
          </cell>
        </row>
        <row r="2503">
          <cell r="A2503">
            <v>5295251001</v>
          </cell>
        </row>
        <row r="2504">
          <cell r="A2504">
            <v>5205951002</v>
          </cell>
        </row>
        <row r="2505">
          <cell r="A2505">
            <v>5295401001</v>
          </cell>
        </row>
        <row r="2506">
          <cell r="A2506">
            <v>5235401001</v>
          </cell>
        </row>
        <row r="2507">
          <cell r="A2507">
            <v>5205951002</v>
          </cell>
        </row>
        <row r="2508">
          <cell r="A2508">
            <v>5295251001</v>
          </cell>
        </row>
        <row r="2509">
          <cell r="A2509">
            <v>5235401001</v>
          </cell>
        </row>
        <row r="2510">
          <cell r="A2510">
            <v>5235401001</v>
          </cell>
        </row>
        <row r="2511">
          <cell r="A2511">
            <v>5235401001</v>
          </cell>
        </row>
        <row r="2512">
          <cell r="A2512">
            <v>5235401001</v>
          </cell>
        </row>
        <row r="2513">
          <cell r="A2513">
            <v>5235501002</v>
          </cell>
        </row>
        <row r="2514">
          <cell r="A2514">
            <v>5235501002</v>
          </cell>
        </row>
        <row r="2515">
          <cell r="A2515">
            <v>5235501002</v>
          </cell>
        </row>
        <row r="2516">
          <cell r="A2516">
            <v>5235501002</v>
          </cell>
        </row>
        <row r="2517">
          <cell r="A2517">
            <v>5235501002</v>
          </cell>
        </row>
        <row r="2518">
          <cell r="A2518">
            <v>5235501002</v>
          </cell>
        </row>
        <row r="2519">
          <cell r="A2519">
            <v>5235951003</v>
          </cell>
        </row>
        <row r="2520">
          <cell r="A2520">
            <v>5235951003</v>
          </cell>
        </row>
        <row r="2521">
          <cell r="A2521">
            <v>5235951003</v>
          </cell>
        </row>
        <row r="2522">
          <cell r="A2522">
            <v>5235401001</v>
          </cell>
        </row>
        <row r="2523">
          <cell r="A2523">
            <v>5295251001</v>
          </cell>
        </row>
        <row r="2524">
          <cell r="A2524">
            <v>5295251001</v>
          </cell>
        </row>
        <row r="2525">
          <cell r="A2525">
            <v>5235951009</v>
          </cell>
        </row>
        <row r="2526">
          <cell r="A2526">
            <v>5295051001</v>
          </cell>
        </row>
        <row r="2527">
          <cell r="A2527">
            <v>5235951009</v>
          </cell>
        </row>
        <row r="2528">
          <cell r="A2528">
            <v>5295051001</v>
          </cell>
        </row>
        <row r="2529">
          <cell r="A2529">
            <v>5235951009</v>
          </cell>
        </row>
        <row r="2530">
          <cell r="A2530">
            <v>5295051001</v>
          </cell>
        </row>
        <row r="2531">
          <cell r="A2531">
            <v>5235951009</v>
          </cell>
        </row>
        <row r="2532">
          <cell r="A2532">
            <v>5235951009</v>
          </cell>
        </row>
        <row r="2533">
          <cell r="A2533">
            <v>5295051001</v>
          </cell>
        </row>
        <row r="2534">
          <cell r="A2534">
            <v>5235951009</v>
          </cell>
        </row>
        <row r="2535">
          <cell r="A2535">
            <v>5295051001</v>
          </cell>
        </row>
        <row r="2536">
          <cell r="A2536">
            <v>5235951009</v>
          </cell>
        </row>
        <row r="2537">
          <cell r="A2537">
            <v>5295951004</v>
          </cell>
        </row>
        <row r="2538">
          <cell r="A2538">
            <v>5235501003</v>
          </cell>
        </row>
        <row r="2539">
          <cell r="A2539">
            <v>5295951001</v>
          </cell>
        </row>
        <row r="2540">
          <cell r="A2540">
            <v>5235601001</v>
          </cell>
        </row>
        <row r="2541">
          <cell r="A2541">
            <v>5235601001</v>
          </cell>
        </row>
        <row r="2542">
          <cell r="A2542">
            <v>5235601001</v>
          </cell>
        </row>
        <row r="2543">
          <cell r="A2543">
            <v>5235951011</v>
          </cell>
        </row>
        <row r="2544">
          <cell r="A2544">
            <v>5205031001</v>
          </cell>
        </row>
        <row r="2545">
          <cell r="A2545">
            <v>5205061002</v>
          </cell>
        </row>
        <row r="2546">
          <cell r="A2546">
            <v>5205061002</v>
          </cell>
        </row>
        <row r="2547">
          <cell r="A2547">
            <v>5205061002</v>
          </cell>
        </row>
        <row r="2548">
          <cell r="A2548">
            <v>5205061002</v>
          </cell>
        </row>
        <row r="2549">
          <cell r="A2549">
            <v>5205061002</v>
          </cell>
        </row>
        <row r="2550">
          <cell r="A2550">
            <v>5205061002</v>
          </cell>
        </row>
        <row r="2551">
          <cell r="A2551">
            <v>5205061002</v>
          </cell>
        </row>
        <row r="2552">
          <cell r="A2552">
            <v>5205061002</v>
          </cell>
        </row>
        <row r="2553">
          <cell r="A2553">
            <v>5205151002</v>
          </cell>
        </row>
        <row r="2554">
          <cell r="A2554">
            <v>5205151002</v>
          </cell>
        </row>
        <row r="2555">
          <cell r="A2555">
            <v>5205151002</v>
          </cell>
        </row>
        <row r="2556">
          <cell r="A2556">
            <v>5205151002</v>
          </cell>
        </row>
        <row r="2557">
          <cell r="A2557">
            <v>5205151003</v>
          </cell>
        </row>
        <row r="2558">
          <cell r="A2558">
            <v>5205151003</v>
          </cell>
        </row>
        <row r="2559">
          <cell r="A2559">
            <v>5205151003</v>
          </cell>
        </row>
        <row r="2560">
          <cell r="A2560">
            <v>5295251001</v>
          </cell>
        </row>
        <row r="2561">
          <cell r="A2561">
            <v>5295951004</v>
          </cell>
        </row>
        <row r="2562">
          <cell r="A2562">
            <v>5220951001</v>
          </cell>
        </row>
        <row r="2563">
          <cell r="A2563">
            <v>5235501003</v>
          </cell>
        </row>
        <row r="2564">
          <cell r="A2564">
            <v>5235501003</v>
          </cell>
        </row>
        <row r="2565">
          <cell r="A2565">
            <v>5220951001</v>
          </cell>
        </row>
        <row r="2566">
          <cell r="A2566">
            <v>5235501003</v>
          </cell>
        </row>
        <row r="2567">
          <cell r="A2567">
            <v>5235501003</v>
          </cell>
        </row>
        <row r="2568">
          <cell r="A2568">
            <v>5235501003</v>
          </cell>
        </row>
        <row r="2569">
          <cell r="A2569">
            <v>5235501003</v>
          </cell>
        </row>
        <row r="2570">
          <cell r="A2570">
            <v>5235501003</v>
          </cell>
        </row>
        <row r="2571">
          <cell r="A2571">
            <v>5235501003</v>
          </cell>
        </row>
        <row r="2572">
          <cell r="A2572">
            <v>5235501003</v>
          </cell>
        </row>
        <row r="2573">
          <cell r="A2573">
            <v>5235501003</v>
          </cell>
        </row>
        <row r="2574">
          <cell r="A2574">
            <v>5295951008</v>
          </cell>
        </row>
        <row r="2575">
          <cell r="A2575">
            <v>5235501003</v>
          </cell>
        </row>
        <row r="2576">
          <cell r="A2576">
            <v>5235501003</v>
          </cell>
        </row>
        <row r="2577">
          <cell r="A2577">
            <v>5235501003</v>
          </cell>
        </row>
        <row r="2578">
          <cell r="A2578">
            <v>5235501003</v>
          </cell>
        </row>
        <row r="2579">
          <cell r="A2579">
            <v>5235501003</v>
          </cell>
        </row>
        <row r="2580">
          <cell r="A2580">
            <v>5235951009</v>
          </cell>
        </row>
        <row r="2581">
          <cell r="A2581">
            <v>5295051001</v>
          </cell>
        </row>
        <row r="2582">
          <cell r="A2582">
            <v>5235951009</v>
          </cell>
        </row>
        <row r="2583">
          <cell r="A2583">
            <v>5295051001</v>
          </cell>
        </row>
        <row r="2584">
          <cell r="A2584">
            <v>5235951009</v>
          </cell>
        </row>
        <row r="2585">
          <cell r="A2585">
            <v>5295051001</v>
          </cell>
        </row>
        <row r="2586">
          <cell r="A2586">
            <v>5295251001</v>
          </cell>
        </row>
        <row r="2587">
          <cell r="A2587">
            <v>5235101001</v>
          </cell>
        </row>
        <row r="2588">
          <cell r="A2588">
            <v>5235501003</v>
          </cell>
        </row>
        <row r="2589">
          <cell r="A2589">
            <v>5235501003</v>
          </cell>
        </row>
        <row r="2590">
          <cell r="A2590">
            <v>5235501003</v>
          </cell>
        </row>
        <row r="2591">
          <cell r="A2591">
            <v>5235501003</v>
          </cell>
        </row>
        <row r="2592">
          <cell r="A2592">
            <v>5220951001</v>
          </cell>
        </row>
        <row r="2593">
          <cell r="A2593">
            <v>5235501001</v>
          </cell>
        </row>
        <row r="2594">
          <cell r="A2594">
            <v>5235501001</v>
          </cell>
        </row>
        <row r="2595">
          <cell r="A2595">
            <v>5235501001</v>
          </cell>
        </row>
        <row r="2596">
          <cell r="A2596">
            <v>5235501001</v>
          </cell>
        </row>
        <row r="2597">
          <cell r="A2597">
            <v>5235501001</v>
          </cell>
        </row>
        <row r="2598">
          <cell r="A2598">
            <v>5235501001</v>
          </cell>
        </row>
        <row r="2599">
          <cell r="A2599">
            <v>5235501001</v>
          </cell>
        </row>
        <row r="2600">
          <cell r="A2600">
            <v>5235501001</v>
          </cell>
        </row>
        <row r="2601">
          <cell r="A2601">
            <v>5235501001</v>
          </cell>
        </row>
        <row r="2602">
          <cell r="A2602">
            <v>5235501001</v>
          </cell>
        </row>
        <row r="2603">
          <cell r="A2603">
            <v>5235501001</v>
          </cell>
        </row>
        <row r="2604">
          <cell r="A2604">
            <v>5235501001</v>
          </cell>
        </row>
        <row r="2605">
          <cell r="A2605">
            <v>5235501001</v>
          </cell>
        </row>
        <row r="2606">
          <cell r="A2606">
            <v>5235501001</v>
          </cell>
        </row>
        <row r="2607">
          <cell r="A2607">
            <v>5235501001</v>
          </cell>
        </row>
        <row r="2608">
          <cell r="A2608">
            <v>5295951001</v>
          </cell>
        </row>
        <row r="2609">
          <cell r="A2609">
            <v>5235951011</v>
          </cell>
        </row>
        <row r="2610">
          <cell r="A2610">
            <v>5235951011</v>
          </cell>
        </row>
        <row r="2611">
          <cell r="A2611">
            <v>5205951002</v>
          </cell>
        </row>
        <row r="2612">
          <cell r="A2612">
            <v>5205951002</v>
          </cell>
        </row>
        <row r="2613">
          <cell r="A2613">
            <v>5295251001</v>
          </cell>
        </row>
        <row r="2614">
          <cell r="A2614">
            <v>5235951011</v>
          </cell>
        </row>
        <row r="2615">
          <cell r="A2615">
            <v>5235951011</v>
          </cell>
        </row>
        <row r="2616">
          <cell r="A2616">
            <v>5235951011</v>
          </cell>
        </row>
        <row r="2617">
          <cell r="A2617">
            <v>5235951011</v>
          </cell>
        </row>
        <row r="2618">
          <cell r="A2618">
            <v>5235501003</v>
          </cell>
        </row>
        <row r="2619">
          <cell r="A2619">
            <v>5235501003</v>
          </cell>
        </row>
        <row r="2620">
          <cell r="A2620">
            <v>5235501003</v>
          </cell>
        </row>
        <row r="2621">
          <cell r="A2621">
            <v>5235501003</v>
          </cell>
        </row>
        <row r="2622">
          <cell r="A2622">
            <v>5235501003</v>
          </cell>
        </row>
        <row r="2623">
          <cell r="A2623">
            <v>5235951003</v>
          </cell>
        </row>
        <row r="2624">
          <cell r="A2624">
            <v>5235951003</v>
          </cell>
        </row>
        <row r="2625">
          <cell r="A2625">
            <v>5235951003</v>
          </cell>
        </row>
        <row r="2626">
          <cell r="A2626">
            <v>5235951003</v>
          </cell>
        </row>
        <row r="2627">
          <cell r="A2627">
            <v>5240151001</v>
          </cell>
        </row>
        <row r="2628">
          <cell r="A2628">
            <v>5240151001</v>
          </cell>
        </row>
        <row r="2629">
          <cell r="A2629">
            <v>5240151001</v>
          </cell>
        </row>
        <row r="2630">
          <cell r="A2630">
            <v>5240151001</v>
          </cell>
        </row>
        <row r="2631">
          <cell r="A2631">
            <v>5240151001</v>
          </cell>
        </row>
        <row r="2632">
          <cell r="A2632">
            <v>5240151001</v>
          </cell>
        </row>
        <row r="2633">
          <cell r="A2633">
            <v>5240151001</v>
          </cell>
        </row>
        <row r="2634">
          <cell r="A2634">
            <v>5235501002</v>
          </cell>
        </row>
        <row r="2635">
          <cell r="A2635">
            <v>5235501002</v>
          </cell>
        </row>
        <row r="2636">
          <cell r="A2636">
            <v>5235501002</v>
          </cell>
        </row>
        <row r="2637">
          <cell r="A2637">
            <v>5235501002</v>
          </cell>
        </row>
        <row r="2638">
          <cell r="A2638">
            <v>5235501002</v>
          </cell>
        </row>
        <row r="2639">
          <cell r="A2639">
            <v>5235501002</v>
          </cell>
        </row>
        <row r="2640">
          <cell r="A2640">
            <v>5235501002</v>
          </cell>
        </row>
        <row r="2641">
          <cell r="A2641">
            <v>5235501002</v>
          </cell>
        </row>
        <row r="2642">
          <cell r="A2642">
            <v>5235501002</v>
          </cell>
        </row>
        <row r="2643">
          <cell r="A2643">
            <v>5235951003</v>
          </cell>
        </row>
        <row r="2644">
          <cell r="A2644">
            <v>5235951005</v>
          </cell>
        </row>
        <row r="2645">
          <cell r="A2645">
            <v>5235501002</v>
          </cell>
        </row>
        <row r="2646">
          <cell r="A2646">
            <v>5235951003</v>
          </cell>
        </row>
        <row r="2647">
          <cell r="A2647">
            <v>5235951005</v>
          </cell>
        </row>
        <row r="2648">
          <cell r="A2648">
            <v>5235501002</v>
          </cell>
        </row>
        <row r="2649">
          <cell r="A2649">
            <v>5235501004</v>
          </cell>
        </row>
        <row r="2650">
          <cell r="A2650">
            <v>5235951012</v>
          </cell>
        </row>
        <row r="2651">
          <cell r="A2651">
            <v>5295401001</v>
          </cell>
        </row>
        <row r="2652">
          <cell r="A2652">
            <v>5235501003</v>
          </cell>
        </row>
        <row r="2653">
          <cell r="A2653">
            <v>5235501003</v>
          </cell>
        </row>
        <row r="2654">
          <cell r="A2654">
            <v>5235501003</v>
          </cell>
        </row>
        <row r="2655">
          <cell r="A2655">
            <v>5235501003</v>
          </cell>
        </row>
        <row r="2656">
          <cell r="A2656">
            <v>5235501003</v>
          </cell>
        </row>
        <row r="2657">
          <cell r="A2657">
            <v>5235501003</v>
          </cell>
        </row>
        <row r="2658">
          <cell r="A2658">
            <v>5295251001</v>
          </cell>
        </row>
        <row r="2659">
          <cell r="A2659">
            <v>5295251001</v>
          </cell>
        </row>
        <row r="2660">
          <cell r="A2660">
            <v>5235101001</v>
          </cell>
        </row>
        <row r="2661">
          <cell r="A2661">
            <v>5235501003</v>
          </cell>
        </row>
        <row r="2662">
          <cell r="A2662">
            <v>5235501003</v>
          </cell>
        </row>
        <row r="2663">
          <cell r="A2663">
            <v>5235501003</v>
          </cell>
        </row>
        <row r="2664">
          <cell r="A2664">
            <v>5235501002</v>
          </cell>
        </row>
        <row r="2665">
          <cell r="A2665">
            <v>5235951003</v>
          </cell>
        </row>
        <row r="2666">
          <cell r="A2666">
            <v>5235951003</v>
          </cell>
        </row>
        <row r="2667">
          <cell r="A2667">
            <v>5235951003</v>
          </cell>
        </row>
        <row r="2668">
          <cell r="A2668">
            <v>5235951003</v>
          </cell>
        </row>
        <row r="2669">
          <cell r="A2669">
            <v>5235951003</v>
          </cell>
        </row>
        <row r="2670">
          <cell r="A2670">
            <v>5235951005</v>
          </cell>
        </row>
        <row r="2671">
          <cell r="A2671">
            <v>5235951005</v>
          </cell>
        </row>
        <row r="2672">
          <cell r="A2672">
            <v>5235951005</v>
          </cell>
        </row>
        <row r="2673">
          <cell r="A2673">
            <v>5235951005</v>
          </cell>
        </row>
        <row r="2674">
          <cell r="A2674">
            <v>5235951011</v>
          </cell>
        </row>
        <row r="2675">
          <cell r="A2675">
            <v>5235951011</v>
          </cell>
        </row>
        <row r="2676">
          <cell r="A2676">
            <v>5235951011</v>
          </cell>
        </row>
        <row r="2677">
          <cell r="A2677">
            <v>5235951011</v>
          </cell>
        </row>
        <row r="2678">
          <cell r="A2678">
            <v>5235501003</v>
          </cell>
        </row>
        <row r="2679">
          <cell r="A2679">
            <v>5235951007</v>
          </cell>
        </row>
        <row r="2680">
          <cell r="A2680">
            <v>5235951007</v>
          </cell>
        </row>
        <row r="2681">
          <cell r="A2681">
            <v>5235951007</v>
          </cell>
        </row>
        <row r="2682">
          <cell r="A2682">
            <v>5235401001</v>
          </cell>
        </row>
        <row r="2683">
          <cell r="A2683">
            <v>5295251001</v>
          </cell>
        </row>
        <row r="2684">
          <cell r="A2684">
            <v>5295251001</v>
          </cell>
        </row>
        <row r="2685">
          <cell r="A2685">
            <v>5235951011</v>
          </cell>
        </row>
        <row r="2686">
          <cell r="A2686">
            <v>5235951011</v>
          </cell>
        </row>
        <row r="2687">
          <cell r="A2687">
            <v>5235951011</v>
          </cell>
        </row>
        <row r="2688">
          <cell r="A2688">
            <v>5235951011</v>
          </cell>
        </row>
        <row r="2689">
          <cell r="A2689">
            <v>5235951011</v>
          </cell>
        </row>
        <row r="2690">
          <cell r="A2690">
            <v>5235951011</v>
          </cell>
        </row>
        <row r="2691">
          <cell r="A2691">
            <v>5295051001</v>
          </cell>
        </row>
        <row r="2692">
          <cell r="A2692">
            <v>5235351001</v>
          </cell>
        </row>
        <row r="2693">
          <cell r="A2693">
            <v>5215951001</v>
          </cell>
        </row>
        <row r="2694">
          <cell r="A2694">
            <v>5235951009</v>
          </cell>
        </row>
        <row r="2695">
          <cell r="A2695">
            <v>5295051001</v>
          </cell>
        </row>
        <row r="2696">
          <cell r="A2696">
            <v>5235951009</v>
          </cell>
        </row>
        <row r="2697">
          <cell r="A2697">
            <v>5295051001</v>
          </cell>
        </row>
        <row r="2698">
          <cell r="A2698">
            <v>5235951009</v>
          </cell>
        </row>
        <row r="2699">
          <cell r="A2699">
            <v>5295051001</v>
          </cell>
        </row>
        <row r="2700">
          <cell r="A2700">
            <v>5235951009</v>
          </cell>
        </row>
        <row r="2701">
          <cell r="A2701">
            <v>5295051001</v>
          </cell>
        </row>
        <row r="2702">
          <cell r="A2702">
            <v>5235951009</v>
          </cell>
        </row>
        <row r="2703">
          <cell r="A2703">
            <v>5295051001</v>
          </cell>
        </row>
        <row r="2704">
          <cell r="A2704">
            <v>5235951009</v>
          </cell>
        </row>
        <row r="2705">
          <cell r="A2705">
            <v>5295051001</v>
          </cell>
        </row>
        <row r="2706">
          <cell r="A2706">
            <v>5235951011</v>
          </cell>
        </row>
        <row r="2707">
          <cell r="A2707">
            <v>5235101001</v>
          </cell>
        </row>
        <row r="2708">
          <cell r="A2708">
            <v>5235101001</v>
          </cell>
        </row>
        <row r="2709">
          <cell r="A2709">
            <v>5235501003</v>
          </cell>
        </row>
        <row r="2710">
          <cell r="A2710">
            <v>5235501001</v>
          </cell>
        </row>
        <row r="2711">
          <cell r="A2711">
            <v>5235501001</v>
          </cell>
        </row>
        <row r="2712">
          <cell r="A2712">
            <v>5235501001</v>
          </cell>
        </row>
        <row r="2713">
          <cell r="A2713">
            <v>5235501001</v>
          </cell>
        </row>
        <row r="2714">
          <cell r="A2714">
            <v>5235501001</v>
          </cell>
        </row>
        <row r="2715">
          <cell r="A2715">
            <v>5235501001</v>
          </cell>
        </row>
        <row r="2716">
          <cell r="A2716">
            <v>5235501001</v>
          </cell>
        </row>
        <row r="2717">
          <cell r="A2717">
            <v>5235501001</v>
          </cell>
        </row>
        <row r="2718">
          <cell r="A2718">
            <v>5235501001</v>
          </cell>
        </row>
        <row r="2719">
          <cell r="A2719">
            <v>5235501001</v>
          </cell>
        </row>
        <row r="2720">
          <cell r="A2720">
            <v>5235501001</v>
          </cell>
        </row>
        <row r="2721">
          <cell r="A2721">
            <v>5235501001</v>
          </cell>
        </row>
        <row r="2722">
          <cell r="A2722">
            <v>5235501001</v>
          </cell>
        </row>
        <row r="2723">
          <cell r="A2723">
            <v>5235501001</v>
          </cell>
        </row>
        <row r="2724">
          <cell r="A2724">
            <v>5235501001</v>
          </cell>
        </row>
        <row r="2725">
          <cell r="A2725">
            <v>5235501001</v>
          </cell>
        </row>
        <row r="2726">
          <cell r="A2726">
            <v>5235501001</v>
          </cell>
        </row>
        <row r="2727">
          <cell r="A2727">
            <v>5235501001</v>
          </cell>
        </row>
        <row r="2728">
          <cell r="A2728">
            <v>5235501001</v>
          </cell>
        </row>
        <row r="2729">
          <cell r="A2729">
            <v>5235501001</v>
          </cell>
        </row>
        <row r="2730">
          <cell r="A2730">
            <v>5235501001</v>
          </cell>
        </row>
        <row r="2731">
          <cell r="A2731">
            <v>5295951001</v>
          </cell>
        </row>
        <row r="2732">
          <cell r="A2732">
            <v>5295251001</v>
          </cell>
        </row>
        <row r="2733">
          <cell r="A2733">
            <v>5235501003</v>
          </cell>
        </row>
        <row r="2734">
          <cell r="A2734">
            <v>5235501003</v>
          </cell>
        </row>
        <row r="2735">
          <cell r="A2735">
            <v>5235501003</v>
          </cell>
        </row>
        <row r="2736">
          <cell r="A2736">
            <v>5235351001</v>
          </cell>
        </row>
        <row r="2737">
          <cell r="A2737">
            <v>5205031001</v>
          </cell>
        </row>
        <row r="2738">
          <cell r="A2738">
            <v>5205061002</v>
          </cell>
        </row>
        <row r="2739">
          <cell r="A2739">
            <v>5205061002</v>
          </cell>
        </row>
        <row r="2740">
          <cell r="A2740">
            <v>5205061002</v>
          </cell>
        </row>
        <row r="2741">
          <cell r="A2741">
            <v>5205061002</v>
          </cell>
        </row>
        <row r="2742">
          <cell r="A2742">
            <v>5205061002</v>
          </cell>
        </row>
        <row r="2743">
          <cell r="A2743">
            <v>5205061002</v>
          </cell>
        </row>
        <row r="2744">
          <cell r="A2744">
            <v>5205061002</v>
          </cell>
        </row>
        <row r="2745">
          <cell r="A2745">
            <v>5205061002</v>
          </cell>
        </row>
        <row r="2746">
          <cell r="A2746">
            <v>5205151002</v>
          </cell>
        </row>
        <row r="2747">
          <cell r="A2747">
            <v>5205151002</v>
          </cell>
        </row>
        <row r="2748">
          <cell r="A2748">
            <v>5205151002</v>
          </cell>
        </row>
        <row r="2749">
          <cell r="A2749">
            <v>5205151002</v>
          </cell>
        </row>
        <row r="2750">
          <cell r="A2750">
            <v>5205151003</v>
          </cell>
        </row>
        <row r="2751">
          <cell r="A2751">
            <v>5205151003</v>
          </cell>
        </row>
        <row r="2752">
          <cell r="A2752">
            <v>5205151003</v>
          </cell>
        </row>
        <row r="2753">
          <cell r="A2753">
            <v>5295951004</v>
          </cell>
        </row>
        <row r="2754">
          <cell r="A2754">
            <v>5220151001</v>
          </cell>
        </row>
        <row r="2755">
          <cell r="A2755">
            <v>5235951011</v>
          </cell>
        </row>
        <row r="2756">
          <cell r="A2756">
            <v>5235951011</v>
          </cell>
        </row>
        <row r="2757">
          <cell r="A2757">
            <v>5235951011</v>
          </cell>
        </row>
        <row r="2758">
          <cell r="A2758">
            <v>5235951011</v>
          </cell>
        </row>
        <row r="2759">
          <cell r="A2759">
            <v>5295601001</v>
          </cell>
        </row>
        <row r="2760">
          <cell r="A2760">
            <v>5295601001</v>
          </cell>
        </row>
        <row r="2761">
          <cell r="A2761">
            <v>5295601002</v>
          </cell>
        </row>
        <row r="2762">
          <cell r="A2762">
            <v>5205951003</v>
          </cell>
        </row>
        <row r="2763">
          <cell r="A2763">
            <v>5295951001</v>
          </cell>
        </row>
        <row r="2764">
          <cell r="A2764">
            <v>5295951001</v>
          </cell>
        </row>
        <row r="2765">
          <cell r="A2765">
            <v>5295301001</v>
          </cell>
        </row>
        <row r="2766">
          <cell r="A2766">
            <v>5235501002</v>
          </cell>
        </row>
        <row r="2767">
          <cell r="A2767">
            <v>5235501002</v>
          </cell>
        </row>
        <row r="2768">
          <cell r="A2768">
            <v>5235501002</v>
          </cell>
        </row>
        <row r="2769">
          <cell r="A2769">
            <v>5235501002</v>
          </cell>
        </row>
        <row r="2770">
          <cell r="A2770">
            <v>5235501002</v>
          </cell>
        </row>
        <row r="2771">
          <cell r="A2771">
            <v>5235501002</v>
          </cell>
        </row>
        <row r="2772">
          <cell r="A2772">
            <v>5235951003</v>
          </cell>
        </row>
        <row r="2773">
          <cell r="A2773">
            <v>5235951003</v>
          </cell>
        </row>
        <row r="2774">
          <cell r="A2774">
            <v>5235951003</v>
          </cell>
        </row>
        <row r="2775">
          <cell r="A2775">
            <v>5235951003</v>
          </cell>
        </row>
        <row r="2776">
          <cell r="A2776">
            <v>5235951003</v>
          </cell>
        </row>
        <row r="2777">
          <cell r="A2777">
            <v>5235951005</v>
          </cell>
        </row>
        <row r="2778">
          <cell r="A2778">
            <v>5235951005</v>
          </cell>
        </row>
        <row r="2779">
          <cell r="A2779">
            <v>5205811001</v>
          </cell>
        </row>
        <row r="2780">
          <cell r="A2780">
            <v>5205811001</v>
          </cell>
        </row>
        <row r="2781">
          <cell r="A2781">
            <v>5205811001</v>
          </cell>
        </row>
        <row r="2782">
          <cell r="A2782">
            <v>5235501002</v>
          </cell>
        </row>
        <row r="2783">
          <cell r="A2783">
            <v>5205951003</v>
          </cell>
        </row>
        <row r="2784">
          <cell r="A2784">
            <v>5205951003</v>
          </cell>
        </row>
        <row r="2785">
          <cell r="A2785">
            <v>5205951004</v>
          </cell>
        </row>
        <row r="2786">
          <cell r="A2786">
            <v>5205301001</v>
          </cell>
        </row>
        <row r="2787">
          <cell r="A2787">
            <v>5205301001</v>
          </cell>
        </row>
        <row r="2788">
          <cell r="A2788">
            <v>5205331001</v>
          </cell>
        </row>
        <row r="2789">
          <cell r="A2789">
            <v>5205331001</v>
          </cell>
        </row>
        <row r="2790">
          <cell r="A2790">
            <v>5205361001</v>
          </cell>
        </row>
        <row r="2791">
          <cell r="A2791">
            <v>5205361001</v>
          </cell>
        </row>
        <row r="2792">
          <cell r="A2792">
            <v>5205391001</v>
          </cell>
        </row>
        <row r="2793">
          <cell r="A2793">
            <v>5205391001</v>
          </cell>
        </row>
        <row r="2794">
          <cell r="A2794">
            <v>5205421001</v>
          </cell>
        </row>
        <row r="2795">
          <cell r="A2795">
            <v>5205421001</v>
          </cell>
        </row>
        <row r="2796">
          <cell r="A2796">
            <v>5205391001</v>
          </cell>
        </row>
        <row r="2797">
          <cell r="A2797">
            <v>5205301001</v>
          </cell>
        </row>
        <row r="2798">
          <cell r="A2798">
            <v>5205331001</v>
          </cell>
        </row>
        <row r="2799">
          <cell r="A2799">
            <v>5205361001</v>
          </cell>
        </row>
        <row r="2800">
          <cell r="A2800">
            <v>5205391001</v>
          </cell>
        </row>
        <row r="2801">
          <cell r="A2801">
            <v>5205421001</v>
          </cell>
        </row>
        <row r="2802">
          <cell r="A2802">
            <v>5205301001</v>
          </cell>
        </row>
        <row r="2803">
          <cell r="A2803">
            <v>5205331001</v>
          </cell>
        </row>
        <row r="2804">
          <cell r="A2804">
            <v>5205361001</v>
          </cell>
        </row>
        <row r="2805">
          <cell r="A2805">
            <v>5205391001</v>
          </cell>
        </row>
        <row r="2806">
          <cell r="A2806">
            <v>5205421001</v>
          </cell>
        </row>
        <row r="2807">
          <cell r="A2807">
            <v>5205301001</v>
          </cell>
        </row>
        <row r="2808">
          <cell r="A2808">
            <v>5205331001</v>
          </cell>
        </row>
        <row r="2809">
          <cell r="A2809">
            <v>5205361001</v>
          </cell>
        </row>
        <row r="2810">
          <cell r="A2810">
            <v>5205391001</v>
          </cell>
        </row>
        <row r="2811">
          <cell r="A2811">
            <v>5205421001</v>
          </cell>
        </row>
        <row r="2812">
          <cell r="A2812">
            <v>5205301001</v>
          </cell>
        </row>
        <row r="2813">
          <cell r="A2813">
            <v>5205331001</v>
          </cell>
        </row>
        <row r="2814">
          <cell r="A2814">
            <v>5205361001</v>
          </cell>
        </row>
        <row r="2815">
          <cell r="A2815">
            <v>5205391001</v>
          </cell>
        </row>
        <row r="2816">
          <cell r="A2816">
            <v>5205301001</v>
          </cell>
        </row>
        <row r="2817">
          <cell r="A2817">
            <v>5205301001</v>
          </cell>
        </row>
        <row r="2818">
          <cell r="A2818">
            <v>5205331001</v>
          </cell>
        </row>
        <row r="2819">
          <cell r="A2819">
            <v>5205331001</v>
          </cell>
        </row>
        <row r="2820">
          <cell r="A2820">
            <v>5205361001</v>
          </cell>
        </row>
        <row r="2821">
          <cell r="A2821">
            <v>5205361001</v>
          </cell>
        </row>
        <row r="2822">
          <cell r="A2822">
            <v>5205391001</v>
          </cell>
        </row>
        <row r="2823">
          <cell r="A2823">
            <v>5205391001</v>
          </cell>
        </row>
        <row r="2824">
          <cell r="A2824">
            <v>5205681001</v>
          </cell>
        </row>
        <row r="2825">
          <cell r="A2825">
            <v>5205681001</v>
          </cell>
        </row>
        <row r="2826">
          <cell r="A2826">
            <v>5205681001</v>
          </cell>
        </row>
        <row r="2827">
          <cell r="A2827">
            <v>5205691001</v>
          </cell>
        </row>
        <row r="2828">
          <cell r="A2828">
            <v>5205701001</v>
          </cell>
        </row>
        <row r="2829">
          <cell r="A2829">
            <v>5205701001</v>
          </cell>
        </row>
        <row r="2830">
          <cell r="A2830">
            <v>5205701001</v>
          </cell>
        </row>
        <row r="2831">
          <cell r="A2831">
            <v>5205701001</v>
          </cell>
        </row>
        <row r="2832">
          <cell r="A2832">
            <v>5205701001</v>
          </cell>
        </row>
        <row r="2833">
          <cell r="A2833">
            <v>5205701001</v>
          </cell>
        </row>
        <row r="2834">
          <cell r="A2834">
            <v>5205721001</v>
          </cell>
        </row>
        <row r="2835">
          <cell r="A2835">
            <v>5205721001</v>
          </cell>
        </row>
        <row r="2836">
          <cell r="A2836">
            <v>5205721001</v>
          </cell>
        </row>
        <row r="2837">
          <cell r="A2837">
            <v>5205751001</v>
          </cell>
        </row>
        <row r="2838">
          <cell r="A2838">
            <v>5205781001</v>
          </cell>
        </row>
        <row r="2839">
          <cell r="A2839">
            <v>5295401001</v>
          </cell>
        </row>
        <row r="2840">
          <cell r="A2840">
            <v>5295401001</v>
          </cell>
        </row>
        <row r="2841">
          <cell r="A2841">
            <v>5295401001</v>
          </cell>
        </row>
        <row r="2842">
          <cell r="A2842">
            <v>5295401001</v>
          </cell>
        </row>
        <row r="2843">
          <cell r="A2843">
            <v>5295401001</v>
          </cell>
        </row>
        <row r="2844">
          <cell r="A2844">
            <v>5235501001</v>
          </cell>
        </row>
        <row r="2845">
          <cell r="A2845">
            <v>5235501001</v>
          </cell>
        </row>
        <row r="2846">
          <cell r="A2846">
            <v>5235501001</v>
          </cell>
        </row>
        <row r="2847">
          <cell r="A2847">
            <v>5235501001</v>
          </cell>
        </row>
        <row r="2848">
          <cell r="A2848">
            <v>5235501001</v>
          </cell>
        </row>
        <row r="2849">
          <cell r="A2849">
            <v>5235501001</v>
          </cell>
        </row>
        <row r="2850">
          <cell r="A2850">
            <v>5260051001</v>
          </cell>
        </row>
        <row r="2851">
          <cell r="A2851">
            <v>5260051001</v>
          </cell>
        </row>
        <row r="2852">
          <cell r="A2852">
            <v>5260101001</v>
          </cell>
        </row>
        <row r="2853">
          <cell r="A2853">
            <v>5260101001</v>
          </cell>
        </row>
        <row r="2854">
          <cell r="A2854">
            <v>5260151001</v>
          </cell>
        </row>
        <row r="2855">
          <cell r="A2855">
            <v>5230951001</v>
          </cell>
        </row>
        <row r="2856">
          <cell r="A2856">
            <v>5235951003</v>
          </cell>
        </row>
        <row r="2857">
          <cell r="A2857">
            <v>5235951005</v>
          </cell>
        </row>
        <row r="2858">
          <cell r="A2858">
            <v>5235501002</v>
          </cell>
        </row>
        <row r="2859">
          <cell r="A2859">
            <v>5235401001</v>
          </cell>
        </row>
        <row r="2860">
          <cell r="A2860">
            <v>5235401001</v>
          </cell>
        </row>
        <row r="2861">
          <cell r="A2861">
            <v>5235401001</v>
          </cell>
        </row>
        <row r="2862">
          <cell r="A2862">
            <v>5235401001</v>
          </cell>
        </row>
        <row r="2863">
          <cell r="A2863">
            <v>5235501002</v>
          </cell>
        </row>
        <row r="2864">
          <cell r="A2864">
            <v>5235501002</v>
          </cell>
        </row>
        <row r="2865">
          <cell r="A2865">
            <v>5235501002</v>
          </cell>
        </row>
        <row r="2866">
          <cell r="A2866">
            <v>5235501002</v>
          </cell>
        </row>
        <row r="2867">
          <cell r="A2867">
            <v>5235501002</v>
          </cell>
        </row>
        <row r="2868">
          <cell r="A2868">
            <v>5235501002</v>
          </cell>
        </row>
        <row r="2869">
          <cell r="A2869">
            <v>5235501002</v>
          </cell>
        </row>
        <row r="2870">
          <cell r="A2870">
            <v>5235951003</v>
          </cell>
        </row>
        <row r="2871">
          <cell r="A2871">
            <v>5235951003</v>
          </cell>
        </row>
        <row r="2872">
          <cell r="A2872">
            <v>5235951003</v>
          </cell>
        </row>
        <row r="2873">
          <cell r="A2873">
            <v>5235951003</v>
          </cell>
        </row>
        <row r="2874">
          <cell r="A2874">
            <v>5235951003</v>
          </cell>
        </row>
        <row r="2875">
          <cell r="A2875">
            <v>5235951005</v>
          </cell>
        </row>
        <row r="2876">
          <cell r="A2876">
            <v>5235951005</v>
          </cell>
        </row>
        <row r="2877">
          <cell r="A2877">
            <v>5235951005</v>
          </cell>
        </row>
        <row r="2878">
          <cell r="A2878">
            <v>5235951005</v>
          </cell>
        </row>
        <row r="2879">
          <cell r="A2879">
            <v>5235951005</v>
          </cell>
        </row>
        <row r="2880">
          <cell r="A2880">
            <v>5235951005</v>
          </cell>
        </row>
        <row r="2881">
          <cell r="A2881">
            <v>5235951005</v>
          </cell>
        </row>
        <row r="2882">
          <cell r="A2882">
            <v>5235951005</v>
          </cell>
        </row>
        <row r="2883">
          <cell r="A2883">
            <v>5235951005</v>
          </cell>
        </row>
        <row r="2884">
          <cell r="A2884">
            <v>5235951005</v>
          </cell>
        </row>
        <row r="2885">
          <cell r="A2885">
            <v>5235951005</v>
          </cell>
        </row>
        <row r="2886">
          <cell r="A2886">
            <v>5235951005</v>
          </cell>
        </row>
        <row r="2887">
          <cell r="A2887">
            <v>5235951005</v>
          </cell>
        </row>
        <row r="2888">
          <cell r="A2888">
            <v>5235951005</v>
          </cell>
        </row>
        <row r="2889">
          <cell r="A2889">
            <v>5235951005</v>
          </cell>
        </row>
        <row r="2890">
          <cell r="A2890">
            <v>5235951005</v>
          </cell>
        </row>
        <row r="2891">
          <cell r="A2891">
            <v>5235951003</v>
          </cell>
        </row>
        <row r="2892">
          <cell r="A2892">
            <v>5235951005</v>
          </cell>
        </row>
        <row r="2893">
          <cell r="A2893">
            <v>5240151001</v>
          </cell>
        </row>
        <row r="2894">
          <cell r="A2894">
            <v>5235501002</v>
          </cell>
        </row>
        <row r="2895">
          <cell r="A2895">
            <v>5295951007</v>
          </cell>
        </row>
        <row r="2896">
          <cell r="A2896">
            <v>5220951001</v>
          </cell>
        </row>
        <row r="2897">
          <cell r="A2897">
            <v>5235101001</v>
          </cell>
        </row>
        <row r="2898">
          <cell r="A2898">
            <v>5220951001</v>
          </cell>
        </row>
        <row r="2899">
          <cell r="A2899">
            <v>5295401001</v>
          </cell>
        </row>
        <row r="2900">
          <cell r="A2900">
            <v>5235101001</v>
          </cell>
        </row>
        <row r="2901">
          <cell r="A2901">
            <v>5295601001</v>
          </cell>
        </row>
        <row r="2902">
          <cell r="A2902">
            <v>5295601001</v>
          </cell>
        </row>
        <row r="2903">
          <cell r="A2903">
            <v>5295601002</v>
          </cell>
        </row>
        <row r="2904">
          <cell r="A2904">
            <v>5235951005</v>
          </cell>
        </row>
        <row r="2905">
          <cell r="A2905">
            <v>5220951001</v>
          </cell>
        </row>
        <row r="2906">
          <cell r="A2906">
            <v>5215051001</v>
          </cell>
        </row>
        <row r="2907">
          <cell r="A2907">
            <v>5235101001</v>
          </cell>
        </row>
        <row r="2908">
          <cell r="A2908">
            <v>5235651002</v>
          </cell>
        </row>
        <row r="2909">
          <cell r="A2909">
            <v>5295951027</v>
          </cell>
        </row>
        <row r="2910">
          <cell r="A2910">
            <v>5295951026</v>
          </cell>
        </row>
        <row r="2911">
          <cell r="A2911">
            <v>5295951010</v>
          </cell>
        </row>
        <row r="2912">
          <cell r="A2912">
            <v>5295951010</v>
          </cell>
        </row>
        <row r="2913">
          <cell r="A2913">
            <v>5235951005</v>
          </cell>
        </row>
        <row r="2914">
          <cell r="A2914">
            <v>5235951005</v>
          </cell>
        </row>
        <row r="2915">
          <cell r="A2915">
            <v>5235951005</v>
          </cell>
        </row>
        <row r="2916">
          <cell r="A2916">
            <v>5235951005</v>
          </cell>
        </row>
        <row r="2917">
          <cell r="A2917">
            <v>5235951005</v>
          </cell>
        </row>
        <row r="2918">
          <cell r="A2918">
            <v>5235951005</v>
          </cell>
        </row>
        <row r="2919">
          <cell r="A2919">
            <v>5235951005</v>
          </cell>
        </row>
        <row r="2920">
          <cell r="A2920">
            <v>5235951005</v>
          </cell>
        </row>
        <row r="2921">
          <cell r="A2921">
            <v>5235951005</v>
          </cell>
        </row>
        <row r="2922">
          <cell r="A2922">
            <v>5235951005</v>
          </cell>
        </row>
        <row r="2923">
          <cell r="A2923">
            <v>5295251001</v>
          </cell>
        </row>
        <row r="2924">
          <cell r="A2924">
            <v>5235501003</v>
          </cell>
        </row>
        <row r="2925">
          <cell r="A2925">
            <v>5235501003</v>
          </cell>
        </row>
        <row r="2926">
          <cell r="A2926">
            <v>5235501003</v>
          </cell>
        </row>
        <row r="2927">
          <cell r="A2927">
            <v>5235501003</v>
          </cell>
        </row>
        <row r="2928">
          <cell r="A2928">
            <v>5295301001</v>
          </cell>
        </row>
        <row r="2929">
          <cell r="A2929">
            <v>5295951004</v>
          </cell>
        </row>
        <row r="2930">
          <cell r="A2930">
            <v>5295951004</v>
          </cell>
        </row>
        <row r="2931">
          <cell r="A2931">
            <v>5235951011</v>
          </cell>
        </row>
        <row r="2932">
          <cell r="A2932">
            <v>5235951011</v>
          </cell>
        </row>
        <row r="2933">
          <cell r="A2933">
            <v>5235951011</v>
          </cell>
        </row>
        <row r="2934">
          <cell r="A2934">
            <v>5235951011</v>
          </cell>
        </row>
        <row r="2935">
          <cell r="A2935">
            <v>5295951001</v>
          </cell>
        </row>
        <row r="2936">
          <cell r="A2936">
            <v>5205951002</v>
          </cell>
        </row>
        <row r="2937">
          <cell r="A2937">
            <v>5295251001</v>
          </cell>
        </row>
        <row r="2938">
          <cell r="A2938">
            <v>5295251001</v>
          </cell>
        </row>
        <row r="2939">
          <cell r="A2939">
            <v>5295251001</v>
          </cell>
        </row>
        <row r="2940">
          <cell r="A2940">
            <v>5295251001</v>
          </cell>
        </row>
        <row r="2941">
          <cell r="A2941">
            <v>5295251001</v>
          </cell>
        </row>
        <row r="2942">
          <cell r="A2942">
            <v>5295251001</v>
          </cell>
        </row>
        <row r="2943">
          <cell r="A2943">
            <v>5295251001</v>
          </cell>
        </row>
        <row r="2944">
          <cell r="A2944">
            <v>5295251001</v>
          </cell>
        </row>
        <row r="2945">
          <cell r="A2945">
            <v>5295251001</v>
          </cell>
        </row>
        <row r="2946">
          <cell r="A2946">
            <v>5295251001</v>
          </cell>
        </row>
        <row r="2947">
          <cell r="A2947">
            <v>5295951001</v>
          </cell>
        </row>
        <row r="2948">
          <cell r="A2948">
            <v>5235951011</v>
          </cell>
        </row>
        <row r="2949">
          <cell r="A2949">
            <v>5235951011</v>
          </cell>
        </row>
        <row r="2950">
          <cell r="A2950">
            <v>5295401001</v>
          </cell>
        </row>
        <row r="2951">
          <cell r="A2951">
            <v>5235501003</v>
          </cell>
        </row>
        <row r="2952">
          <cell r="A2952">
            <v>5235501003</v>
          </cell>
        </row>
        <row r="2953">
          <cell r="A2953">
            <v>5235501003</v>
          </cell>
        </row>
        <row r="2954">
          <cell r="A2954">
            <v>5235501003</v>
          </cell>
        </row>
        <row r="2955">
          <cell r="A2955">
            <v>5235501003</v>
          </cell>
        </row>
        <row r="2956">
          <cell r="A2956">
            <v>5210351001</v>
          </cell>
        </row>
        <row r="2957">
          <cell r="A2957">
            <v>5235501004</v>
          </cell>
        </row>
        <row r="2958">
          <cell r="A2958">
            <v>5240151001</v>
          </cell>
        </row>
        <row r="2959">
          <cell r="A2959">
            <v>5235501004</v>
          </cell>
        </row>
        <row r="2960">
          <cell r="A2960">
            <v>5240151001</v>
          </cell>
        </row>
        <row r="2961">
          <cell r="A2961">
            <v>5235501004</v>
          </cell>
        </row>
        <row r="2962">
          <cell r="A2962">
            <v>5240151001</v>
          </cell>
        </row>
        <row r="2963">
          <cell r="A2963">
            <v>5235401001</v>
          </cell>
        </row>
        <row r="2964">
          <cell r="A2964">
            <v>5235501003</v>
          </cell>
        </row>
        <row r="2965">
          <cell r="A2965">
            <v>5235501003</v>
          </cell>
        </row>
        <row r="2966">
          <cell r="A2966">
            <v>5235501003</v>
          </cell>
        </row>
        <row r="2967">
          <cell r="A2967">
            <v>5235501003</v>
          </cell>
        </row>
        <row r="2968">
          <cell r="A2968">
            <v>5205031001</v>
          </cell>
        </row>
        <row r="2969">
          <cell r="A2969">
            <v>5205061002</v>
          </cell>
        </row>
        <row r="2970">
          <cell r="A2970">
            <v>5205061002</v>
          </cell>
        </row>
        <row r="2971">
          <cell r="A2971">
            <v>5205061002</v>
          </cell>
        </row>
        <row r="2972">
          <cell r="A2972">
            <v>5205061002</v>
          </cell>
        </row>
        <row r="2973">
          <cell r="A2973">
            <v>5205061002</v>
          </cell>
        </row>
        <row r="2974">
          <cell r="A2974">
            <v>5205061002</v>
          </cell>
        </row>
        <row r="2975">
          <cell r="A2975">
            <v>5205061002</v>
          </cell>
        </row>
        <row r="2976">
          <cell r="A2976">
            <v>5205061002</v>
          </cell>
        </row>
        <row r="2977">
          <cell r="A2977">
            <v>5205151002</v>
          </cell>
        </row>
        <row r="2978">
          <cell r="A2978">
            <v>5205151002</v>
          </cell>
        </row>
        <row r="2979">
          <cell r="A2979">
            <v>5205151002</v>
          </cell>
        </row>
        <row r="2980">
          <cell r="A2980">
            <v>5205151003</v>
          </cell>
        </row>
        <row r="2981">
          <cell r="A2981">
            <v>5205151003</v>
          </cell>
        </row>
        <row r="2982">
          <cell r="A2982">
            <v>5205151003</v>
          </cell>
        </row>
        <row r="2983">
          <cell r="A2983">
            <v>5205951002</v>
          </cell>
        </row>
        <row r="2984">
          <cell r="A2984">
            <v>5220951001</v>
          </cell>
        </row>
        <row r="2985">
          <cell r="A2985">
            <v>5235501003</v>
          </cell>
        </row>
        <row r="2986">
          <cell r="A2986">
            <v>5235501003</v>
          </cell>
        </row>
        <row r="2987">
          <cell r="A2987">
            <v>5235501003</v>
          </cell>
        </row>
        <row r="2988">
          <cell r="A2988">
            <v>5235501003</v>
          </cell>
        </row>
        <row r="2989">
          <cell r="A2989">
            <v>5235501003</v>
          </cell>
        </row>
        <row r="2990">
          <cell r="A2990">
            <v>5235501003</v>
          </cell>
        </row>
        <row r="2991">
          <cell r="A2991">
            <v>5220951001</v>
          </cell>
        </row>
        <row r="2992">
          <cell r="A2992">
            <v>5235501002</v>
          </cell>
        </row>
        <row r="2993">
          <cell r="A2993">
            <v>5235501002</v>
          </cell>
        </row>
        <row r="2994">
          <cell r="A2994">
            <v>5235501002</v>
          </cell>
        </row>
        <row r="2995">
          <cell r="A2995">
            <v>5235501002</v>
          </cell>
        </row>
        <row r="2996">
          <cell r="A2996">
            <v>5235501002</v>
          </cell>
        </row>
        <row r="2997">
          <cell r="A2997">
            <v>5235501002</v>
          </cell>
        </row>
        <row r="2998">
          <cell r="A2998">
            <v>5235501002</v>
          </cell>
        </row>
        <row r="2999">
          <cell r="A2999">
            <v>5235501002</v>
          </cell>
        </row>
        <row r="3000">
          <cell r="A3000">
            <v>5235501002</v>
          </cell>
        </row>
        <row r="3001">
          <cell r="A3001">
            <v>5235501002</v>
          </cell>
        </row>
        <row r="3002">
          <cell r="A3002">
            <v>5235501002</v>
          </cell>
        </row>
        <row r="3003">
          <cell r="A3003">
            <v>5235951003</v>
          </cell>
        </row>
        <row r="3004">
          <cell r="A3004">
            <v>5235951003</v>
          </cell>
        </row>
        <row r="3005">
          <cell r="A3005">
            <v>5235951003</v>
          </cell>
        </row>
        <row r="3006">
          <cell r="A3006">
            <v>5235951003</v>
          </cell>
        </row>
        <row r="3007">
          <cell r="A3007">
            <v>5235951003</v>
          </cell>
        </row>
        <row r="3008">
          <cell r="A3008">
            <v>5235951003</v>
          </cell>
        </row>
        <row r="3009">
          <cell r="A3009">
            <v>5235951006</v>
          </cell>
        </row>
        <row r="3010">
          <cell r="A3010">
            <v>5240151001</v>
          </cell>
        </row>
        <row r="3011">
          <cell r="A3011">
            <v>5240151001</v>
          </cell>
        </row>
        <row r="3012">
          <cell r="A3012">
            <v>5235951003</v>
          </cell>
        </row>
        <row r="3013">
          <cell r="A3013">
            <v>5235951003</v>
          </cell>
        </row>
        <row r="3014">
          <cell r="A3014">
            <v>5235951003</v>
          </cell>
        </row>
        <row r="3015">
          <cell r="A3015">
            <v>5235951003</v>
          </cell>
        </row>
        <row r="3016">
          <cell r="A3016">
            <v>5235501003</v>
          </cell>
        </row>
        <row r="3017">
          <cell r="A3017">
            <v>5235501003</v>
          </cell>
        </row>
        <row r="3018">
          <cell r="A3018">
            <v>5235501003</v>
          </cell>
        </row>
        <row r="3019">
          <cell r="A3019">
            <v>5235501003</v>
          </cell>
        </row>
        <row r="3020">
          <cell r="A3020">
            <v>5235501003</v>
          </cell>
        </row>
        <row r="3021">
          <cell r="A3021">
            <v>5235501003</v>
          </cell>
        </row>
        <row r="3022">
          <cell r="A3022">
            <v>5235501003</v>
          </cell>
        </row>
        <row r="3023">
          <cell r="A3023">
            <v>5235501003</v>
          </cell>
        </row>
        <row r="3024">
          <cell r="A3024">
            <v>5235501003</v>
          </cell>
        </row>
        <row r="3025">
          <cell r="A3025">
            <v>5235501003</v>
          </cell>
        </row>
        <row r="3026">
          <cell r="A3026">
            <v>5235501003</v>
          </cell>
        </row>
        <row r="3027">
          <cell r="A3027">
            <v>5235501003</v>
          </cell>
        </row>
        <row r="3028">
          <cell r="A3028">
            <v>5235501003</v>
          </cell>
        </row>
        <row r="3029">
          <cell r="A3029">
            <v>5235501003</v>
          </cell>
        </row>
        <row r="3030">
          <cell r="A3030">
            <v>5235501003</v>
          </cell>
        </row>
        <row r="3031">
          <cell r="A3031">
            <v>5235501003</v>
          </cell>
        </row>
        <row r="3032">
          <cell r="A3032">
            <v>5235501003</v>
          </cell>
        </row>
        <row r="3033">
          <cell r="A3033">
            <v>5235501003</v>
          </cell>
        </row>
        <row r="3034">
          <cell r="A3034">
            <v>5235501003</v>
          </cell>
        </row>
        <row r="3035">
          <cell r="A3035">
            <v>5235501003</v>
          </cell>
        </row>
        <row r="3036">
          <cell r="A3036">
            <v>5235501003</v>
          </cell>
        </row>
        <row r="3037">
          <cell r="A3037">
            <v>5235501003</v>
          </cell>
        </row>
        <row r="3038">
          <cell r="A3038">
            <v>5235501003</v>
          </cell>
        </row>
        <row r="3039">
          <cell r="A3039">
            <v>5235501003</v>
          </cell>
        </row>
        <row r="3040">
          <cell r="A3040">
            <v>5235501003</v>
          </cell>
        </row>
        <row r="3041">
          <cell r="A3041">
            <v>5235501003</v>
          </cell>
        </row>
        <row r="3042">
          <cell r="A3042">
            <v>5235501003</v>
          </cell>
        </row>
        <row r="3043">
          <cell r="A3043">
            <v>5215051001</v>
          </cell>
        </row>
        <row r="3044">
          <cell r="A3044">
            <v>5295301001</v>
          </cell>
        </row>
        <row r="3045">
          <cell r="A3045">
            <v>5295251001</v>
          </cell>
        </row>
        <row r="3046">
          <cell r="A3046">
            <v>5295251001</v>
          </cell>
        </row>
        <row r="3047">
          <cell r="A3047">
            <v>5295251001</v>
          </cell>
        </row>
        <row r="3048">
          <cell r="A3048">
            <v>5235501003</v>
          </cell>
        </row>
        <row r="3049">
          <cell r="A3049">
            <v>5235501003</v>
          </cell>
        </row>
        <row r="3050">
          <cell r="A3050">
            <v>5235501003</v>
          </cell>
        </row>
        <row r="3051">
          <cell r="A3051">
            <v>5235501003</v>
          </cell>
        </row>
        <row r="3052">
          <cell r="A3052">
            <v>5235501003</v>
          </cell>
        </row>
        <row r="3053">
          <cell r="A3053">
            <v>5235501003</v>
          </cell>
        </row>
        <row r="3054">
          <cell r="A3054">
            <v>5235501003</v>
          </cell>
        </row>
        <row r="3055">
          <cell r="A3055">
            <v>5235501003</v>
          </cell>
        </row>
        <row r="3056">
          <cell r="A3056">
            <v>5295951001</v>
          </cell>
        </row>
        <row r="3057">
          <cell r="A3057">
            <v>5235401001</v>
          </cell>
        </row>
        <row r="3058">
          <cell r="A3058">
            <v>5235401001</v>
          </cell>
        </row>
        <row r="3059">
          <cell r="A3059">
            <v>5235951009</v>
          </cell>
        </row>
        <row r="3060">
          <cell r="A3060">
            <v>5295051001</v>
          </cell>
        </row>
        <row r="3061">
          <cell r="A3061">
            <v>5235951009</v>
          </cell>
        </row>
        <row r="3062">
          <cell r="A3062">
            <v>5295051001</v>
          </cell>
        </row>
        <row r="3063">
          <cell r="A3063">
            <v>5235951009</v>
          </cell>
        </row>
        <row r="3064">
          <cell r="A3064">
            <v>5295051001</v>
          </cell>
        </row>
        <row r="3065">
          <cell r="A3065">
            <v>5295051001</v>
          </cell>
        </row>
        <row r="3066">
          <cell r="A3066">
            <v>5235951009</v>
          </cell>
        </row>
        <row r="3067">
          <cell r="A3067">
            <v>5235951009</v>
          </cell>
        </row>
        <row r="3068">
          <cell r="A3068">
            <v>5295051001</v>
          </cell>
        </row>
        <row r="3069">
          <cell r="A3069">
            <v>5235951009</v>
          </cell>
        </row>
        <row r="3070">
          <cell r="A3070">
            <v>5295051001</v>
          </cell>
        </row>
        <row r="3071">
          <cell r="A3071">
            <v>5235951009</v>
          </cell>
        </row>
        <row r="3072">
          <cell r="A3072">
            <v>5295051001</v>
          </cell>
        </row>
        <row r="3073">
          <cell r="A3073">
            <v>5235951009</v>
          </cell>
        </row>
        <row r="3074">
          <cell r="A3074">
            <v>5295051001</v>
          </cell>
        </row>
        <row r="3075">
          <cell r="A3075">
            <v>5235951009</v>
          </cell>
        </row>
        <row r="3076">
          <cell r="A3076">
            <v>5295051001</v>
          </cell>
        </row>
        <row r="3077">
          <cell r="A3077">
            <v>5235601001</v>
          </cell>
        </row>
        <row r="3078">
          <cell r="A3078">
            <v>5235601001</v>
          </cell>
        </row>
        <row r="3079">
          <cell r="A3079">
            <v>5295251001</v>
          </cell>
        </row>
        <row r="3080">
          <cell r="A3080">
            <v>5295951004</v>
          </cell>
        </row>
        <row r="3081">
          <cell r="A3081">
            <v>5235501003</v>
          </cell>
        </row>
        <row r="3082">
          <cell r="A3082">
            <v>5235501003</v>
          </cell>
        </row>
        <row r="3083">
          <cell r="A3083">
            <v>5235501003</v>
          </cell>
        </row>
        <row r="3084">
          <cell r="A3084">
            <v>5235501003</v>
          </cell>
        </row>
        <row r="3085">
          <cell r="A3085">
            <v>5235951011</v>
          </cell>
        </row>
        <row r="3086">
          <cell r="A3086">
            <v>5235951011</v>
          </cell>
        </row>
        <row r="3087">
          <cell r="A3087">
            <v>5235501003</v>
          </cell>
        </row>
        <row r="3088">
          <cell r="A3088">
            <v>5295951004</v>
          </cell>
        </row>
        <row r="3089">
          <cell r="A3089">
            <v>5205951002</v>
          </cell>
        </row>
        <row r="3090">
          <cell r="A3090">
            <v>5205951002</v>
          </cell>
        </row>
        <row r="3091">
          <cell r="A3091">
            <v>5205951002</v>
          </cell>
        </row>
        <row r="3092">
          <cell r="A3092">
            <v>5205951002</v>
          </cell>
        </row>
        <row r="3093">
          <cell r="A3093">
            <v>5205951002</v>
          </cell>
        </row>
        <row r="3094">
          <cell r="A3094">
            <v>5205951002</v>
          </cell>
        </row>
        <row r="3095">
          <cell r="A3095">
            <v>5295951004</v>
          </cell>
        </row>
        <row r="3096">
          <cell r="A3096">
            <v>5205951002</v>
          </cell>
        </row>
        <row r="3097">
          <cell r="A3097">
            <v>5205951002</v>
          </cell>
        </row>
        <row r="3098">
          <cell r="A3098">
            <v>5205951002</v>
          </cell>
        </row>
        <row r="3099">
          <cell r="A3099">
            <v>5205951002</v>
          </cell>
        </row>
        <row r="3100">
          <cell r="A3100">
            <v>5205951002</v>
          </cell>
        </row>
        <row r="3101">
          <cell r="A3101">
            <v>5205951002</v>
          </cell>
        </row>
        <row r="3102">
          <cell r="A3102">
            <v>5235501003</v>
          </cell>
        </row>
        <row r="3103">
          <cell r="A3103">
            <v>5235501003</v>
          </cell>
        </row>
        <row r="3104">
          <cell r="A3104">
            <v>5235501003</v>
          </cell>
        </row>
        <row r="3105">
          <cell r="A3105">
            <v>5295951001</v>
          </cell>
        </row>
        <row r="3106">
          <cell r="A3106">
            <v>5255201001</v>
          </cell>
        </row>
        <row r="3107">
          <cell r="A3107">
            <v>5235501003</v>
          </cell>
        </row>
        <row r="3108">
          <cell r="A3108">
            <v>5235951011</v>
          </cell>
        </row>
        <row r="3109">
          <cell r="A3109">
            <v>5235951011</v>
          </cell>
        </row>
        <row r="3110">
          <cell r="A3110">
            <v>5235951011</v>
          </cell>
        </row>
        <row r="3111">
          <cell r="A3111">
            <v>5235951011</v>
          </cell>
        </row>
        <row r="3112">
          <cell r="A3112">
            <v>5235951011</v>
          </cell>
        </row>
        <row r="3113">
          <cell r="A3113">
            <v>5235951011</v>
          </cell>
        </row>
        <row r="3114">
          <cell r="A3114">
            <v>5235501003</v>
          </cell>
        </row>
        <row r="3115">
          <cell r="A3115">
            <v>5235501003</v>
          </cell>
        </row>
        <row r="3116">
          <cell r="A3116">
            <v>5235101001</v>
          </cell>
        </row>
        <row r="3117">
          <cell r="A3117">
            <v>5235101001</v>
          </cell>
        </row>
        <row r="3118">
          <cell r="A3118">
            <v>5235501003</v>
          </cell>
        </row>
        <row r="3119">
          <cell r="A3119">
            <v>5235501003</v>
          </cell>
        </row>
        <row r="3120">
          <cell r="A3120">
            <v>5235501003</v>
          </cell>
        </row>
        <row r="3121">
          <cell r="A3121">
            <v>5235501003</v>
          </cell>
        </row>
        <row r="3122">
          <cell r="A3122">
            <v>5235501003</v>
          </cell>
        </row>
        <row r="3123">
          <cell r="A3123">
            <v>5235501003</v>
          </cell>
        </row>
        <row r="3124">
          <cell r="A3124">
            <v>5235501003</v>
          </cell>
        </row>
        <row r="3125">
          <cell r="A3125">
            <v>5235501003</v>
          </cell>
        </row>
        <row r="3126">
          <cell r="A3126">
            <v>5235501003</v>
          </cell>
        </row>
        <row r="3127">
          <cell r="A3127">
            <v>5235501003</v>
          </cell>
        </row>
        <row r="3128">
          <cell r="A3128">
            <v>5235501003</v>
          </cell>
        </row>
        <row r="3129">
          <cell r="A3129">
            <v>5235501003</v>
          </cell>
        </row>
        <row r="3130">
          <cell r="A3130">
            <v>5235501003</v>
          </cell>
        </row>
        <row r="3131">
          <cell r="A3131">
            <v>5235501003</v>
          </cell>
        </row>
        <row r="3132">
          <cell r="A3132">
            <v>5235501003</v>
          </cell>
        </row>
        <row r="3133">
          <cell r="A3133">
            <v>5235501003</v>
          </cell>
        </row>
        <row r="3134">
          <cell r="A3134">
            <v>5235501003</v>
          </cell>
        </row>
        <row r="3135">
          <cell r="A3135">
            <v>5235501003</v>
          </cell>
        </row>
        <row r="3136">
          <cell r="A3136">
            <v>5235501003</v>
          </cell>
        </row>
        <row r="3137">
          <cell r="A3137">
            <v>5235501003</v>
          </cell>
        </row>
        <row r="3138">
          <cell r="A3138">
            <v>5235501003</v>
          </cell>
        </row>
        <row r="3139">
          <cell r="A3139">
            <v>5235951011</v>
          </cell>
        </row>
        <row r="3140">
          <cell r="A3140">
            <v>5235951011</v>
          </cell>
        </row>
        <row r="3141">
          <cell r="A3141">
            <v>5295951004</v>
          </cell>
        </row>
        <row r="3142">
          <cell r="A3142">
            <v>5295951004</v>
          </cell>
        </row>
        <row r="3143">
          <cell r="A3143">
            <v>5295951004</v>
          </cell>
        </row>
        <row r="3144">
          <cell r="A3144">
            <v>5235501003</v>
          </cell>
        </row>
        <row r="3145">
          <cell r="A3145">
            <v>5235501003</v>
          </cell>
        </row>
        <row r="3146">
          <cell r="A3146">
            <v>5235501003</v>
          </cell>
        </row>
        <row r="3147">
          <cell r="A3147">
            <v>5235501003</v>
          </cell>
        </row>
        <row r="3148">
          <cell r="A3148">
            <v>5235501003</v>
          </cell>
        </row>
        <row r="3149">
          <cell r="A3149">
            <v>5235501003</v>
          </cell>
        </row>
        <row r="3150">
          <cell r="A3150">
            <v>5235501003</v>
          </cell>
        </row>
        <row r="3151">
          <cell r="A3151">
            <v>5235501003</v>
          </cell>
        </row>
        <row r="3152">
          <cell r="A3152">
            <v>5235501003</v>
          </cell>
        </row>
        <row r="3153">
          <cell r="A3153">
            <v>5235501003</v>
          </cell>
        </row>
        <row r="3154">
          <cell r="A3154">
            <v>5235501003</v>
          </cell>
        </row>
        <row r="3155">
          <cell r="A3155">
            <v>5235501003</v>
          </cell>
        </row>
        <row r="3156">
          <cell r="A3156">
            <v>5235501003</v>
          </cell>
        </row>
        <row r="3157">
          <cell r="A3157">
            <v>5235501003</v>
          </cell>
        </row>
        <row r="3158">
          <cell r="A3158">
            <v>5235501003</v>
          </cell>
        </row>
        <row r="3159">
          <cell r="A3159">
            <v>5235501003</v>
          </cell>
        </row>
        <row r="3160">
          <cell r="A3160">
            <v>5235501003</v>
          </cell>
        </row>
        <row r="3161">
          <cell r="A3161">
            <v>5295251001</v>
          </cell>
        </row>
        <row r="3162">
          <cell r="A3162">
            <v>5295251001</v>
          </cell>
        </row>
        <row r="3163">
          <cell r="A3163">
            <v>5205511001</v>
          </cell>
        </row>
        <row r="3164">
          <cell r="A3164">
            <v>5205511001</v>
          </cell>
        </row>
        <row r="3165">
          <cell r="A3165">
            <v>5295301001</v>
          </cell>
        </row>
        <row r="3166">
          <cell r="A3166">
            <v>5295301001</v>
          </cell>
        </row>
        <row r="3167">
          <cell r="A3167">
            <v>5295951004</v>
          </cell>
        </row>
        <row r="3168">
          <cell r="A3168">
            <v>5235501003</v>
          </cell>
        </row>
        <row r="3169">
          <cell r="A3169">
            <v>5235501003</v>
          </cell>
        </row>
        <row r="3170">
          <cell r="A3170">
            <v>5235951011</v>
          </cell>
        </row>
        <row r="3171">
          <cell r="A3171">
            <v>5235951011</v>
          </cell>
        </row>
        <row r="3172">
          <cell r="A3172">
            <v>5235951011</v>
          </cell>
        </row>
        <row r="3173">
          <cell r="A3173">
            <v>5235951011</v>
          </cell>
        </row>
        <row r="3174">
          <cell r="A3174">
            <v>5235951011</v>
          </cell>
        </row>
        <row r="3175">
          <cell r="A3175">
            <v>5235951011</v>
          </cell>
        </row>
        <row r="3176">
          <cell r="A3176">
            <v>5235501003</v>
          </cell>
        </row>
        <row r="3177">
          <cell r="A3177">
            <v>5235501003</v>
          </cell>
        </row>
        <row r="3178">
          <cell r="A3178">
            <v>5235501003</v>
          </cell>
        </row>
        <row r="3179">
          <cell r="A3179">
            <v>5235501003</v>
          </cell>
        </row>
        <row r="3180">
          <cell r="A3180">
            <v>5235501003</v>
          </cell>
        </row>
        <row r="3181">
          <cell r="A3181">
            <v>5295301001</v>
          </cell>
        </row>
        <row r="3182">
          <cell r="A3182">
            <v>5295251001</v>
          </cell>
        </row>
        <row r="3183">
          <cell r="A3183">
            <v>5295251001</v>
          </cell>
        </row>
        <row r="3184">
          <cell r="A3184">
            <v>5295951002</v>
          </cell>
        </row>
        <row r="3185">
          <cell r="A3185">
            <v>5235101001</v>
          </cell>
        </row>
        <row r="3186">
          <cell r="A3186">
            <v>5235101001</v>
          </cell>
        </row>
        <row r="3187">
          <cell r="A3187">
            <v>5235101001</v>
          </cell>
        </row>
        <row r="3188">
          <cell r="A3188">
            <v>5235951011</v>
          </cell>
        </row>
        <row r="3189">
          <cell r="A3189">
            <v>5235951011</v>
          </cell>
        </row>
        <row r="3190">
          <cell r="A3190">
            <v>5235951011</v>
          </cell>
        </row>
        <row r="3191">
          <cell r="A3191">
            <v>5235951011</v>
          </cell>
        </row>
        <row r="3192">
          <cell r="A3192">
            <v>5235951011</v>
          </cell>
        </row>
        <row r="3193">
          <cell r="A3193">
            <v>5235951011</v>
          </cell>
        </row>
        <row r="3194">
          <cell r="A3194">
            <v>5235951011</v>
          </cell>
        </row>
        <row r="3195">
          <cell r="A3195">
            <v>5235951011</v>
          </cell>
        </row>
        <row r="3196">
          <cell r="A3196">
            <v>5235501003</v>
          </cell>
        </row>
        <row r="3197">
          <cell r="A3197">
            <v>5235501003</v>
          </cell>
        </row>
        <row r="3198">
          <cell r="A3198">
            <v>5235501003</v>
          </cell>
        </row>
        <row r="3199">
          <cell r="A3199">
            <v>5235501003</v>
          </cell>
        </row>
        <row r="3200">
          <cell r="A3200">
            <v>5235501003</v>
          </cell>
        </row>
        <row r="3201">
          <cell r="A3201">
            <v>5235501003</v>
          </cell>
        </row>
        <row r="3202">
          <cell r="A3202">
            <v>5235101001</v>
          </cell>
        </row>
        <row r="3203">
          <cell r="A3203">
            <v>5295951001</v>
          </cell>
        </row>
        <row r="3204">
          <cell r="A3204">
            <v>5295951001</v>
          </cell>
        </row>
        <row r="3205">
          <cell r="A3205">
            <v>5295951001</v>
          </cell>
        </row>
        <row r="3206">
          <cell r="A3206">
            <v>5235951003</v>
          </cell>
        </row>
        <row r="3207">
          <cell r="A3207">
            <v>5235951003</v>
          </cell>
        </row>
        <row r="3208">
          <cell r="A3208">
            <v>5235951003</v>
          </cell>
        </row>
        <row r="3209">
          <cell r="A3209">
            <v>5235501002</v>
          </cell>
        </row>
        <row r="3210">
          <cell r="A3210">
            <v>5235501002</v>
          </cell>
        </row>
        <row r="3211">
          <cell r="A3211">
            <v>5235501002</v>
          </cell>
        </row>
        <row r="3212">
          <cell r="A3212">
            <v>5235501002</v>
          </cell>
        </row>
        <row r="3213">
          <cell r="A3213">
            <v>5235501002</v>
          </cell>
        </row>
        <row r="3214">
          <cell r="A3214">
            <v>5235501002</v>
          </cell>
        </row>
        <row r="3215">
          <cell r="A3215">
            <v>5235501002</v>
          </cell>
        </row>
        <row r="3216">
          <cell r="A3216">
            <v>5235501002</v>
          </cell>
        </row>
        <row r="3217">
          <cell r="A3217">
            <v>5235501002</v>
          </cell>
        </row>
        <row r="3218">
          <cell r="A3218">
            <v>5235501002</v>
          </cell>
        </row>
        <row r="3219">
          <cell r="A3219">
            <v>5235501002</v>
          </cell>
        </row>
        <row r="3220">
          <cell r="A3220">
            <v>5235501002</v>
          </cell>
        </row>
        <row r="3221">
          <cell r="A3221">
            <v>5235501002</v>
          </cell>
        </row>
        <row r="3222">
          <cell r="A3222">
            <v>5235501002</v>
          </cell>
        </row>
        <row r="3223">
          <cell r="A3223">
            <v>5235501002</v>
          </cell>
        </row>
        <row r="3224">
          <cell r="A3224">
            <v>5235501004</v>
          </cell>
        </row>
        <row r="3225">
          <cell r="A3225">
            <v>5235501004</v>
          </cell>
        </row>
        <row r="3226">
          <cell r="A3226">
            <v>5235401001</v>
          </cell>
        </row>
        <row r="3227">
          <cell r="A3227">
            <v>5240151001</v>
          </cell>
        </row>
        <row r="3228">
          <cell r="A3228">
            <v>5295951001</v>
          </cell>
        </row>
        <row r="3229">
          <cell r="A3229">
            <v>5295951001</v>
          </cell>
        </row>
        <row r="3230">
          <cell r="A3230">
            <v>5295951004</v>
          </cell>
        </row>
        <row r="3231">
          <cell r="A3231">
            <v>5295951001</v>
          </cell>
        </row>
        <row r="3232">
          <cell r="A3232">
            <v>5295951001</v>
          </cell>
        </row>
        <row r="3233">
          <cell r="A3233">
            <v>5295951001</v>
          </cell>
        </row>
        <row r="3234">
          <cell r="A3234">
            <v>5235501003</v>
          </cell>
        </row>
        <row r="3235">
          <cell r="A3235">
            <v>5235501003</v>
          </cell>
        </row>
        <row r="3236">
          <cell r="A3236">
            <v>5235501003</v>
          </cell>
        </row>
        <row r="3237">
          <cell r="A3237">
            <v>5235501003</v>
          </cell>
        </row>
        <row r="3238">
          <cell r="A3238">
            <v>5235501003</v>
          </cell>
        </row>
        <row r="3239">
          <cell r="A3239">
            <v>5235501003</v>
          </cell>
        </row>
        <row r="3240">
          <cell r="A3240">
            <v>5235501003</v>
          </cell>
        </row>
        <row r="3241">
          <cell r="A3241">
            <v>5235351001</v>
          </cell>
        </row>
        <row r="3242">
          <cell r="A3242">
            <v>5215951001</v>
          </cell>
        </row>
        <row r="3243">
          <cell r="A3243">
            <v>5235501003</v>
          </cell>
        </row>
        <row r="3244">
          <cell r="A3244">
            <v>5235501003</v>
          </cell>
        </row>
        <row r="3245">
          <cell r="A3245">
            <v>5235501003</v>
          </cell>
        </row>
        <row r="3246">
          <cell r="A3246">
            <v>5235501003</v>
          </cell>
        </row>
        <row r="3247">
          <cell r="A3247">
            <v>5235501003</v>
          </cell>
        </row>
        <row r="3248">
          <cell r="A3248">
            <v>5235501003</v>
          </cell>
        </row>
        <row r="3249">
          <cell r="A3249">
            <v>5235501003</v>
          </cell>
        </row>
        <row r="3250">
          <cell r="A3250">
            <v>5235501003</v>
          </cell>
        </row>
        <row r="3251">
          <cell r="A3251">
            <v>5235501001</v>
          </cell>
        </row>
        <row r="3252">
          <cell r="A3252">
            <v>5235501001</v>
          </cell>
        </row>
        <row r="3253">
          <cell r="A3253">
            <v>5235501001</v>
          </cell>
        </row>
        <row r="3254">
          <cell r="A3254">
            <v>5235501001</v>
          </cell>
        </row>
        <row r="3255">
          <cell r="A3255">
            <v>5235501001</v>
          </cell>
        </row>
        <row r="3256">
          <cell r="A3256">
            <v>5235501001</v>
          </cell>
        </row>
        <row r="3257">
          <cell r="A3257">
            <v>5235501001</v>
          </cell>
        </row>
        <row r="3258">
          <cell r="A3258">
            <v>5235501001</v>
          </cell>
        </row>
        <row r="3259">
          <cell r="A3259">
            <v>5235501001</v>
          </cell>
        </row>
        <row r="3260">
          <cell r="A3260">
            <v>5235501001</v>
          </cell>
        </row>
        <row r="3261">
          <cell r="A3261">
            <v>5235501001</v>
          </cell>
        </row>
        <row r="3262">
          <cell r="A3262">
            <v>5235501001</v>
          </cell>
        </row>
        <row r="3263">
          <cell r="A3263">
            <v>5235501001</v>
          </cell>
        </row>
        <row r="3264">
          <cell r="A3264">
            <v>5235501001</v>
          </cell>
        </row>
        <row r="3265">
          <cell r="A3265">
            <v>5235501001</v>
          </cell>
        </row>
        <row r="3266">
          <cell r="A3266">
            <v>5235501001</v>
          </cell>
        </row>
        <row r="3267">
          <cell r="A3267">
            <v>5235501001</v>
          </cell>
        </row>
        <row r="3268">
          <cell r="A3268">
            <v>5235501001</v>
          </cell>
        </row>
        <row r="3269">
          <cell r="A3269">
            <v>5235501001</v>
          </cell>
        </row>
        <row r="3270">
          <cell r="A3270">
            <v>5235501001</v>
          </cell>
        </row>
        <row r="3271">
          <cell r="A3271">
            <v>5235501001</v>
          </cell>
        </row>
        <row r="3272">
          <cell r="A3272">
            <v>5235501001</v>
          </cell>
        </row>
        <row r="3273">
          <cell r="A3273">
            <v>5235501001</v>
          </cell>
        </row>
        <row r="3274">
          <cell r="A3274">
            <v>5235501001</v>
          </cell>
        </row>
        <row r="3275">
          <cell r="A3275">
            <v>5235501001</v>
          </cell>
        </row>
        <row r="3276">
          <cell r="A3276">
            <v>5235501001</v>
          </cell>
        </row>
        <row r="3277">
          <cell r="A3277">
            <v>5235501001</v>
          </cell>
        </row>
        <row r="3278">
          <cell r="A3278">
            <v>5235501001</v>
          </cell>
        </row>
        <row r="3279">
          <cell r="A3279">
            <v>5235501001</v>
          </cell>
        </row>
        <row r="3280">
          <cell r="A3280">
            <v>5235501001</v>
          </cell>
        </row>
        <row r="3281">
          <cell r="A3281">
            <v>5235501001</v>
          </cell>
        </row>
        <row r="3282">
          <cell r="A3282">
            <v>5235501001</v>
          </cell>
        </row>
        <row r="3283">
          <cell r="A3283">
            <v>5235501001</v>
          </cell>
        </row>
        <row r="3284">
          <cell r="A3284">
            <v>5235501001</v>
          </cell>
        </row>
        <row r="3285">
          <cell r="A3285">
            <v>5235501001</v>
          </cell>
        </row>
        <row r="3286">
          <cell r="A3286">
            <v>5235501001</v>
          </cell>
        </row>
        <row r="3287">
          <cell r="A3287">
            <v>5235501001</v>
          </cell>
        </row>
        <row r="3288">
          <cell r="A3288">
            <v>5235501001</v>
          </cell>
        </row>
        <row r="3289">
          <cell r="A3289">
            <v>5235501001</v>
          </cell>
        </row>
        <row r="3290">
          <cell r="A3290">
            <v>5235501001</v>
          </cell>
        </row>
        <row r="3291">
          <cell r="A3291">
            <v>5235501001</v>
          </cell>
        </row>
        <row r="3292">
          <cell r="A3292">
            <v>5235501001</v>
          </cell>
        </row>
        <row r="3293">
          <cell r="A3293">
            <v>5235501001</v>
          </cell>
        </row>
        <row r="3294">
          <cell r="A3294">
            <v>5235501001</v>
          </cell>
        </row>
        <row r="3295">
          <cell r="A3295">
            <v>5235951007</v>
          </cell>
        </row>
        <row r="3296">
          <cell r="A3296">
            <v>5235951007</v>
          </cell>
        </row>
        <row r="3297">
          <cell r="A3297">
            <v>5235951007</v>
          </cell>
        </row>
        <row r="3298">
          <cell r="A3298">
            <v>5235951007</v>
          </cell>
        </row>
        <row r="3299">
          <cell r="A3299">
            <v>5235951007</v>
          </cell>
        </row>
        <row r="3300">
          <cell r="A3300">
            <v>5235951007</v>
          </cell>
        </row>
        <row r="3301">
          <cell r="A3301">
            <v>5295951001</v>
          </cell>
        </row>
        <row r="3302">
          <cell r="A3302">
            <v>5260051001</v>
          </cell>
        </row>
        <row r="3303">
          <cell r="A3303">
            <v>5260051001</v>
          </cell>
        </row>
        <row r="3304">
          <cell r="A3304">
            <v>5260101001</v>
          </cell>
        </row>
        <row r="3305">
          <cell r="A3305">
            <v>5260101001</v>
          </cell>
        </row>
        <row r="3306">
          <cell r="A3306">
            <v>5260151001</v>
          </cell>
        </row>
        <row r="3307">
          <cell r="A3307">
            <v>5230951001</v>
          </cell>
        </row>
        <row r="3308">
          <cell r="A3308">
            <v>5235351001</v>
          </cell>
        </row>
        <row r="3309">
          <cell r="A3309">
            <v>5235951009</v>
          </cell>
        </row>
        <row r="3310">
          <cell r="A3310">
            <v>5295051001</v>
          </cell>
        </row>
        <row r="3311">
          <cell r="A3311">
            <v>5235951009</v>
          </cell>
        </row>
        <row r="3312">
          <cell r="A3312">
            <v>5295051001</v>
          </cell>
        </row>
        <row r="3313">
          <cell r="A3313">
            <v>5235951009</v>
          </cell>
        </row>
        <row r="3314">
          <cell r="A3314">
            <v>5295051001</v>
          </cell>
        </row>
        <row r="3315">
          <cell r="A3315">
            <v>5235951009</v>
          </cell>
        </row>
        <row r="3316">
          <cell r="A3316">
            <v>5295051001</v>
          </cell>
        </row>
        <row r="3317">
          <cell r="A3317">
            <v>5235951009</v>
          </cell>
        </row>
        <row r="3318">
          <cell r="A3318">
            <v>5295051001</v>
          </cell>
        </row>
        <row r="3319">
          <cell r="A3319">
            <v>5235951009</v>
          </cell>
        </row>
        <row r="3320">
          <cell r="A3320">
            <v>5295051001</v>
          </cell>
        </row>
        <row r="3321">
          <cell r="A3321">
            <v>5235951009</v>
          </cell>
        </row>
        <row r="3322">
          <cell r="A3322">
            <v>5295051001</v>
          </cell>
        </row>
        <row r="3323">
          <cell r="A3323">
            <v>5235951009</v>
          </cell>
        </row>
        <row r="3324">
          <cell r="A3324">
            <v>5295051001</v>
          </cell>
        </row>
        <row r="3325">
          <cell r="A3325">
            <v>5235951009</v>
          </cell>
        </row>
        <row r="3326">
          <cell r="A3326">
            <v>5295051001</v>
          </cell>
        </row>
        <row r="3327">
          <cell r="A3327">
            <v>5235951009</v>
          </cell>
        </row>
        <row r="3328">
          <cell r="A3328">
            <v>5295051001</v>
          </cell>
        </row>
        <row r="3329">
          <cell r="A3329">
            <v>5235501002</v>
          </cell>
        </row>
        <row r="3330">
          <cell r="A3330">
            <v>5235501002</v>
          </cell>
        </row>
        <row r="3331">
          <cell r="A3331">
            <v>5295951007</v>
          </cell>
        </row>
        <row r="3332">
          <cell r="A3332">
            <v>5235951012</v>
          </cell>
        </row>
        <row r="3333">
          <cell r="A3333">
            <v>5235951003</v>
          </cell>
        </row>
        <row r="3334">
          <cell r="A3334">
            <v>5235951003</v>
          </cell>
        </row>
        <row r="3335">
          <cell r="A3335">
            <v>5235951003</v>
          </cell>
        </row>
        <row r="3336">
          <cell r="A3336">
            <v>5235951003</v>
          </cell>
        </row>
        <row r="3337">
          <cell r="A3337">
            <v>5235951003</v>
          </cell>
        </row>
        <row r="3338">
          <cell r="A3338">
            <v>5235951003</v>
          </cell>
        </row>
        <row r="3339">
          <cell r="A3339">
            <v>5235951003</v>
          </cell>
        </row>
        <row r="3340">
          <cell r="A3340">
            <v>5235951003</v>
          </cell>
        </row>
        <row r="3341">
          <cell r="A3341">
            <v>5235951003</v>
          </cell>
        </row>
        <row r="3342">
          <cell r="A3342">
            <v>5235501002</v>
          </cell>
        </row>
        <row r="3343">
          <cell r="A3343">
            <v>5235501002</v>
          </cell>
        </row>
        <row r="3344">
          <cell r="A3344">
            <v>5235501002</v>
          </cell>
        </row>
        <row r="3345">
          <cell r="A3345">
            <v>5235501002</v>
          </cell>
        </row>
        <row r="3346">
          <cell r="A3346">
            <v>5235501002</v>
          </cell>
        </row>
        <row r="3347">
          <cell r="A3347">
            <v>5235501002</v>
          </cell>
        </row>
        <row r="3348">
          <cell r="A3348">
            <v>5235501002</v>
          </cell>
        </row>
        <row r="3349">
          <cell r="A3349">
            <v>5235501002</v>
          </cell>
        </row>
        <row r="3350">
          <cell r="A3350">
            <v>5235501002</v>
          </cell>
        </row>
        <row r="3351">
          <cell r="A3351">
            <v>5235501002</v>
          </cell>
        </row>
        <row r="3352">
          <cell r="A3352">
            <v>5235501002</v>
          </cell>
        </row>
        <row r="3353">
          <cell r="A3353">
            <v>5235501002</v>
          </cell>
        </row>
        <row r="3354">
          <cell r="A3354">
            <v>5235501002</v>
          </cell>
        </row>
        <row r="3355">
          <cell r="A3355">
            <v>5235501002</v>
          </cell>
        </row>
        <row r="3356">
          <cell r="A3356">
            <v>5235501002</v>
          </cell>
        </row>
        <row r="3357">
          <cell r="A3357">
            <v>5235501002</v>
          </cell>
        </row>
        <row r="3358">
          <cell r="A3358">
            <v>5235501002</v>
          </cell>
        </row>
        <row r="3359">
          <cell r="A3359">
            <v>5235501002</v>
          </cell>
        </row>
        <row r="3360">
          <cell r="A3360">
            <v>5235501004</v>
          </cell>
        </row>
        <row r="3361">
          <cell r="A3361">
            <v>5295951007</v>
          </cell>
        </row>
        <row r="3362">
          <cell r="A3362">
            <v>5295951007</v>
          </cell>
        </row>
        <row r="3363">
          <cell r="A3363">
            <v>5235951006</v>
          </cell>
        </row>
        <row r="3364">
          <cell r="A3364">
            <v>5295951007</v>
          </cell>
        </row>
        <row r="3365">
          <cell r="A3365">
            <v>5235501002</v>
          </cell>
        </row>
        <row r="3366">
          <cell r="A3366">
            <v>5235501002</v>
          </cell>
        </row>
        <row r="3367">
          <cell r="A3367">
            <v>5240151001</v>
          </cell>
        </row>
        <row r="3368">
          <cell r="A3368">
            <v>5240151001</v>
          </cell>
        </row>
        <row r="3369">
          <cell r="A3369">
            <v>5240151001</v>
          </cell>
        </row>
        <row r="3370">
          <cell r="A3370">
            <v>5205811001</v>
          </cell>
        </row>
        <row r="3371">
          <cell r="A3371">
            <v>5205811001</v>
          </cell>
        </row>
        <row r="3372">
          <cell r="A3372">
            <v>5205811001</v>
          </cell>
        </row>
        <row r="3373">
          <cell r="A3373">
            <v>5235101001</v>
          </cell>
        </row>
        <row r="3374">
          <cell r="A3374">
            <v>5235501002</v>
          </cell>
        </row>
        <row r="3375">
          <cell r="A3375">
            <v>5235501002</v>
          </cell>
        </row>
        <row r="3376">
          <cell r="A3376">
            <v>5235501002</v>
          </cell>
        </row>
        <row r="3377">
          <cell r="A3377">
            <v>5235501002</v>
          </cell>
        </row>
        <row r="3378">
          <cell r="A3378">
            <v>5235501002</v>
          </cell>
        </row>
        <row r="3379">
          <cell r="A3379">
            <v>5235501002</v>
          </cell>
        </row>
        <row r="3380">
          <cell r="A3380">
            <v>5235501002</v>
          </cell>
        </row>
        <row r="3381">
          <cell r="A3381">
            <v>5235501002</v>
          </cell>
        </row>
        <row r="3382">
          <cell r="A3382">
            <v>5235501002</v>
          </cell>
        </row>
        <row r="3383">
          <cell r="A3383">
            <v>5235501002</v>
          </cell>
        </row>
        <row r="3384">
          <cell r="A3384">
            <v>5235501002</v>
          </cell>
        </row>
        <row r="3385">
          <cell r="A3385">
            <v>5235501002</v>
          </cell>
        </row>
        <row r="3386">
          <cell r="A3386">
            <v>5235501002</v>
          </cell>
        </row>
        <row r="3387">
          <cell r="A3387">
            <v>5235501002</v>
          </cell>
        </row>
        <row r="3388">
          <cell r="A3388">
            <v>5235501002</v>
          </cell>
        </row>
        <row r="3389">
          <cell r="A3389">
            <v>5235501002</v>
          </cell>
        </row>
        <row r="3390">
          <cell r="A3390">
            <v>5235501002</v>
          </cell>
        </row>
        <row r="3391">
          <cell r="A3391">
            <v>5235501002</v>
          </cell>
        </row>
        <row r="3392">
          <cell r="A3392">
            <v>5235501002</v>
          </cell>
        </row>
        <row r="3393">
          <cell r="A3393">
            <v>5235501002</v>
          </cell>
        </row>
        <row r="3394">
          <cell r="A3394">
            <v>5235501002</v>
          </cell>
        </row>
        <row r="3395">
          <cell r="A3395">
            <v>5235501002</v>
          </cell>
        </row>
        <row r="3396">
          <cell r="A3396">
            <v>5235501002</v>
          </cell>
        </row>
        <row r="3397">
          <cell r="A3397">
            <v>5235501002</v>
          </cell>
        </row>
        <row r="3398">
          <cell r="A3398">
            <v>5235951003</v>
          </cell>
        </row>
        <row r="3399">
          <cell r="A3399">
            <v>5235951003</v>
          </cell>
        </row>
        <row r="3400">
          <cell r="A3400">
            <v>5235951003</v>
          </cell>
        </row>
        <row r="3401">
          <cell r="A3401">
            <v>5235951003</v>
          </cell>
        </row>
        <row r="3402">
          <cell r="A3402">
            <v>5235951003</v>
          </cell>
        </row>
        <row r="3403">
          <cell r="A3403">
            <v>5235951003</v>
          </cell>
        </row>
        <row r="3404">
          <cell r="A3404">
            <v>5235951003</v>
          </cell>
        </row>
        <row r="3405">
          <cell r="A3405">
            <v>5235951003</v>
          </cell>
        </row>
        <row r="3406">
          <cell r="A3406">
            <v>5235951003</v>
          </cell>
        </row>
        <row r="3407">
          <cell r="A3407">
            <v>5235951003</v>
          </cell>
        </row>
        <row r="3408">
          <cell r="A3408">
            <v>5235951003</v>
          </cell>
        </row>
        <row r="3409">
          <cell r="A3409">
            <v>5235951003</v>
          </cell>
        </row>
        <row r="3410">
          <cell r="A3410">
            <v>5235951003</v>
          </cell>
        </row>
        <row r="3411">
          <cell r="A3411">
            <v>5235951003</v>
          </cell>
        </row>
        <row r="3412">
          <cell r="A3412">
            <v>5235951003</v>
          </cell>
        </row>
        <row r="3413">
          <cell r="A3413">
            <v>5235951003</v>
          </cell>
        </row>
        <row r="3414">
          <cell r="A3414">
            <v>5235951003</v>
          </cell>
        </row>
        <row r="3415">
          <cell r="A3415">
            <v>5235951003</v>
          </cell>
        </row>
        <row r="3416">
          <cell r="A3416">
            <v>5235951003</v>
          </cell>
        </row>
        <row r="3417">
          <cell r="A3417">
            <v>5235951003</v>
          </cell>
        </row>
        <row r="3418">
          <cell r="A3418">
            <v>5235951003</v>
          </cell>
        </row>
        <row r="3419">
          <cell r="A3419">
            <v>5235951003</v>
          </cell>
        </row>
        <row r="3420">
          <cell r="A3420">
            <v>5235951003</v>
          </cell>
        </row>
        <row r="3421">
          <cell r="A3421">
            <v>5235951003</v>
          </cell>
        </row>
        <row r="3422">
          <cell r="A3422">
            <v>5235501002</v>
          </cell>
        </row>
        <row r="3423">
          <cell r="A3423">
            <v>5235501002</v>
          </cell>
        </row>
        <row r="3424">
          <cell r="A3424">
            <v>5235501002</v>
          </cell>
        </row>
        <row r="3425">
          <cell r="A3425">
            <v>5235501002</v>
          </cell>
        </row>
        <row r="3426">
          <cell r="A3426">
            <v>5235501002</v>
          </cell>
        </row>
        <row r="3427">
          <cell r="A3427">
            <v>5235501002</v>
          </cell>
        </row>
        <row r="3428">
          <cell r="A3428">
            <v>5235501002</v>
          </cell>
        </row>
        <row r="3429">
          <cell r="A3429">
            <v>5235501002</v>
          </cell>
        </row>
        <row r="3430">
          <cell r="A3430">
            <v>5295951007</v>
          </cell>
        </row>
        <row r="3431">
          <cell r="A3431">
            <v>5235501002</v>
          </cell>
        </row>
        <row r="3432">
          <cell r="A3432">
            <v>5235501002</v>
          </cell>
        </row>
        <row r="3433">
          <cell r="A3433">
            <v>5235501002</v>
          </cell>
        </row>
        <row r="3434">
          <cell r="A3434">
            <v>5235501002</v>
          </cell>
        </row>
        <row r="3435">
          <cell r="A3435">
            <v>5205121002</v>
          </cell>
        </row>
        <row r="3436">
          <cell r="A3436">
            <v>5205121002</v>
          </cell>
        </row>
        <row r="3437">
          <cell r="A3437">
            <v>5205121002</v>
          </cell>
        </row>
        <row r="3438">
          <cell r="A3438">
            <v>5205121002</v>
          </cell>
        </row>
        <row r="3439">
          <cell r="A3439">
            <v>5205121002</v>
          </cell>
        </row>
        <row r="3440">
          <cell r="A3440">
            <v>5205121002</v>
          </cell>
        </row>
        <row r="3441">
          <cell r="A3441">
            <v>5205121002</v>
          </cell>
        </row>
        <row r="3442">
          <cell r="A3442">
            <v>5205121002</v>
          </cell>
        </row>
        <row r="3443">
          <cell r="A3443">
            <v>5205121002</v>
          </cell>
        </row>
        <row r="3444">
          <cell r="A3444">
            <v>5205121002</v>
          </cell>
        </row>
        <row r="3445">
          <cell r="A3445">
            <v>5205121002</v>
          </cell>
        </row>
        <row r="3446">
          <cell r="A3446">
            <v>5205121002</v>
          </cell>
        </row>
        <row r="3447">
          <cell r="A3447">
            <v>5205121002</v>
          </cell>
        </row>
        <row r="3448">
          <cell r="A3448">
            <v>5205121002</v>
          </cell>
        </row>
        <row r="3449">
          <cell r="A3449">
            <v>5205121002</v>
          </cell>
        </row>
        <row r="3450">
          <cell r="A3450">
            <v>5205121002</v>
          </cell>
        </row>
        <row r="3451">
          <cell r="A3451">
            <v>5205121002</v>
          </cell>
        </row>
        <row r="3452">
          <cell r="A3452">
            <v>5205121002</v>
          </cell>
        </row>
        <row r="3453">
          <cell r="A3453">
            <v>5205121002</v>
          </cell>
        </row>
        <row r="3454">
          <cell r="A3454">
            <v>5205121002</v>
          </cell>
        </row>
        <row r="3455">
          <cell r="A3455">
            <v>5205121002</v>
          </cell>
        </row>
        <row r="3456">
          <cell r="A3456">
            <v>5205121002</v>
          </cell>
        </row>
        <row r="3457">
          <cell r="A3457">
            <v>5205121002</v>
          </cell>
        </row>
        <row r="3458">
          <cell r="A3458">
            <v>5205121002</v>
          </cell>
        </row>
        <row r="3459">
          <cell r="A3459">
            <v>5205121002</v>
          </cell>
        </row>
        <row r="3460">
          <cell r="A3460">
            <v>5205121002</v>
          </cell>
        </row>
        <row r="3461">
          <cell r="A3461">
            <v>5205121002</v>
          </cell>
        </row>
        <row r="3462">
          <cell r="A3462">
            <v>5205121002</v>
          </cell>
        </row>
        <row r="3463">
          <cell r="A3463">
            <v>5205121002</v>
          </cell>
        </row>
        <row r="3464">
          <cell r="A3464">
            <v>5205121002</v>
          </cell>
        </row>
        <row r="3465">
          <cell r="A3465">
            <v>5205121002</v>
          </cell>
        </row>
        <row r="3466">
          <cell r="A3466">
            <v>5205121002</v>
          </cell>
        </row>
        <row r="3467">
          <cell r="A3467">
            <v>5205121002</v>
          </cell>
        </row>
        <row r="3468">
          <cell r="A3468">
            <v>5205121002</v>
          </cell>
        </row>
        <row r="3469">
          <cell r="A3469">
            <v>5205121002</v>
          </cell>
        </row>
        <row r="3470">
          <cell r="A3470">
            <v>5205121002</v>
          </cell>
        </row>
        <row r="3471">
          <cell r="A3471">
            <v>5205121002</v>
          </cell>
        </row>
        <row r="3472">
          <cell r="A3472">
            <v>5205121002</v>
          </cell>
        </row>
        <row r="3473">
          <cell r="A3473">
            <v>5205121002</v>
          </cell>
        </row>
        <row r="3474">
          <cell r="A3474">
            <v>5205151002</v>
          </cell>
        </row>
        <row r="3475">
          <cell r="A3475">
            <v>5205151002</v>
          </cell>
        </row>
        <row r="3476">
          <cell r="A3476">
            <v>5205151002</v>
          </cell>
        </row>
        <row r="3477">
          <cell r="A3477">
            <v>5205151002</v>
          </cell>
        </row>
        <row r="3478">
          <cell r="A3478">
            <v>5205151002</v>
          </cell>
        </row>
        <row r="3479">
          <cell r="A3479">
            <v>5205151002</v>
          </cell>
        </row>
        <row r="3480">
          <cell r="A3480">
            <v>5205151002</v>
          </cell>
        </row>
        <row r="3481">
          <cell r="A3481">
            <v>5205151002</v>
          </cell>
        </row>
        <row r="3482">
          <cell r="A3482">
            <v>5205151002</v>
          </cell>
        </row>
        <row r="3483">
          <cell r="A3483">
            <v>5205151002</v>
          </cell>
        </row>
        <row r="3484">
          <cell r="A3484">
            <v>5205151002</v>
          </cell>
        </row>
        <row r="3485">
          <cell r="A3485">
            <v>5205151002</v>
          </cell>
        </row>
        <row r="3486">
          <cell r="A3486">
            <v>5255951001</v>
          </cell>
        </row>
        <row r="3487">
          <cell r="A3487">
            <v>5205681001</v>
          </cell>
        </row>
        <row r="3488">
          <cell r="A3488">
            <v>5205701001</v>
          </cell>
        </row>
        <row r="3489">
          <cell r="A3489">
            <v>5205721001</v>
          </cell>
        </row>
        <row r="3490">
          <cell r="A3490">
            <v>5205301001</v>
          </cell>
        </row>
        <row r="3491">
          <cell r="A3491">
            <v>5205361001</v>
          </cell>
        </row>
        <row r="3492">
          <cell r="A3492">
            <v>5205391001</v>
          </cell>
        </row>
        <row r="3493">
          <cell r="A3493">
            <v>5205681001</v>
          </cell>
        </row>
        <row r="3494">
          <cell r="A3494">
            <v>5205681001</v>
          </cell>
        </row>
        <row r="3495">
          <cell r="A3495">
            <v>5205681001</v>
          </cell>
        </row>
        <row r="3496">
          <cell r="A3496">
            <v>5205681001</v>
          </cell>
        </row>
        <row r="3497">
          <cell r="A3497">
            <v>5205681001</v>
          </cell>
        </row>
        <row r="3498">
          <cell r="A3498">
            <v>5205681001</v>
          </cell>
        </row>
        <row r="3499">
          <cell r="A3499">
            <v>5205681001</v>
          </cell>
        </row>
        <row r="3500">
          <cell r="A3500">
            <v>5205701001</v>
          </cell>
        </row>
        <row r="3501">
          <cell r="A3501">
            <v>5205701001</v>
          </cell>
        </row>
        <row r="3502">
          <cell r="A3502">
            <v>5205701001</v>
          </cell>
        </row>
        <row r="3503">
          <cell r="A3503">
            <v>5205701001</v>
          </cell>
        </row>
        <row r="3504">
          <cell r="A3504">
            <v>5205701001</v>
          </cell>
        </row>
        <row r="3505">
          <cell r="A3505">
            <v>5205701001</v>
          </cell>
        </row>
        <row r="3506">
          <cell r="A3506">
            <v>5205701001</v>
          </cell>
        </row>
        <row r="3507">
          <cell r="A3507">
            <v>5205701001</v>
          </cell>
        </row>
        <row r="3508">
          <cell r="A3508">
            <v>5205701001</v>
          </cell>
        </row>
        <row r="3509">
          <cell r="A3509">
            <v>5205701001</v>
          </cell>
        </row>
        <row r="3510">
          <cell r="A3510">
            <v>5205701001</v>
          </cell>
        </row>
        <row r="3511">
          <cell r="A3511">
            <v>5205701001</v>
          </cell>
        </row>
        <row r="3512">
          <cell r="A3512">
            <v>5205721001</v>
          </cell>
        </row>
        <row r="3513">
          <cell r="A3513">
            <v>5205721001</v>
          </cell>
        </row>
        <row r="3514">
          <cell r="A3514">
            <v>5205721001</v>
          </cell>
        </row>
        <row r="3515">
          <cell r="A3515">
            <v>5205721001</v>
          </cell>
        </row>
        <row r="3516">
          <cell r="A3516">
            <v>5205721001</v>
          </cell>
        </row>
        <row r="3517">
          <cell r="A3517">
            <v>5205721001</v>
          </cell>
        </row>
        <row r="3518">
          <cell r="A3518">
            <v>5205721001</v>
          </cell>
        </row>
        <row r="3519">
          <cell r="A3519">
            <v>5235101001</v>
          </cell>
        </row>
        <row r="3520">
          <cell r="A3520">
            <v>5235101001</v>
          </cell>
        </row>
        <row r="3521">
          <cell r="A3521">
            <v>5235101001</v>
          </cell>
        </row>
        <row r="3522">
          <cell r="A3522">
            <v>5205681001</v>
          </cell>
        </row>
        <row r="3523">
          <cell r="A3523">
            <v>5205701001</v>
          </cell>
        </row>
        <row r="3524">
          <cell r="A3524">
            <v>5205721001</v>
          </cell>
        </row>
        <row r="3525">
          <cell r="A3525">
            <v>5235101001</v>
          </cell>
        </row>
        <row r="3526">
          <cell r="A3526">
            <v>5205031001</v>
          </cell>
        </row>
        <row r="3527">
          <cell r="A3527">
            <v>5205061002</v>
          </cell>
        </row>
        <row r="3528">
          <cell r="A3528">
            <v>5205061002</v>
          </cell>
        </row>
        <row r="3529">
          <cell r="A3529">
            <v>5205061002</v>
          </cell>
        </row>
        <row r="3530">
          <cell r="A3530">
            <v>5205061002</v>
          </cell>
        </row>
        <row r="3531">
          <cell r="A3531">
            <v>5205061002</v>
          </cell>
        </row>
        <row r="3532">
          <cell r="A3532">
            <v>5205061002</v>
          </cell>
        </row>
        <row r="3533">
          <cell r="A3533">
            <v>5205061002</v>
          </cell>
        </row>
        <row r="3534">
          <cell r="A3534">
            <v>5205151002</v>
          </cell>
        </row>
        <row r="3535">
          <cell r="A3535">
            <v>5205151002</v>
          </cell>
        </row>
        <row r="3536">
          <cell r="A3536">
            <v>5205151002</v>
          </cell>
        </row>
        <row r="3537">
          <cell r="A3537">
            <v>5205151003</v>
          </cell>
        </row>
        <row r="3538">
          <cell r="A3538">
            <v>5205151003</v>
          </cell>
        </row>
        <row r="3539">
          <cell r="A3539">
            <v>5205951003</v>
          </cell>
        </row>
        <row r="3540">
          <cell r="A3540">
            <v>5205951003</v>
          </cell>
        </row>
        <row r="3541">
          <cell r="A3541">
            <v>5205951004</v>
          </cell>
        </row>
        <row r="3542">
          <cell r="A3542">
            <v>5205301001</v>
          </cell>
        </row>
        <row r="3543">
          <cell r="A3543">
            <v>5205301001</v>
          </cell>
        </row>
        <row r="3544">
          <cell r="A3544">
            <v>5205331001</v>
          </cell>
        </row>
        <row r="3545">
          <cell r="A3545">
            <v>5205361001</v>
          </cell>
        </row>
        <row r="3546">
          <cell r="A3546">
            <v>5205361001</v>
          </cell>
        </row>
        <row r="3547">
          <cell r="A3547">
            <v>5205391001</v>
          </cell>
        </row>
        <row r="3548">
          <cell r="A3548">
            <v>5205391001</v>
          </cell>
        </row>
        <row r="3549">
          <cell r="A3549">
            <v>5205391001</v>
          </cell>
        </row>
        <row r="3550">
          <cell r="A3550">
            <v>5205421001</v>
          </cell>
        </row>
        <row r="3551">
          <cell r="A3551">
            <v>5205301001</v>
          </cell>
        </row>
        <row r="3552">
          <cell r="A3552">
            <v>5205301001</v>
          </cell>
        </row>
        <row r="3553">
          <cell r="A3553">
            <v>5205301001</v>
          </cell>
        </row>
        <row r="3554">
          <cell r="A3554">
            <v>5205301001</v>
          </cell>
        </row>
        <row r="3555">
          <cell r="A3555">
            <v>5205331001</v>
          </cell>
        </row>
        <row r="3556">
          <cell r="A3556">
            <v>5205331001</v>
          </cell>
        </row>
        <row r="3557">
          <cell r="A3557">
            <v>5205331001</v>
          </cell>
        </row>
        <row r="3558">
          <cell r="A3558">
            <v>5205331001</v>
          </cell>
        </row>
        <row r="3559">
          <cell r="A3559">
            <v>5205361001</v>
          </cell>
        </row>
        <row r="3560">
          <cell r="A3560">
            <v>5205361001</v>
          </cell>
        </row>
        <row r="3561">
          <cell r="A3561">
            <v>5205361001</v>
          </cell>
        </row>
        <row r="3562">
          <cell r="A3562">
            <v>5205361001</v>
          </cell>
        </row>
        <row r="3563">
          <cell r="A3563">
            <v>5205391001</v>
          </cell>
        </row>
        <row r="3564">
          <cell r="A3564">
            <v>5205391001</v>
          </cell>
        </row>
        <row r="3565">
          <cell r="A3565">
            <v>5205391001</v>
          </cell>
        </row>
        <row r="3566">
          <cell r="A3566">
            <v>5205391001</v>
          </cell>
        </row>
        <row r="3567">
          <cell r="A3567">
            <v>5205421001</v>
          </cell>
        </row>
        <row r="3568">
          <cell r="A3568">
            <v>5205421001</v>
          </cell>
        </row>
        <row r="3569">
          <cell r="A3569">
            <v>5205421001</v>
          </cell>
        </row>
        <row r="3570">
          <cell r="A3570">
            <v>5205421001</v>
          </cell>
        </row>
        <row r="3571">
          <cell r="A3571">
            <v>5205301001</v>
          </cell>
        </row>
        <row r="3572">
          <cell r="A3572">
            <v>5205331001</v>
          </cell>
        </row>
        <row r="3573">
          <cell r="A3573">
            <v>5205361001</v>
          </cell>
        </row>
        <row r="3574">
          <cell r="A3574">
            <v>5205391001</v>
          </cell>
        </row>
        <row r="3575">
          <cell r="A3575">
            <v>5205421001</v>
          </cell>
        </row>
        <row r="3576">
          <cell r="A3576">
            <v>5205301001</v>
          </cell>
        </row>
        <row r="3577">
          <cell r="A3577">
            <v>5205301001</v>
          </cell>
        </row>
        <row r="3578">
          <cell r="A3578">
            <v>5205331001</v>
          </cell>
        </row>
        <row r="3579">
          <cell r="A3579">
            <v>5205331001</v>
          </cell>
        </row>
        <row r="3580">
          <cell r="A3580">
            <v>5205361001</v>
          </cell>
        </row>
        <row r="3581">
          <cell r="A3581">
            <v>5205361001</v>
          </cell>
        </row>
        <row r="3582">
          <cell r="A3582">
            <v>5205391001</v>
          </cell>
        </row>
        <row r="3583">
          <cell r="A3583">
            <v>5205391001</v>
          </cell>
        </row>
        <row r="3584">
          <cell r="A3584">
            <v>5205421001</v>
          </cell>
        </row>
        <row r="3585">
          <cell r="A3585">
            <v>5205421001</v>
          </cell>
        </row>
        <row r="3586">
          <cell r="A3586">
            <v>5205301001</v>
          </cell>
        </row>
        <row r="3587">
          <cell r="A3587">
            <v>5205301001</v>
          </cell>
        </row>
        <row r="3588">
          <cell r="A3588">
            <v>5205301001</v>
          </cell>
        </row>
        <row r="3589">
          <cell r="A3589">
            <v>5205331001</v>
          </cell>
        </row>
        <row r="3590">
          <cell r="A3590">
            <v>5205331001</v>
          </cell>
        </row>
        <row r="3591">
          <cell r="A3591">
            <v>5205331001</v>
          </cell>
        </row>
        <row r="3592">
          <cell r="A3592">
            <v>5205361001</v>
          </cell>
        </row>
        <row r="3593">
          <cell r="A3593">
            <v>5205361001</v>
          </cell>
        </row>
        <row r="3594">
          <cell r="A3594">
            <v>5205361001</v>
          </cell>
        </row>
        <row r="3595">
          <cell r="A3595">
            <v>5205391001</v>
          </cell>
        </row>
        <row r="3596">
          <cell r="A3596">
            <v>5205391001</v>
          </cell>
        </row>
        <row r="3597">
          <cell r="A3597">
            <v>5205391001</v>
          </cell>
        </row>
        <row r="3598">
          <cell r="A3598">
            <v>5205421001</v>
          </cell>
        </row>
        <row r="3599">
          <cell r="A3599">
            <v>5205421001</v>
          </cell>
        </row>
        <row r="3600">
          <cell r="A3600">
            <v>5205301001</v>
          </cell>
        </row>
        <row r="3601">
          <cell r="A3601">
            <v>5205301001</v>
          </cell>
        </row>
        <row r="3602">
          <cell r="A3602">
            <v>5205331001</v>
          </cell>
        </row>
        <row r="3603">
          <cell r="A3603">
            <v>5205331001</v>
          </cell>
        </row>
        <row r="3604">
          <cell r="A3604">
            <v>5205361001</v>
          </cell>
        </row>
        <row r="3605">
          <cell r="A3605">
            <v>5205361001</v>
          </cell>
        </row>
        <row r="3606">
          <cell r="A3606">
            <v>5205391001</v>
          </cell>
        </row>
        <row r="3607">
          <cell r="A3607">
            <v>5205391001</v>
          </cell>
        </row>
        <row r="3608">
          <cell r="A3608">
            <v>5205421001</v>
          </cell>
        </row>
        <row r="3609">
          <cell r="A3609">
            <v>5205391001</v>
          </cell>
        </row>
        <row r="3610">
          <cell r="A3610">
            <v>5205301001</v>
          </cell>
        </row>
        <row r="3611">
          <cell r="A3611">
            <v>5205301001</v>
          </cell>
        </row>
        <row r="3612">
          <cell r="A3612">
            <v>5205331001</v>
          </cell>
        </row>
        <row r="3613">
          <cell r="A3613">
            <v>5205331001</v>
          </cell>
        </row>
        <row r="3614">
          <cell r="A3614">
            <v>5205361001</v>
          </cell>
        </row>
        <row r="3615">
          <cell r="A3615">
            <v>5205361001</v>
          </cell>
        </row>
        <row r="3616">
          <cell r="A3616">
            <v>5205391001</v>
          </cell>
        </row>
        <row r="3617">
          <cell r="A3617">
            <v>5205391001</v>
          </cell>
        </row>
        <row r="3618">
          <cell r="A3618">
            <v>5205421001</v>
          </cell>
        </row>
        <row r="3619">
          <cell r="A3619">
            <v>5205421001</v>
          </cell>
        </row>
        <row r="3620">
          <cell r="A3620">
            <v>5205301001</v>
          </cell>
        </row>
        <row r="3621">
          <cell r="A3621">
            <v>5205301001</v>
          </cell>
        </row>
        <row r="3622">
          <cell r="A3622">
            <v>5205331001</v>
          </cell>
        </row>
        <row r="3623">
          <cell r="A3623">
            <v>5205331001</v>
          </cell>
        </row>
        <row r="3624">
          <cell r="A3624">
            <v>5205361001</v>
          </cell>
        </row>
        <row r="3625">
          <cell r="A3625">
            <v>5205361001</v>
          </cell>
        </row>
        <row r="3626">
          <cell r="A3626">
            <v>5205391001</v>
          </cell>
        </row>
        <row r="3627">
          <cell r="A3627">
            <v>5205391001</v>
          </cell>
        </row>
        <row r="3628">
          <cell r="A3628">
            <v>5205421001</v>
          </cell>
        </row>
        <row r="3629">
          <cell r="A3629">
            <v>5205421001</v>
          </cell>
        </row>
        <row r="3630">
          <cell r="A3630">
            <v>5205301001</v>
          </cell>
        </row>
        <row r="3631">
          <cell r="A3631">
            <v>5205301001</v>
          </cell>
        </row>
        <row r="3632">
          <cell r="A3632">
            <v>5205301001</v>
          </cell>
        </row>
        <row r="3633">
          <cell r="A3633">
            <v>5205301001</v>
          </cell>
        </row>
        <row r="3634">
          <cell r="A3634">
            <v>5205301001</v>
          </cell>
        </row>
        <row r="3635">
          <cell r="A3635">
            <v>5205301001</v>
          </cell>
        </row>
        <row r="3636">
          <cell r="A3636">
            <v>5205301001</v>
          </cell>
        </row>
        <row r="3637">
          <cell r="A3637">
            <v>5205331001</v>
          </cell>
        </row>
        <row r="3638">
          <cell r="A3638">
            <v>5205331001</v>
          </cell>
        </row>
        <row r="3639">
          <cell r="A3639">
            <v>5205331001</v>
          </cell>
        </row>
        <row r="3640">
          <cell r="A3640">
            <v>5205331001</v>
          </cell>
        </row>
        <row r="3641">
          <cell r="A3641">
            <v>5205361001</v>
          </cell>
        </row>
        <row r="3642">
          <cell r="A3642">
            <v>5205361001</v>
          </cell>
        </row>
        <row r="3643">
          <cell r="A3643">
            <v>5205361001</v>
          </cell>
        </row>
        <row r="3644">
          <cell r="A3644">
            <v>5205361001</v>
          </cell>
        </row>
        <row r="3645">
          <cell r="A3645">
            <v>5205361001</v>
          </cell>
        </row>
        <row r="3646">
          <cell r="A3646">
            <v>5205361001</v>
          </cell>
        </row>
        <row r="3647">
          <cell r="A3647">
            <v>5205361001</v>
          </cell>
        </row>
        <row r="3648">
          <cell r="A3648">
            <v>5205391001</v>
          </cell>
        </row>
        <row r="3649">
          <cell r="A3649">
            <v>5205391001</v>
          </cell>
        </row>
        <row r="3650">
          <cell r="A3650">
            <v>5205391001</v>
          </cell>
        </row>
        <row r="3651">
          <cell r="A3651">
            <v>5205391001</v>
          </cell>
        </row>
        <row r="3652">
          <cell r="A3652">
            <v>5205391001</v>
          </cell>
        </row>
        <row r="3653">
          <cell r="A3653">
            <v>5205391001</v>
          </cell>
        </row>
        <row r="3654">
          <cell r="A3654">
            <v>5205391001</v>
          </cell>
        </row>
        <row r="3655">
          <cell r="A3655">
            <v>5205421001</v>
          </cell>
        </row>
        <row r="3656">
          <cell r="A3656">
            <v>5205421001</v>
          </cell>
        </row>
        <row r="3657">
          <cell r="A3657">
            <v>5205301001</v>
          </cell>
        </row>
        <row r="3658">
          <cell r="A3658">
            <v>5205301001</v>
          </cell>
        </row>
        <row r="3659">
          <cell r="A3659">
            <v>5205331001</v>
          </cell>
        </row>
        <row r="3660">
          <cell r="A3660">
            <v>5205331001</v>
          </cell>
        </row>
        <row r="3661">
          <cell r="A3661">
            <v>5205361001</v>
          </cell>
        </row>
        <row r="3662">
          <cell r="A3662">
            <v>5205361001</v>
          </cell>
        </row>
        <row r="3663">
          <cell r="A3663">
            <v>5205391001</v>
          </cell>
        </row>
        <row r="3664">
          <cell r="A3664">
            <v>5205391001</v>
          </cell>
        </row>
        <row r="3665">
          <cell r="A3665">
            <v>5205421001</v>
          </cell>
        </row>
        <row r="3666">
          <cell r="A3666">
            <v>5205421001</v>
          </cell>
        </row>
        <row r="3667">
          <cell r="A3667">
            <v>5205301001</v>
          </cell>
        </row>
        <row r="3668">
          <cell r="A3668">
            <v>5205301001</v>
          </cell>
        </row>
        <row r="3669">
          <cell r="A3669">
            <v>5205301001</v>
          </cell>
        </row>
        <row r="3670">
          <cell r="A3670">
            <v>5205331001</v>
          </cell>
        </row>
        <row r="3671">
          <cell r="A3671">
            <v>5205331001</v>
          </cell>
        </row>
        <row r="3672">
          <cell r="A3672">
            <v>5205331001</v>
          </cell>
        </row>
        <row r="3673">
          <cell r="A3673">
            <v>5205361001</v>
          </cell>
        </row>
        <row r="3674">
          <cell r="A3674">
            <v>5205361001</v>
          </cell>
        </row>
        <row r="3675">
          <cell r="A3675">
            <v>5205361001</v>
          </cell>
        </row>
        <row r="3676">
          <cell r="A3676">
            <v>5205391001</v>
          </cell>
        </row>
        <row r="3677">
          <cell r="A3677">
            <v>5205391001</v>
          </cell>
        </row>
        <row r="3678">
          <cell r="A3678">
            <v>5205391001</v>
          </cell>
        </row>
        <row r="3679">
          <cell r="A3679">
            <v>5205421001</v>
          </cell>
        </row>
        <row r="3680">
          <cell r="A3680">
            <v>5205301001</v>
          </cell>
        </row>
        <row r="3681">
          <cell r="A3681">
            <v>5205301001</v>
          </cell>
        </row>
        <row r="3682">
          <cell r="A3682">
            <v>5205301001</v>
          </cell>
        </row>
        <row r="3683">
          <cell r="A3683">
            <v>5205301001</v>
          </cell>
        </row>
        <row r="3684">
          <cell r="A3684">
            <v>5205301001</v>
          </cell>
        </row>
        <row r="3685">
          <cell r="A3685">
            <v>5205331001</v>
          </cell>
        </row>
        <row r="3686">
          <cell r="A3686">
            <v>5205331001</v>
          </cell>
        </row>
        <row r="3687">
          <cell r="A3687">
            <v>5205331001</v>
          </cell>
        </row>
        <row r="3688">
          <cell r="A3688">
            <v>5205361001</v>
          </cell>
        </row>
        <row r="3689">
          <cell r="A3689">
            <v>5205361001</v>
          </cell>
        </row>
        <row r="3690">
          <cell r="A3690">
            <v>5205361001</v>
          </cell>
        </row>
        <row r="3691">
          <cell r="A3691">
            <v>5205361001</v>
          </cell>
        </row>
        <row r="3692">
          <cell r="A3692">
            <v>5205391001</v>
          </cell>
        </row>
        <row r="3693">
          <cell r="A3693">
            <v>5205391001</v>
          </cell>
        </row>
        <row r="3694">
          <cell r="A3694">
            <v>5205391001</v>
          </cell>
        </row>
        <row r="3695">
          <cell r="A3695">
            <v>5205391001</v>
          </cell>
        </row>
        <row r="3696">
          <cell r="A3696">
            <v>5205391001</v>
          </cell>
        </row>
        <row r="3697">
          <cell r="A3697">
            <v>5205421001</v>
          </cell>
        </row>
        <row r="3698">
          <cell r="A3698">
            <v>5205421001</v>
          </cell>
        </row>
        <row r="3699">
          <cell r="A3699">
            <v>5205301001</v>
          </cell>
        </row>
        <row r="3700">
          <cell r="A3700">
            <v>5205301001</v>
          </cell>
        </row>
        <row r="3701">
          <cell r="A3701">
            <v>5205331001</v>
          </cell>
        </row>
        <row r="3702">
          <cell r="A3702">
            <v>5205331001</v>
          </cell>
        </row>
        <row r="3703">
          <cell r="A3703">
            <v>5205361001</v>
          </cell>
        </row>
        <row r="3704">
          <cell r="A3704">
            <v>5205361001</v>
          </cell>
        </row>
        <row r="3705">
          <cell r="A3705">
            <v>5205391001</v>
          </cell>
        </row>
        <row r="3706">
          <cell r="A3706">
            <v>5205391001</v>
          </cell>
        </row>
        <row r="3707">
          <cell r="A3707">
            <v>5205421001</v>
          </cell>
        </row>
        <row r="3708">
          <cell r="A3708">
            <v>5205421001</v>
          </cell>
        </row>
        <row r="3709">
          <cell r="A3709">
            <v>5205301001</v>
          </cell>
        </row>
        <row r="3710">
          <cell r="A3710">
            <v>5205301001</v>
          </cell>
        </row>
        <row r="3711">
          <cell r="A3711">
            <v>5205301001</v>
          </cell>
        </row>
        <row r="3712">
          <cell r="A3712">
            <v>5205301001</v>
          </cell>
        </row>
        <row r="3713">
          <cell r="A3713">
            <v>5205331001</v>
          </cell>
        </row>
        <row r="3714">
          <cell r="A3714">
            <v>5205331001</v>
          </cell>
        </row>
        <row r="3715">
          <cell r="A3715">
            <v>5205331001</v>
          </cell>
        </row>
        <row r="3716">
          <cell r="A3716">
            <v>5205331001</v>
          </cell>
        </row>
        <row r="3717">
          <cell r="A3717">
            <v>5205361001</v>
          </cell>
        </row>
        <row r="3718">
          <cell r="A3718">
            <v>5205361001</v>
          </cell>
        </row>
        <row r="3719">
          <cell r="A3719">
            <v>5205361001</v>
          </cell>
        </row>
        <row r="3720">
          <cell r="A3720">
            <v>5205361001</v>
          </cell>
        </row>
        <row r="3721">
          <cell r="A3721">
            <v>5205391001</v>
          </cell>
        </row>
        <row r="3722">
          <cell r="A3722">
            <v>5205391001</v>
          </cell>
        </row>
        <row r="3723">
          <cell r="A3723">
            <v>5205391001</v>
          </cell>
        </row>
        <row r="3724">
          <cell r="A3724">
            <v>5205391001</v>
          </cell>
        </row>
        <row r="3725">
          <cell r="A3725">
            <v>5205421001</v>
          </cell>
        </row>
        <row r="3726">
          <cell r="A3726">
            <v>5205421001</v>
          </cell>
        </row>
        <row r="3727">
          <cell r="A3727">
            <v>5205301001</v>
          </cell>
        </row>
        <row r="3728">
          <cell r="A3728">
            <v>5205331001</v>
          </cell>
        </row>
        <row r="3729">
          <cell r="A3729">
            <v>5205361001</v>
          </cell>
        </row>
        <row r="3730">
          <cell r="A3730">
            <v>5205391001</v>
          </cell>
        </row>
        <row r="3731">
          <cell r="A3731">
            <v>5205681001</v>
          </cell>
        </row>
        <row r="3732">
          <cell r="A3732">
            <v>5205681001</v>
          </cell>
        </row>
        <row r="3733">
          <cell r="A3733">
            <v>5205681001</v>
          </cell>
        </row>
        <row r="3734">
          <cell r="A3734">
            <v>5205681001</v>
          </cell>
        </row>
        <row r="3735">
          <cell r="A3735">
            <v>5205681001</v>
          </cell>
        </row>
        <row r="3736">
          <cell r="A3736">
            <v>5205681001</v>
          </cell>
        </row>
        <row r="3737">
          <cell r="A3737">
            <v>5205681001</v>
          </cell>
        </row>
        <row r="3738">
          <cell r="A3738">
            <v>5205681001</v>
          </cell>
        </row>
        <row r="3739">
          <cell r="A3739">
            <v>5205681001</v>
          </cell>
        </row>
        <row r="3740">
          <cell r="A3740">
            <v>5205681001</v>
          </cell>
        </row>
        <row r="3741">
          <cell r="A3741">
            <v>5205691001</v>
          </cell>
        </row>
        <row r="3742">
          <cell r="A3742">
            <v>5205701001</v>
          </cell>
        </row>
        <row r="3743">
          <cell r="A3743">
            <v>5205701001</v>
          </cell>
        </row>
        <row r="3744">
          <cell r="A3744">
            <v>5205701001</v>
          </cell>
        </row>
        <row r="3745">
          <cell r="A3745">
            <v>5205701001</v>
          </cell>
        </row>
        <row r="3746">
          <cell r="A3746">
            <v>5205701001</v>
          </cell>
        </row>
        <row r="3747">
          <cell r="A3747">
            <v>5205701001</v>
          </cell>
        </row>
        <row r="3748">
          <cell r="A3748">
            <v>5205701001</v>
          </cell>
        </row>
        <row r="3749">
          <cell r="A3749">
            <v>5205701001</v>
          </cell>
        </row>
        <row r="3750">
          <cell r="A3750">
            <v>5205701001</v>
          </cell>
        </row>
        <row r="3751">
          <cell r="A3751">
            <v>5205701001</v>
          </cell>
        </row>
        <row r="3752">
          <cell r="A3752">
            <v>5205701001</v>
          </cell>
        </row>
        <row r="3753">
          <cell r="A3753">
            <v>5205701001</v>
          </cell>
        </row>
        <row r="3754">
          <cell r="A3754">
            <v>5205701001</v>
          </cell>
        </row>
        <row r="3755">
          <cell r="A3755">
            <v>5205701001</v>
          </cell>
        </row>
        <row r="3756">
          <cell r="A3756">
            <v>5205701001</v>
          </cell>
        </row>
        <row r="3757">
          <cell r="A3757">
            <v>5205701001</v>
          </cell>
        </row>
        <row r="3758">
          <cell r="A3758">
            <v>5205701001</v>
          </cell>
        </row>
        <row r="3759">
          <cell r="A3759">
            <v>5205701001</v>
          </cell>
        </row>
        <row r="3760">
          <cell r="A3760">
            <v>5205701001</v>
          </cell>
        </row>
        <row r="3761">
          <cell r="A3761">
            <v>5205701001</v>
          </cell>
        </row>
        <row r="3762">
          <cell r="A3762">
            <v>5205701001</v>
          </cell>
        </row>
        <row r="3763">
          <cell r="A3763">
            <v>5205721001</v>
          </cell>
        </row>
        <row r="3764">
          <cell r="A3764">
            <v>5205721001</v>
          </cell>
        </row>
        <row r="3765">
          <cell r="A3765">
            <v>5205721001</v>
          </cell>
        </row>
        <row r="3766">
          <cell r="A3766">
            <v>5205721001</v>
          </cell>
        </row>
        <row r="3767">
          <cell r="A3767">
            <v>5205721001</v>
          </cell>
        </row>
        <row r="3768">
          <cell r="A3768">
            <v>5205721001</v>
          </cell>
        </row>
        <row r="3769">
          <cell r="A3769">
            <v>5205721001</v>
          </cell>
        </row>
        <row r="3770">
          <cell r="A3770">
            <v>5205721001</v>
          </cell>
        </row>
        <row r="3771">
          <cell r="A3771">
            <v>5205721001</v>
          </cell>
        </row>
        <row r="3772">
          <cell r="A3772">
            <v>5205721001</v>
          </cell>
        </row>
        <row r="3773">
          <cell r="A3773">
            <v>5205751001</v>
          </cell>
        </row>
        <row r="3774">
          <cell r="A3774">
            <v>5205781001</v>
          </cell>
        </row>
        <row r="3775">
          <cell r="A3775">
            <v>5205121002</v>
          </cell>
        </row>
        <row r="3776">
          <cell r="A3776">
            <v>5205121002</v>
          </cell>
        </row>
        <row r="3777">
          <cell r="A3777">
            <v>5205121002</v>
          </cell>
        </row>
        <row r="3778">
          <cell r="A3778">
            <v>5205121002</v>
          </cell>
        </row>
        <row r="3779">
          <cell r="A3779">
            <v>5205121002</v>
          </cell>
        </row>
        <row r="3780">
          <cell r="A3780">
            <v>5205121002</v>
          </cell>
        </row>
        <row r="3781">
          <cell r="A3781">
            <v>5205121002</v>
          </cell>
        </row>
        <row r="3782">
          <cell r="A3782">
            <v>5205121002</v>
          </cell>
        </row>
        <row r="3783">
          <cell r="A3783">
            <v>5205121002</v>
          </cell>
        </row>
        <row r="3784">
          <cell r="A3784">
            <v>5205121002</v>
          </cell>
        </row>
        <row r="3785">
          <cell r="A3785">
            <v>5205121002</v>
          </cell>
        </row>
        <row r="3786">
          <cell r="A3786">
            <v>5205121002</v>
          </cell>
        </row>
        <row r="3787">
          <cell r="A3787">
            <v>5205121002</v>
          </cell>
        </row>
        <row r="3788">
          <cell r="A3788">
            <v>5205121002</v>
          </cell>
        </row>
        <row r="3789">
          <cell r="A3789">
            <v>5205121002</v>
          </cell>
        </row>
        <row r="3790">
          <cell r="A3790">
            <v>5205121002</v>
          </cell>
        </row>
        <row r="3791">
          <cell r="A3791">
            <v>5205121002</v>
          </cell>
        </row>
        <row r="3792">
          <cell r="A3792">
            <v>5205121002</v>
          </cell>
        </row>
        <row r="3793">
          <cell r="A3793">
            <v>5205121002</v>
          </cell>
        </row>
        <row r="3794">
          <cell r="A3794">
            <v>5205121002</v>
          </cell>
        </row>
        <row r="3795">
          <cell r="A3795">
            <v>5205121002</v>
          </cell>
        </row>
        <row r="3796">
          <cell r="A3796">
            <v>5205121002</v>
          </cell>
        </row>
        <row r="3797">
          <cell r="A3797">
            <v>5205121002</v>
          </cell>
        </row>
        <row r="3798">
          <cell r="A3798">
            <v>5205121002</v>
          </cell>
        </row>
        <row r="3799">
          <cell r="A3799">
            <v>5205121002</v>
          </cell>
        </row>
        <row r="3800">
          <cell r="A3800">
            <v>5205121002</v>
          </cell>
        </row>
        <row r="3801">
          <cell r="A3801">
            <v>5205121002</v>
          </cell>
        </row>
        <row r="3802">
          <cell r="A3802">
            <v>5205121002</v>
          </cell>
        </row>
        <row r="3803">
          <cell r="A3803">
            <v>5205121002</v>
          </cell>
        </row>
        <row r="3804">
          <cell r="A3804">
            <v>5205121002</v>
          </cell>
        </row>
        <row r="3805">
          <cell r="A3805">
            <v>5205121002</v>
          </cell>
        </row>
        <row r="3806">
          <cell r="A3806">
            <v>5205121002</v>
          </cell>
        </row>
        <row r="3807">
          <cell r="A3807">
            <v>5205121002</v>
          </cell>
        </row>
        <row r="3808">
          <cell r="A3808">
            <v>5205121002</v>
          </cell>
        </row>
        <row r="3809">
          <cell r="A3809">
            <v>5205121002</v>
          </cell>
        </row>
        <row r="3810">
          <cell r="A3810">
            <v>5205121002</v>
          </cell>
        </row>
        <row r="3811">
          <cell r="A3811">
            <v>5205121002</v>
          </cell>
        </row>
        <row r="3812">
          <cell r="A3812">
            <v>5205121002</v>
          </cell>
        </row>
        <row r="3813">
          <cell r="A3813">
            <v>5205121002</v>
          </cell>
        </row>
        <row r="3814">
          <cell r="A3814">
            <v>5205121002</v>
          </cell>
        </row>
        <row r="3815">
          <cell r="A3815">
            <v>5205121002</v>
          </cell>
        </row>
        <row r="3816">
          <cell r="A3816">
            <v>5205121002</v>
          </cell>
        </row>
        <row r="3817">
          <cell r="A3817">
            <v>5205121002</v>
          </cell>
        </row>
        <row r="3818">
          <cell r="A3818">
            <v>5205121002</v>
          </cell>
        </row>
        <row r="3819">
          <cell r="A3819">
            <v>5205151002</v>
          </cell>
        </row>
        <row r="3820">
          <cell r="A3820">
            <v>5205151002</v>
          </cell>
        </row>
        <row r="3821">
          <cell r="A3821">
            <v>5205151002</v>
          </cell>
        </row>
        <row r="3822">
          <cell r="A3822">
            <v>5205151002</v>
          </cell>
        </row>
        <row r="3823">
          <cell r="A3823">
            <v>5205151002</v>
          </cell>
        </row>
        <row r="3824">
          <cell r="A3824">
            <v>5205151002</v>
          </cell>
        </row>
        <row r="3825">
          <cell r="A3825">
            <v>5205151002</v>
          </cell>
        </row>
        <row r="3826">
          <cell r="A3826">
            <v>5205151002</v>
          </cell>
        </row>
        <row r="3827">
          <cell r="A3827">
            <v>5205151002</v>
          </cell>
        </row>
        <row r="3828">
          <cell r="A3828">
            <v>5205151002</v>
          </cell>
        </row>
        <row r="3829">
          <cell r="A3829">
            <v>5205151002</v>
          </cell>
        </row>
        <row r="3830">
          <cell r="A3830">
            <v>5205151002</v>
          </cell>
        </row>
        <row r="3831">
          <cell r="A3831">
            <v>5205151002</v>
          </cell>
        </row>
        <row r="3832">
          <cell r="A3832">
            <v>5205151002</v>
          </cell>
        </row>
        <row r="3833">
          <cell r="A3833">
            <v>5205151002</v>
          </cell>
        </row>
        <row r="3834">
          <cell r="A3834">
            <v>5205151002</v>
          </cell>
        </row>
        <row r="3835">
          <cell r="A3835">
            <v>5205151002</v>
          </cell>
        </row>
        <row r="3836">
          <cell r="A3836">
            <v>5205151002</v>
          </cell>
        </row>
        <row r="3837">
          <cell r="A3837">
            <v>5205151002</v>
          </cell>
        </row>
        <row r="3838">
          <cell r="A3838">
            <v>5205151002</v>
          </cell>
        </row>
        <row r="3839">
          <cell r="A3839">
            <v>5205151002</v>
          </cell>
        </row>
        <row r="3840">
          <cell r="A3840">
            <v>5205151002</v>
          </cell>
        </row>
        <row r="3841">
          <cell r="A3841">
            <v>5205151002</v>
          </cell>
        </row>
        <row r="3842">
          <cell r="A3842">
            <v>5205151002</v>
          </cell>
        </row>
        <row r="3843">
          <cell r="A3843">
            <v>5205151002</v>
          </cell>
        </row>
        <row r="3844">
          <cell r="A3844">
            <v>5205151002</v>
          </cell>
        </row>
        <row r="3845">
          <cell r="A3845">
            <v>5205151002</v>
          </cell>
        </row>
        <row r="3846">
          <cell r="A3846">
            <v>5205151002</v>
          </cell>
        </row>
        <row r="3847">
          <cell r="A3847">
            <v>5205151002</v>
          </cell>
        </row>
        <row r="3848">
          <cell r="A3848">
            <v>5205151002</v>
          </cell>
        </row>
        <row r="3849">
          <cell r="A3849">
            <v>5205151002</v>
          </cell>
        </row>
        <row r="3850">
          <cell r="A3850">
            <v>5205151002</v>
          </cell>
        </row>
        <row r="3851">
          <cell r="A3851">
            <v>5205151002</v>
          </cell>
        </row>
        <row r="3852">
          <cell r="A3852">
            <v>5205151002</v>
          </cell>
        </row>
        <row r="3853">
          <cell r="A3853">
            <v>5205151002</v>
          </cell>
        </row>
        <row r="3854">
          <cell r="A3854">
            <v>5205151002</v>
          </cell>
        </row>
        <row r="3855">
          <cell r="A3855">
            <v>5205151002</v>
          </cell>
        </row>
        <row r="3856">
          <cell r="A3856">
            <v>5205151002</v>
          </cell>
        </row>
        <row r="3857">
          <cell r="A3857">
            <v>5205151003</v>
          </cell>
        </row>
        <row r="3858">
          <cell r="A3858">
            <v>5205151003</v>
          </cell>
        </row>
        <row r="3859">
          <cell r="A3859">
            <v>5205151003</v>
          </cell>
        </row>
        <row r="3860">
          <cell r="A3860">
            <v>5205151003</v>
          </cell>
        </row>
        <row r="3861">
          <cell r="A3861">
            <v>5205151003</v>
          </cell>
        </row>
        <row r="3862">
          <cell r="A3862">
            <v>5205151003</v>
          </cell>
        </row>
        <row r="3863">
          <cell r="A3863">
            <v>5205151003</v>
          </cell>
        </row>
        <row r="3864">
          <cell r="A3864">
            <v>5205151003</v>
          </cell>
        </row>
        <row r="3865">
          <cell r="A3865">
            <v>5205151003</v>
          </cell>
        </row>
        <row r="3866">
          <cell r="A3866">
            <v>5205151003</v>
          </cell>
        </row>
        <row r="3867">
          <cell r="A3867">
            <v>5205151003</v>
          </cell>
        </row>
        <row r="3868">
          <cell r="A3868">
            <v>5205151003</v>
          </cell>
        </row>
        <row r="3869">
          <cell r="A3869">
            <v>5205151003</v>
          </cell>
        </row>
        <row r="3870">
          <cell r="A3870">
            <v>5205151003</v>
          </cell>
        </row>
        <row r="3871">
          <cell r="A3871">
            <v>5205151003</v>
          </cell>
        </row>
        <row r="3872">
          <cell r="A3872">
            <v>5205151003</v>
          </cell>
        </row>
        <row r="3873">
          <cell r="A3873">
            <v>5205151003</v>
          </cell>
        </row>
        <row r="3874">
          <cell r="A3874">
            <v>5205151003</v>
          </cell>
        </row>
        <row r="3875">
          <cell r="A3875">
            <v>5205151003</v>
          </cell>
        </row>
        <row r="3876">
          <cell r="A3876">
            <v>5205151003</v>
          </cell>
        </row>
        <row r="3877">
          <cell r="A3877">
            <v>5205151003</v>
          </cell>
        </row>
        <row r="3878">
          <cell r="A3878">
            <v>5205151003</v>
          </cell>
        </row>
        <row r="3879">
          <cell r="A3879">
            <v>5205151003</v>
          </cell>
        </row>
        <row r="3880">
          <cell r="A3880">
            <v>5205151003</v>
          </cell>
        </row>
        <row r="3881">
          <cell r="A3881">
            <v>5205151003</v>
          </cell>
        </row>
        <row r="3882">
          <cell r="A3882">
            <v>5205151003</v>
          </cell>
        </row>
        <row r="3883">
          <cell r="A3883">
            <v>5205151003</v>
          </cell>
        </row>
        <row r="3884">
          <cell r="A3884">
            <v>5205151003</v>
          </cell>
        </row>
        <row r="3885">
          <cell r="A3885">
            <v>5205121002</v>
          </cell>
        </row>
        <row r="3886">
          <cell r="A3886">
            <v>5205121002</v>
          </cell>
        </row>
        <row r="3887">
          <cell r="A3887">
            <v>5205121002</v>
          </cell>
        </row>
        <row r="3888">
          <cell r="A3888">
            <v>5205121002</v>
          </cell>
        </row>
        <row r="3889">
          <cell r="A3889">
            <v>5205121002</v>
          </cell>
        </row>
        <row r="3890">
          <cell r="A3890">
            <v>5205121002</v>
          </cell>
        </row>
        <row r="3891">
          <cell r="A3891">
            <v>5205121002</v>
          </cell>
        </row>
        <row r="3892">
          <cell r="A3892">
            <v>5205121002</v>
          </cell>
        </row>
        <row r="3893">
          <cell r="A3893">
            <v>5205121002</v>
          </cell>
        </row>
        <row r="3894">
          <cell r="A3894">
            <v>5205121002</v>
          </cell>
        </row>
        <row r="3895">
          <cell r="A3895">
            <v>5205121002</v>
          </cell>
        </row>
        <row r="3896">
          <cell r="A3896">
            <v>5205121002</v>
          </cell>
        </row>
        <row r="3897">
          <cell r="A3897">
            <v>5205121002</v>
          </cell>
        </row>
        <row r="3898">
          <cell r="A3898">
            <v>5205121002</v>
          </cell>
        </row>
        <row r="3899">
          <cell r="A3899">
            <v>5205121002</v>
          </cell>
        </row>
        <row r="3900">
          <cell r="A3900">
            <v>5205121002</v>
          </cell>
        </row>
        <row r="3901">
          <cell r="A3901">
            <v>5205121002</v>
          </cell>
        </row>
        <row r="3902">
          <cell r="A3902">
            <v>5205121002</v>
          </cell>
        </row>
        <row r="3903">
          <cell r="A3903">
            <v>5205121002</v>
          </cell>
        </row>
        <row r="3904">
          <cell r="A3904">
            <v>5205121002</v>
          </cell>
        </row>
        <row r="3905">
          <cell r="A3905">
            <v>5205121002</v>
          </cell>
        </row>
        <row r="3906">
          <cell r="A3906">
            <v>5205121002</v>
          </cell>
        </row>
        <row r="3907">
          <cell r="A3907">
            <v>5205121002</v>
          </cell>
        </row>
        <row r="3908">
          <cell r="A3908">
            <v>5205121002</v>
          </cell>
        </row>
        <row r="3909">
          <cell r="A3909">
            <v>5205121002</v>
          </cell>
        </row>
        <row r="3910">
          <cell r="A3910">
            <v>5205121002</v>
          </cell>
        </row>
        <row r="3911">
          <cell r="A3911">
            <v>5205121002</v>
          </cell>
        </row>
        <row r="3912">
          <cell r="A3912">
            <v>5205121002</v>
          </cell>
        </row>
        <row r="3913">
          <cell r="A3913">
            <v>5205121002</v>
          </cell>
        </row>
        <row r="3914">
          <cell r="A3914">
            <v>5205121002</v>
          </cell>
        </row>
        <row r="3915">
          <cell r="A3915">
            <v>5205151002</v>
          </cell>
        </row>
        <row r="3916">
          <cell r="A3916">
            <v>5205151002</v>
          </cell>
        </row>
        <row r="3917">
          <cell r="A3917">
            <v>5205151002</v>
          </cell>
        </row>
        <row r="3918">
          <cell r="A3918">
            <v>5205151002</v>
          </cell>
        </row>
        <row r="3919">
          <cell r="A3919">
            <v>5205151002</v>
          </cell>
        </row>
        <row r="3920">
          <cell r="A3920">
            <v>5205151002</v>
          </cell>
        </row>
        <row r="3921">
          <cell r="A3921">
            <v>5205151002</v>
          </cell>
        </row>
        <row r="3922">
          <cell r="A3922">
            <v>5205151002</v>
          </cell>
        </row>
        <row r="3923">
          <cell r="A3923">
            <v>5205151002</v>
          </cell>
        </row>
        <row r="3924">
          <cell r="A3924">
            <v>5205151002</v>
          </cell>
        </row>
        <row r="3925">
          <cell r="A3925">
            <v>5205151002</v>
          </cell>
        </row>
        <row r="3926">
          <cell r="A3926">
            <v>5205151002</v>
          </cell>
        </row>
        <row r="3927">
          <cell r="A3927">
            <v>5205121002</v>
          </cell>
        </row>
        <row r="3928">
          <cell r="A3928">
            <v>5205121002</v>
          </cell>
        </row>
        <row r="3929">
          <cell r="A3929">
            <v>5205121002</v>
          </cell>
        </row>
        <row r="3930">
          <cell r="A3930">
            <v>5205121002</v>
          </cell>
        </row>
        <row r="3931">
          <cell r="A3931">
            <v>5205121002</v>
          </cell>
        </row>
        <row r="3932">
          <cell r="A3932">
            <v>5205121002</v>
          </cell>
        </row>
        <row r="3933">
          <cell r="A3933">
            <v>5205121002</v>
          </cell>
        </row>
        <row r="3934">
          <cell r="A3934">
            <v>5205121002</v>
          </cell>
        </row>
        <row r="3935">
          <cell r="A3935">
            <v>5205121002</v>
          </cell>
        </row>
        <row r="3936">
          <cell r="A3936">
            <v>5205121002</v>
          </cell>
        </row>
        <row r="3937">
          <cell r="A3937">
            <v>5205121002</v>
          </cell>
        </row>
        <row r="3938">
          <cell r="A3938">
            <v>5205121002</v>
          </cell>
        </row>
        <row r="3939">
          <cell r="A3939">
            <v>5205121002</v>
          </cell>
        </row>
        <row r="3940">
          <cell r="A3940">
            <v>5205121002</v>
          </cell>
        </row>
        <row r="3941">
          <cell r="A3941">
            <v>5205121002</v>
          </cell>
        </row>
        <row r="3942">
          <cell r="A3942">
            <v>5205121002</v>
          </cell>
        </row>
        <row r="3943">
          <cell r="A3943">
            <v>5205121002</v>
          </cell>
        </row>
        <row r="3944">
          <cell r="A3944">
            <v>5205121002</v>
          </cell>
        </row>
        <row r="3945">
          <cell r="A3945">
            <v>5205121002</v>
          </cell>
        </row>
        <row r="3946">
          <cell r="A3946">
            <v>5205121002</v>
          </cell>
        </row>
        <row r="3947">
          <cell r="A3947">
            <v>5205121002</v>
          </cell>
        </row>
        <row r="3948">
          <cell r="A3948">
            <v>5205121002</v>
          </cell>
        </row>
        <row r="3949">
          <cell r="A3949">
            <v>5205121002</v>
          </cell>
        </row>
        <row r="3950">
          <cell r="A3950">
            <v>5205121002</v>
          </cell>
        </row>
        <row r="3951">
          <cell r="A3951">
            <v>5205121002</v>
          </cell>
        </row>
        <row r="3952">
          <cell r="A3952">
            <v>5205121002</v>
          </cell>
        </row>
        <row r="3953">
          <cell r="A3953">
            <v>5205121002</v>
          </cell>
        </row>
        <row r="3954">
          <cell r="A3954">
            <v>5205121002</v>
          </cell>
        </row>
        <row r="3955">
          <cell r="A3955">
            <v>5205121002</v>
          </cell>
        </row>
        <row r="3956">
          <cell r="A3956">
            <v>5205121002</v>
          </cell>
        </row>
        <row r="3957">
          <cell r="A3957">
            <v>5205121002</v>
          </cell>
        </row>
        <row r="3958">
          <cell r="A3958">
            <v>5205271001</v>
          </cell>
        </row>
        <row r="3959">
          <cell r="A3959">
            <v>5205271001</v>
          </cell>
        </row>
        <row r="3960">
          <cell r="A3960">
            <v>5205271001</v>
          </cell>
        </row>
        <row r="3961">
          <cell r="A3961">
            <v>5205271001</v>
          </cell>
        </row>
        <row r="3962">
          <cell r="A3962">
            <v>5295301001</v>
          </cell>
        </row>
        <row r="3963">
          <cell r="A3963">
            <v>5295301001</v>
          </cell>
        </row>
        <row r="3964">
          <cell r="A3964">
            <v>5295301001</v>
          </cell>
        </row>
        <row r="3965">
          <cell r="A3965">
            <v>5295951004</v>
          </cell>
        </row>
        <row r="3966">
          <cell r="A3966">
            <v>5235101001</v>
          </cell>
        </row>
        <row r="3967">
          <cell r="A3967">
            <v>5235101001</v>
          </cell>
        </row>
        <row r="3968">
          <cell r="A3968">
            <v>5295301001</v>
          </cell>
        </row>
        <row r="3969">
          <cell r="A3969">
            <v>5235101001</v>
          </cell>
        </row>
        <row r="3970">
          <cell r="A3970">
            <v>5235101001</v>
          </cell>
        </row>
        <row r="3971">
          <cell r="A3971">
            <v>5235101001</v>
          </cell>
        </row>
        <row r="3972">
          <cell r="A3972">
            <v>5295601002</v>
          </cell>
        </row>
        <row r="3973">
          <cell r="A3973">
            <v>5295601001</v>
          </cell>
        </row>
        <row r="3974">
          <cell r="A3974">
            <v>5295601001</v>
          </cell>
        </row>
        <row r="3975">
          <cell r="A3975">
            <v>5295601001</v>
          </cell>
        </row>
        <row r="3976">
          <cell r="A3976">
            <v>5295601002</v>
          </cell>
        </row>
        <row r="3977">
          <cell r="A3977">
            <v>5295601001</v>
          </cell>
        </row>
        <row r="3978">
          <cell r="A3978">
            <v>5295601001</v>
          </cell>
        </row>
        <row r="3979">
          <cell r="A3979">
            <v>5295601001</v>
          </cell>
        </row>
        <row r="3980">
          <cell r="A3980">
            <v>5295601002</v>
          </cell>
        </row>
        <row r="3981">
          <cell r="A3981">
            <v>5215051001</v>
          </cell>
        </row>
        <row r="3982">
          <cell r="A3982">
            <v>5235951005</v>
          </cell>
        </row>
        <row r="3983">
          <cell r="A3983">
            <v>5205951003</v>
          </cell>
        </row>
        <row r="3984">
          <cell r="A3984">
            <v>5220951001</v>
          </cell>
        </row>
        <row r="3985">
          <cell r="A3985">
            <v>5235101001</v>
          </cell>
        </row>
        <row r="3986">
          <cell r="A3986">
            <v>5235101001</v>
          </cell>
        </row>
        <row r="3987">
          <cell r="A3987">
            <v>5235651002</v>
          </cell>
        </row>
        <row r="3988">
          <cell r="A3988">
            <v>5295951027</v>
          </cell>
        </row>
        <row r="3989">
          <cell r="A3989">
            <v>5295951026</v>
          </cell>
        </row>
        <row r="3990">
          <cell r="A3990">
            <v>5295951010</v>
          </cell>
        </row>
        <row r="3991">
          <cell r="A3991">
            <v>5295951010</v>
          </cell>
        </row>
        <row r="3992">
          <cell r="A3992">
            <v>5295401001</v>
          </cell>
        </row>
        <row r="3993">
          <cell r="A3993">
            <v>5235501003</v>
          </cell>
        </row>
        <row r="3994">
          <cell r="A3994">
            <v>5235951011</v>
          </cell>
        </row>
        <row r="3995">
          <cell r="A3995">
            <v>5235951011</v>
          </cell>
        </row>
        <row r="3996">
          <cell r="A3996">
            <v>5235951011</v>
          </cell>
        </row>
        <row r="3997">
          <cell r="A3997">
            <v>5235951011</v>
          </cell>
        </row>
        <row r="3998">
          <cell r="A3998">
            <v>5235951011</v>
          </cell>
        </row>
        <row r="3999">
          <cell r="A3999">
            <v>5235951011</v>
          </cell>
        </row>
        <row r="4000">
          <cell r="A4000">
            <v>5295951001</v>
          </cell>
        </row>
        <row r="4001">
          <cell r="A4001">
            <v>5295951001</v>
          </cell>
        </row>
        <row r="4002">
          <cell r="A4002">
            <v>5295951004</v>
          </cell>
        </row>
        <row r="4003">
          <cell r="A4003">
            <v>5295401001</v>
          </cell>
        </row>
        <row r="4004">
          <cell r="A4004">
            <v>5235501003</v>
          </cell>
        </row>
        <row r="4005">
          <cell r="A4005">
            <v>5235501003</v>
          </cell>
        </row>
        <row r="4006">
          <cell r="A4006">
            <v>5205951002</v>
          </cell>
        </row>
        <row r="4007">
          <cell r="A4007">
            <v>5205951002</v>
          </cell>
        </row>
        <row r="4008">
          <cell r="A4008">
            <v>5295251001</v>
          </cell>
        </row>
        <row r="4009">
          <cell r="A4009">
            <v>5295251001</v>
          </cell>
        </row>
        <row r="4010">
          <cell r="A4010">
            <v>5235501003</v>
          </cell>
        </row>
        <row r="4011">
          <cell r="A4011">
            <v>5295951004</v>
          </cell>
        </row>
        <row r="4012">
          <cell r="A4012">
            <v>5235951011</v>
          </cell>
        </row>
        <row r="4013">
          <cell r="A4013">
            <v>5235951011</v>
          </cell>
        </row>
        <row r="4014">
          <cell r="A4014">
            <v>5235501003</v>
          </cell>
        </row>
        <row r="4015">
          <cell r="A4015">
            <v>5235501003</v>
          </cell>
        </row>
        <row r="4016">
          <cell r="A4016">
            <v>5235501003</v>
          </cell>
        </row>
        <row r="4017">
          <cell r="A4017">
            <v>5235501003</v>
          </cell>
        </row>
        <row r="4018">
          <cell r="A4018">
            <v>5235501003</v>
          </cell>
        </row>
        <row r="4019">
          <cell r="A4019">
            <v>5295951007</v>
          </cell>
        </row>
        <row r="4020">
          <cell r="A4020">
            <v>5255201001</v>
          </cell>
        </row>
        <row r="4021">
          <cell r="A4021">
            <v>5295251001</v>
          </cell>
        </row>
        <row r="4022">
          <cell r="A4022">
            <v>5295251001</v>
          </cell>
        </row>
        <row r="4023">
          <cell r="A4023">
            <v>5205951002</v>
          </cell>
        </row>
        <row r="4024">
          <cell r="A4024">
            <v>5235501003</v>
          </cell>
        </row>
        <row r="4025">
          <cell r="A4025">
            <v>5235501003</v>
          </cell>
        </row>
        <row r="4026">
          <cell r="A4026">
            <v>5235501003</v>
          </cell>
        </row>
        <row r="4027">
          <cell r="A4027">
            <v>5235501003</v>
          </cell>
        </row>
        <row r="4028">
          <cell r="A4028">
            <v>5235501003</v>
          </cell>
        </row>
        <row r="4029">
          <cell r="A4029">
            <v>5235501003</v>
          </cell>
        </row>
        <row r="4030">
          <cell r="A4030">
            <v>5235501003</v>
          </cell>
        </row>
        <row r="4031">
          <cell r="A4031">
            <v>5235501003</v>
          </cell>
        </row>
        <row r="4032">
          <cell r="A4032">
            <v>5295301001</v>
          </cell>
        </row>
        <row r="4033">
          <cell r="A4033">
            <v>5295301001</v>
          </cell>
        </row>
        <row r="4034">
          <cell r="A4034">
            <v>5295301001</v>
          </cell>
        </row>
        <row r="4035">
          <cell r="A4035">
            <v>5295251001</v>
          </cell>
        </row>
        <row r="4036">
          <cell r="A4036">
            <v>5235501003</v>
          </cell>
        </row>
        <row r="4037">
          <cell r="A4037">
            <v>5235501003</v>
          </cell>
        </row>
        <row r="4038">
          <cell r="A4038">
            <v>5235501003</v>
          </cell>
        </row>
        <row r="4039">
          <cell r="A4039">
            <v>5235501003</v>
          </cell>
        </row>
        <row r="4040">
          <cell r="A4040">
            <v>5235501003</v>
          </cell>
        </row>
        <row r="4041">
          <cell r="A4041">
            <v>5295951004</v>
          </cell>
        </row>
        <row r="4042">
          <cell r="A4042">
            <v>5295251001</v>
          </cell>
        </row>
        <row r="4043">
          <cell r="A4043">
            <v>5295251001</v>
          </cell>
        </row>
        <row r="4044">
          <cell r="A4044">
            <v>5295301001</v>
          </cell>
        </row>
        <row r="4045">
          <cell r="A4045">
            <v>5235501003</v>
          </cell>
        </row>
        <row r="4046">
          <cell r="A4046">
            <v>5235501003</v>
          </cell>
        </row>
        <row r="4047">
          <cell r="A4047">
            <v>5235501003</v>
          </cell>
        </row>
        <row r="4048">
          <cell r="A4048">
            <v>5235951009</v>
          </cell>
        </row>
        <row r="4049">
          <cell r="A4049">
            <v>5295051001</v>
          </cell>
        </row>
        <row r="4050">
          <cell r="A4050">
            <v>5235951009</v>
          </cell>
        </row>
        <row r="4051">
          <cell r="A4051">
            <v>5235401001</v>
          </cell>
        </row>
        <row r="4052">
          <cell r="A4052">
            <v>5235401001</v>
          </cell>
        </row>
        <row r="4053">
          <cell r="A4053">
            <v>5295051001</v>
          </cell>
        </row>
        <row r="4054">
          <cell r="A4054">
            <v>5235951009</v>
          </cell>
        </row>
        <row r="4055">
          <cell r="A4055">
            <v>5235951009</v>
          </cell>
        </row>
        <row r="4056">
          <cell r="A4056">
            <v>5235951009</v>
          </cell>
        </row>
        <row r="4057">
          <cell r="A4057">
            <v>5235951009</v>
          </cell>
        </row>
        <row r="4058">
          <cell r="A4058">
            <v>5235951009</v>
          </cell>
        </row>
        <row r="4059">
          <cell r="A4059">
            <v>5235951009</v>
          </cell>
        </row>
        <row r="4060">
          <cell r="A4060">
            <v>5235951009</v>
          </cell>
        </row>
        <row r="4061">
          <cell r="A4061">
            <v>5235951009</v>
          </cell>
        </row>
        <row r="4062">
          <cell r="A4062">
            <v>5295051001</v>
          </cell>
        </row>
        <row r="4063">
          <cell r="A4063">
            <v>5295051001</v>
          </cell>
        </row>
        <row r="4064">
          <cell r="A4064">
            <v>5295051001</v>
          </cell>
        </row>
        <row r="4065">
          <cell r="A4065">
            <v>5295051001</v>
          </cell>
        </row>
        <row r="4066">
          <cell r="A4066">
            <v>5295051001</v>
          </cell>
        </row>
        <row r="4067">
          <cell r="A4067">
            <v>5295051001</v>
          </cell>
        </row>
        <row r="4068">
          <cell r="A4068">
            <v>5295051001</v>
          </cell>
        </row>
        <row r="4069">
          <cell r="A4069">
            <v>5235951009</v>
          </cell>
        </row>
        <row r="4070">
          <cell r="A4070">
            <v>5295251001</v>
          </cell>
        </row>
        <row r="4071">
          <cell r="A4071">
            <v>5295951004</v>
          </cell>
        </row>
        <row r="4072">
          <cell r="A4072">
            <v>5235501003</v>
          </cell>
        </row>
        <row r="4073">
          <cell r="A4073">
            <v>5235501003</v>
          </cell>
        </row>
        <row r="4074">
          <cell r="A4074">
            <v>5235501003</v>
          </cell>
        </row>
        <row r="4075">
          <cell r="A4075">
            <v>5235951011</v>
          </cell>
        </row>
        <row r="4076">
          <cell r="A4076">
            <v>5235951011</v>
          </cell>
        </row>
        <row r="4077">
          <cell r="A4077">
            <v>5255201001</v>
          </cell>
        </row>
        <row r="4078">
          <cell r="A4078">
            <v>5295951004</v>
          </cell>
        </row>
        <row r="4079">
          <cell r="A4079">
            <v>5295301001</v>
          </cell>
        </row>
        <row r="4080">
          <cell r="A4080">
            <v>5235501003</v>
          </cell>
        </row>
        <row r="4081">
          <cell r="A4081">
            <v>5235501003</v>
          </cell>
        </row>
        <row r="4082">
          <cell r="A4082">
            <v>5235501003</v>
          </cell>
        </row>
        <row r="4083">
          <cell r="A4083">
            <v>5235501003</v>
          </cell>
        </row>
        <row r="4084">
          <cell r="A4084">
            <v>5235501003</v>
          </cell>
        </row>
        <row r="4085">
          <cell r="A4085">
            <v>5235501003</v>
          </cell>
        </row>
        <row r="4086">
          <cell r="A4086">
            <v>5235951011</v>
          </cell>
        </row>
        <row r="4087">
          <cell r="A4087">
            <v>5235951011</v>
          </cell>
        </row>
        <row r="4088">
          <cell r="A4088">
            <v>5220951001</v>
          </cell>
        </row>
        <row r="4089">
          <cell r="A4089">
            <v>5220951001</v>
          </cell>
        </row>
        <row r="4090">
          <cell r="A4090">
            <v>5220951001</v>
          </cell>
        </row>
        <row r="4091">
          <cell r="A4091">
            <v>5220951001</v>
          </cell>
        </row>
        <row r="4092">
          <cell r="A4092">
            <v>5295951004</v>
          </cell>
        </row>
        <row r="4093">
          <cell r="A4093">
            <v>5205951002</v>
          </cell>
        </row>
        <row r="4094">
          <cell r="A4094">
            <v>5205951002</v>
          </cell>
        </row>
        <row r="4095">
          <cell r="A4095">
            <v>5235501003</v>
          </cell>
        </row>
        <row r="4096">
          <cell r="A4096">
            <v>5235501003</v>
          </cell>
        </row>
        <row r="4097">
          <cell r="A4097">
            <v>5235501003</v>
          </cell>
        </row>
        <row r="4098">
          <cell r="A4098">
            <v>5295251001</v>
          </cell>
        </row>
        <row r="4099">
          <cell r="A4099">
            <v>5295251001</v>
          </cell>
        </row>
        <row r="4100">
          <cell r="A4100">
            <v>5235951011</v>
          </cell>
        </row>
        <row r="4101">
          <cell r="A4101">
            <v>5235951011</v>
          </cell>
        </row>
        <row r="4102">
          <cell r="A4102">
            <v>5235501003</v>
          </cell>
        </row>
        <row r="4103">
          <cell r="A4103">
            <v>5235501003</v>
          </cell>
        </row>
        <row r="4104">
          <cell r="A4104">
            <v>5235401001</v>
          </cell>
        </row>
        <row r="4105">
          <cell r="A4105">
            <v>5210351001</v>
          </cell>
        </row>
        <row r="4106">
          <cell r="A4106">
            <v>5235501002</v>
          </cell>
        </row>
        <row r="4107">
          <cell r="A4107">
            <v>5235501002</v>
          </cell>
        </row>
        <row r="4108">
          <cell r="A4108">
            <v>5235501002</v>
          </cell>
        </row>
        <row r="4109">
          <cell r="A4109">
            <v>5235501002</v>
          </cell>
        </row>
        <row r="4110">
          <cell r="A4110">
            <v>5235501002</v>
          </cell>
        </row>
        <row r="4111">
          <cell r="A4111">
            <v>5235501002</v>
          </cell>
        </row>
        <row r="4112">
          <cell r="A4112">
            <v>5235501002</v>
          </cell>
        </row>
        <row r="4113">
          <cell r="A4113">
            <v>5235501002</v>
          </cell>
        </row>
        <row r="4114">
          <cell r="A4114">
            <v>5235501002</v>
          </cell>
        </row>
        <row r="4115">
          <cell r="A4115">
            <v>5235501002</v>
          </cell>
        </row>
        <row r="4116">
          <cell r="A4116">
            <v>5235501002</v>
          </cell>
        </row>
        <row r="4117">
          <cell r="A4117">
            <v>5235501002</v>
          </cell>
        </row>
        <row r="4118">
          <cell r="A4118">
            <v>5295951007</v>
          </cell>
        </row>
        <row r="4119">
          <cell r="A4119">
            <v>5235501004</v>
          </cell>
        </row>
        <row r="4120">
          <cell r="A4120">
            <v>5235951003</v>
          </cell>
        </row>
        <row r="4121">
          <cell r="A4121">
            <v>5235951003</v>
          </cell>
        </row>
        <row r="4122">
          <cell r="A4122">
            <v>5235951003</v>
          </cell>
        </row>
        <row r="4123">
          <cell r="A4123">
            <v>5235951003</v>
          </cell>
        </row>
        <row r="4124">
          <cell r="A4124">
            <v>5235951003</v>
          </cell>
        </row>
        <row r="4125">
          <cell r="A4125">
            <v>5235951003</v>
          </cell>
        </row>
        <row r="4126">
          <cell r="A4126">
            <v>5235951005</v>
          </cell>
        </row>
        <row r="4127">
          <cell r="A4127">
            <v>5240151001</v>
          </cell>
        </row>
        <row r="4128">
          <cell r="A4128">
            <v>5235401001</v>
          </cell>
        </row>
        <row r="4129">
          <cell r="A4129">
            <v>5235401001</v>
          </cell>
        </row>
        <row r="4130">
          <cell r="A4130">
            <v>5240151001</v>
          </cell>
        </row>
        <row r="4131">
          <cell r="A4131">
            <v>5240151001</v>
          </cell>
        </row>
        <row r="4132">
          <cell r="A4132">
            <v>5240151001</v>
          </cell>
        </row>
        <row r="4133">
          <cell r="A4133">
            <v>5240151001</v>
          </cell>
        </row>
        <row r="4134">
          <cell r="A4134">
            <v>5240151001</v>
          </cell>
        </row>
        <row r="4135">
          <cell r="A4135">
            <v>5240151001</v>
          </cell>
        </row>
        <row r="4136">
          <cell r="A4136">
            <v>5240151001</v>
          </cell>
        </row>
        <row r="4137">
          <cell r="A4137">
            <v>5205031001</v>
          </cell>
        </row>
        <row r="4138">
          <cell r="A4138">
            <v>5205061002</v>
          </cell>
        </row>
        <row r="4139">
          <cell r="A4139">
            <v>5205061002</v>
          </cell>
        </row>
        <row r="4140">
          <cell r="A4140">
            <v>5205061002</v>
          </cell>
        </row>
        <row r="4141">
          <cell r="A4141">
            <v>5205061002</v>
          </cell>
        </row>
        <row r="4142">
          <cell r="A4142">
            <v>5205061002</v>
          </cell>
        </row>
        <row r="4143">
          <cell r="A4143">
            <v>5205061002</v>
          </cell>
        </row>
        <row r="4144">
          <cell r="A4144">
            <v>5205061002</v>
          </cell>
        </row>
        <row r="4145">
          <cell r="A4145">
            <v>5205061002</v>
          </cell>
        </row>
        <row r="4146">
          <cell r="A4146">
            <v>5205151002</v>
          </cell>
        </row>
        <row r="4147">
          <cell r="A4147">
            <v>5205151002</v>
          </cell>
        </row>
        <row r="4148">
          <cell r="A4148">
            <v>5205151002</v>
          </cell>
        </row>
        <row r="4149">
          <cell r="A4149">
            <v>5205151002</v>
          </cell>
        </row>
        <row r="4150">
          <cell r="A4150">
            <v>5205151003</v>
          </cell>
        </row>
        <row r="4151">
          <cell r="A4151">
            <v>5205151003</v>
          </cell>
        </row>
        <row r="4152">
          <cell r="A4152">
            <v>5205151003</v>
          </cell>
        </row>
        <row r="4153">
          <cell r="A4153">
            <v>5205241001</v>
          </cell>
        </row>
        <row r="4154">
          <cell r="A4154">
            <v>5295251001</v>
          </cell>
        </row>
        <row r="4155">
          <cell r="A4155">
            <v>5295301001</v>
          </cell>
        </row>
        <row r="4156">
          <cell r="A4156">
            <v>5235501002</v>
          </cell>
        </row>
        <row r="4157">
          <cell r="A4157">
            <v>5235951003</v>
          </cell>
        </row>
        <row r="4158">
          <cell r="A4158">
            <v>5235951011</v>
          </cell>
        </row>
        <row r="4159">
          <cell r="A4159">
            <v>5235951011</v>
          </cell>
        </row>
        <row r="4160">
          <cell r="A4160">
            <v>5235951009</v>
          </cell>
        </row>
        <row r="4161">
          <cell r="A4161">
            <v>5235951009</v>
          </cell>
        </row>
        <row r="4162">
          <cell r="A4162">
            <v>5235951009</v>
          </cell>
        </row>
        <row r="4163">
          <cell r="A4163">
            <v>5235951009</v>
          </cell>
        </row>
        <row r="4164">
          <cell r="A4164">
            <v>5235951009</v>
          </cell>
        </row>
        <row r="4165">
          <cell r="A4165">
            <v>5235951009</v>
          </cell>
        </row>
        <row r="4166">
          <cell r="A4166">
            <v>5235951009</v>
          </cell>
        </row>
        <row r="4167">
          <cell r="A4167">
            <v>5235951009</v>
          </cell>
        </row>
        <row r="4168">
          <cell r="A4168">
            <v>5295051001</v>
          </cell>
        </row>
        <row r="4169">
          <cell r="A4169">
            <v>5295051001</v>
          </cell>
        </row>
        <row r="4170">
          <cell r="A4170">
            <v>5295051001</v>
          </cell>
        </row>
        <row r="4171">
          <cell r="A4171">
            <v>5295051001</v>
          </cell>
        </row>
        <row r="4172">
          <cell r="A4172">
            <v>5295051001</v>
          </cell>
        </row>
        <row r="4173">
          <cell r="A4173">
            <v>5295051001</v>
          </cell>
        </row>
        <row r="4174">
          <cell r="A4174">
            <v>5295051001</v>
          </cell>
        </row>
        <row r="4175">
          <cell r="A4175">
            <v>5295051001</v>
          </cell>
        </row>
        <row r="4176">
          <cell r="A4176">
            <v>5235501002</v>
          </cell>
        </row>
        <row r="4177">
          <cell r="A4177">
            <v>5205151003</v>
          </cell>
        </row>
        <row r="4178">
          <cell r="A4178">
            <v>5205151003</v>
          </cell>
        </row>
        <row r="4179">
          <cell r="A4179">
            <v>5205151003</v>
          </cell>
        </row>
        <row r="4180">
          <cell r="A4180">
            <v>5295251001</v>
          </cell>
        </row>
        <row r="4181">
          <cell r="A4181">
            <v>5295951004</v>
          </cell>
        </row>
        <row r="4182">
          <cell r="A4182">
            <v>5235501003</v>
          </cell>
        </row>
        <row r="4183">
          <cell r="A4183">
            <v>5295501001</v>
          </cell>
        </row>
        <row r="4184">
          <cell r="A4184">
            <v>5235501002</v>
          </cell>
        </row>
        <row r="4185">
          <cell r="A4185">
            <v>5235951003</v>
          </cell>
        </row>
        <row r="4186">
          <cell r="A4186">
            <v>5235501003</v>
          </cell>
        </row>
        <row r="4187">
          <cell r="A4187">
            <v>5235501002</v>
          </cell>
        </row>
        <row r="4188">
          <cell r="A4188">
            <v>5235501002</v>
          </cell>
        </row>
        <row r="4189">
          <cell r="A4189">
            <v>5235501002</v>
          </cell>
        </row>
        <row r="4190">
          <cell r="A4190">
            <v>5235501002</v>
          </cell>
        </row>
        <row r="4191">
          <cell r="A4191">
            <v>5235501002</v>
          </cell>
        </row>
        <row r="4192">
          <cell r="A4192">
            <v>5235951011</v>
          </cell>
        </row>
        <row r="4193">
          <cell r="A4193">
            <v>5235951011</v>
          </cell>
        </row>
        <row r="4194">
          <cell r="A4194">
            <v>5235951005</v>
          </cell>
        </row>
        <row r="4195">
          <cell r="A4195">
            <v>5235501002</v>
          </cell>
        </row>
        <row r="4196">
          <cell r="A4196">
            <v>5235501004</v>
          </cell>
        </row>
        <row r="4197">
          <cell r="A4197">
            <v>5235501002</v>
          </cell>
        </row>
        <row r="4198">
          <cell r="A4198">
            <v>5235501002</v>
          </cell>
        </row>
        <row r="4199">
          <cell r="A4199">
            <v>5235501002</v>
          </cell>
        </row>
        <row r="4200">
          <cell r="A4200">
            <v>5235501002</v>
          </cell>
        </row>
        <row r="4201">
          <cell r="A4201">
            <v>5235501002</v>
          </cell>
        </row>
        <row r="4202">
          <cell r="A4202">
            <v>5235501002</v>
          </cell>
        </row>
        <row r="4203">
          <cell r="A4203">
            <v>5235951003</v>
          </cell>
        </row>
        <row r="4204">
          <cell r="A4204">
            <v>5235951003</v>
          </cell>
        </row>
        <row r="4205">
          <cell r="A4205">
            <v>5235951003</v>
          </cell>
        </row>
        <row r="4206">
          <cell r="A4206">
            <v>5235951003</v>
          </cell>
        </row>
        <row r="4207">
          <cell r="A4207">
            <v>5235951003</v>
          </cell>
        </row>
        <row r="4208">
          <cell r="A4208">
            <v>5295951004</v>
          </cell>
        </row>
        <row r="4209">
          <cell r="A4209">
            <v>5295251001</v>
          </cell>
        </row>
        <row r="4210">
          <cell r="A4210">
            <v>5235951005</v>
          </cell>
        </row>
        <row r="4211">
          <cell r="A4211">
            <v>5235951005</v>
          </cell>
        </row>
        <row r="4212">
          <cell r="A4212">
            <v>5205511001</v>
          </cell>
        </row>
        <row r="4213">
          <cell r="A4213">
            <v>5205511001</v>
          </cell>
        </row>
        <row r="4214">
          <cell r="A4214">
            <v>5235501005</v>
          </cell>
        </row>
        <row r="4215">
          <cell r="A4215">
            <v>5235351001</v>
          </cell>
        </row>
        <row r="4216">
          <cell r="A4216">
            <v>5215951001</v>
          </cell>
        </row>
        <row r="4217">
          <cell r="A4217">
            <v>5235951011</v>
          </cell>
        </row>
        <row r="4218">
          <cell r="A4218">
            <v>5235951011</v>
          </cell>
        </row>
        <row r="4219">
          <cell r="A4219">
            <v>5235951011</v>
          </cell>
        </row>
        <row r="4220">
          <cell r="A4220">
            <v>5235501003</v>
          </cell>
        </row>
        <row r="4221">
          <cell r="A4221">
            <v>5235501003</v>
          </cell>
        </row>
        <row r="4222">
          <cell r="A4222">
            <v>5295601004</v>
          </cell>
        </row>
        <row r="4223">
          <cell r="A4223">
            <v>5235951011</v>
          </cell>
        </row>
        <row r="4224">
          <cell r="A4224">
            <v>5235101001</v>
          </cell>
        </row>
        <row r="4225">
          <cell r="A4225">
            <v>5235951009</v>
          </cell>
        </row>
        <row r="4226">
          <cell r="A4226">
            <v>5235951009</v>
          </cell>
        </row>
        <row r="4227">
          <cell r="A4227">
            <v>5235951009</v>
          </cell>
        </row>
        <row r="4228">
          <cell r="A4228">
            <v>5235951009</v>
          </cell>
        </row>
        <row r="4229">
          <cell r="A4229">
            <v>5235951009</v>
          </cell>
        </row>
        <row r="4230">
          <cell r="A4230">
            <v>5235951009</v>
          </cell>
        </row>
        <row r="4231">
          <cell r="A4231">
            <v>5295051001</v>
          </cell>
        </row>
        <row r="4232">
          <cell r="A4232">
            <v>5295051001</v>
          </cell>
        </row>
        <row r="4233">
          <cell r="A4233">
            <v>5295051001</v>
          </cell>
        </row>
        <row r="4234">
          <cell r="A4234">
            <v>5295051001</v>
          </cell>
        </row>
        <row r="4235">
          <cell r="A4235">
            <v>5295051001</v>
          </cell>
        </row>
        <row r="4236">
          <cell r="A4236">
            <v>5295051001</v>
          </cell>
        </row>
        <row r="4237">
          <cell r="A4237">
            <v>5235501004</v>
          </cell>
        </row>
        <row r="4238">
          <cell r="A4238">
            <v>5240151001</v>
          </cell>
        </row>
        <row r="4239">
          <cell r="A4239">
            <v>5235501004</v>
          </cell>
        </row>
        <row r="4240">
          <cell r="A4240">
            <v>5240151001</v>
          </cell>
        </row>
        <row r="4241">
          <cell r="A4241">
            <v>5205121001</v>
          </cell>
        </row>
        <row r="4242">
          <cell r="A4242">
            <v>5205121002</v>
          </cell>
        </row>
        <row r="4243">
          <cell r="A4243">
            <v>5205121002</v>
          </cell>
        </row>
        <row r="4244">
          <cell r="A4244">
            <v>5205121002</v>
          </cell>
        </row>
        <row r="4245">
          <cell r="A4245">
            <v>5205121002</v>
          </cell>
        </row>
        <row r="4246">
          <cell r="A4246">
            <v>5205121002</v>
          </cell>
        </row>
        <row r="4247">
          <cell r="A4247">
            <v>5205121002</v>
          </cell>
        </row>
        <row r="4248">
          <cell r="A4248">
            <v>5205121002</v>
          </cell>
        </row>
        <row r="4249">
          <cell r="A4249">
            <v>5205151003</v>
          </cell>
        </row>
        <row r="4250">
          <cell r="A4250">
            <v>5205151003</v>
          </cell>
        </row>
        <row r="4251">
          <cell r="A4251">
            <v>5205151003</v>
          </cell>
        </row>
        <row r="4252">
          <cell r="A4252">
            <v>5205151003</v>
          </cell>
        </row>
        <row r="4253">
          <cell r="A4253">
            <v>5205151003</v>
          </cell>
        </row>
        <row r="4254">
          <cell r="A4254">
            <v>5235101001</v>
          </cell>
        </row>
        <row r="4255">
          <cell r="A4255">
            <v>5235101001</v>
          </cell>
        </row>
        <row r="4256">
          <cell r="A4256">
            <v>5235101001</v>
          </cell>
        </row>
        <row r="4257">
          <cell r="A4257">
            <v>5235101001</v>
          </cell>
        </row>
        <row r="4258">
          <cell r="A4258">
            <v>5235951011</v>
          </cell>
        </row>
        <row r="4259">
          <cell r="A4259">
            <v>5235951011</v>
          </cell>
        </row>
        <row r="4260">
          <cell r="A4260">
            <v>5235501003</v>
          </cell>
        </row>
        <row r="4261">
          <cell r="A4261">
            <v>5235501003</v>
          </cell>
        </row>
        <row r="4262">
          <cell r="A4262">
            <v>5235101001</v>
          </cell>
        </row>
        <row r="4263">
          <cell r="A4263">
            <v>5235951007</v>
          </cell>
        </row>
        <row r="4264">
          <cell r="A4264">
            <v>5235951007</v>
          </cell>
        </row>
        <row r="4265">
          <cell r="A4265">
            <v>5235951007</v>
          </cell>
        </row>
        <row r="4266">
          <cell r="A4266">
            <v>5235951007</v>
          </cell>
        </row>
        <row r="4267">
          <cell r="A4267">
            <v>5235951007</v>
          </cell>
        </row>
        <row r="4268">
          <cell r="A4268">
            <v>5235951007</v>
          </cell>
        </row>
        <row r="4269">
          <cell r="A4269">
            <v>5235501002</v>
          </cell>
        </row>
        <row r="4270">
          <cell r="A4270">
            <v>5235501002</v>
          </cell>
        </row>
        <row r="4271">
          <cell r="A4271">
            <v>5235501002</v>
          </cell>
        </row>
        <row r="4272">
          <cell r="A4272">
            <v>5235501002</v>
          </cell>
        </row>
        <row r="4273">
          <cell r="A4273">
            <v>5235501002</v>
          </cell>
        </row>
        <row r="4274">
          <cell r="A4274">
            <v>5235951003</v>
          </cell>
        </row>
        <row r="4275">
          <cell r="A4275">
            <v>5295951004</v>
          </cell>
        </row>
        <row r="4276">
          <cell r="A4276">
            <v>5295401001</v>
          </cell>
        </row>
        <row r="4277">
          <cell r="A4277">
            <v>5235501003</v>
          </cell>
        </row>
        <row r="4278">
          <cell r="A4278">
            <v>5235501003</v>
          </cell>
        </row>
        <row r="4279">
          <cell r="A4279">
            <v>5235501003</v>
          </cell>
        </row>
        <row r="4280">
          <cell r="A4280">
            <v>5235951011</v>
          </cell>
        </row>
        <row r="4281">
          <cell r="A4281">
            <v>5205811001</v>
          </cell>
        </row>
        <row r="4282">
          <cell r="A4282">
            <v>5205811001</v>
          </cell>
        </row>
        <row r="4283">
          <cell r="A4283">
            <v>5205811001</v>
          </cell>
        </row>
        <row r="4284">
          <cell r="A4284">
            <v>5235101001</v>
          </cell>
        </row>
        <row r="4285">
          <cell r="A4285">
            <v>5235501002</v>
          </cell>
        </row>
        <row r="4286">
          <cell r="A4286">
            <v>5235501002</v>
          </cell>
        </row>
        <row r="4287">
          <cell r="A4287">
            <v>5235501002</v>
          </cell>
        </row>
        <row r="4288">
          <cell r="A4288">
            <v>5235951003</v>
          </cell>
        </row>
        <row r="4289">
          <cell r="A4289">
            <v>5235951003</v>
          </cell>
        </row>
        <row r="4290">
          <cell r="A4290">
            <v>5235501004</v>
          </cell>
        </row>
        <row r="4291">
          <cell r="A4291">
            <v>5235951008</v>
          </cell>
        </row>
        <row r="4292">
          <cell r="A4292">
            <v>5295951004</v>
          </cell>
        </row>
        <row r="4293">
          <cell r="A4293">
            <v>5215951005</v>
          </cell>
        </row>
        <row r="4294">
          <cell r="A4294">
            <v>5235501004</v>
          </cell>
        </row>
        <row r="4295">
          <cell r="A4295">
            <v>5235951008</v>
          </cell>
        </row>
        <row r="4296">
          <cell r="A4296">
            <v>5235501004</v>
          </cell>
        </row>
        <row r="4297">
          <cell r="A4297">
            <v>5235951008</v>
          </cell>
        </row>
        <row r="4298">
          <cell r="A4298">
            <v>5205031001</v>
          </cell>
        </row>
        <row r="4299">
          <cell r="A4299">
            <v>5205061002</v>
          </cell>
        </row>
        <row r="4300">
          <cell r="A4300">
            <v>5205061002</v>
          </cell>
        </row>
        <row r="4301">
          <cell r="A4301">
            <v>5205061002</v>
          </cell>
        </row>
        <row r="4302">
          <cell r="A4302">
            <v>5205061002</v>
          </cell>
        </row>
        <row r="4303">
          <cell r="A4303">
            <v>5205061002</v>
          </cell>
        </row>
        <row r="4304">
          <cell r="A4304">
            <v>5205061002</v>
          </cell>
        </row>
        <row r="4305">
          <cell r="A4305">
            <v>5205061002</v>
          </cell>
        </row>
        <row r="4306">
          <cell r="A4306">
            <v>5205061002</v>
          </cell>
        </row>
        <row r="4307">
          <cell r="A4307">
            <v>5205151002</v>
          </cell>
        </row>
        <row r="4308">
          <cell r="A4308">
            <v>5205151002</v>
          </cell>
        </row>
        <row r="4309">
          <cell r="A4309">
            <v>5205151002</v>
          </cell>
        </row>
        <row r="4310">
          <cell r="A4310">
            <v>5205151002</v>
          </cell>
        </row>
        <row r="4311">
          <cell r="A4311">
            <v>5205151002</v>
          </cell>
        </row>
        <row r="4312">
          <cell r="A4312">
            <v>5205151003</v>
          </cell>
        </row>
        <row r="4313">
          <cell r="A4313">
            <v>5205151003</v>
          </cell>
        </row>
        <row r="4314">
          <cell r="A4314">
            <v>5205151003</v>
          </cell>
        </row>
        <row r="4315">
          <cell r="A4315">
            <v>5205301001</v>
          </cell>
        </row>
        <row r="4316">
          <cell r="A4316">
            <v>5205301001</v>
          </cell>
        </row>
        <row r="4317">
          <cell r="A4317">
            <v>5205301001</v>
          </cell>
        </row>
        <row r="4318">
          <cell r="A4318">
            <v>5205331001</v>
          </cell>
        </row>
        <row r="4319">
          <cell r="A4319">
            <v>5205331001</v>
          </cell>
        </row>
        <row r="4320">
          <cell r="A4320">
            <v>5205331001</v>
          </cell>
        </row>
        <row r="4321">
          <cell r="A4321">
            <v>5205361001</v>
          </cell>
        </row>
        <row r="4322">
          <cell r="A4322">
            <v>5205361001</v>
          </cell>
        </row>
        <row r="4323">
          <cell r="A4323">
            <v>5205361001</v>
          </cell>
        </row>
        <row r="4324">
          <cell r="A4324">
            <v>5205391001</v>
          </cell>
        </row>
        <row r="4325">
          <cell r="A4325">
            <v>5205391001</v>
          </cell>
        </row>
        <row r="4326">
          <cell r="A4326">
            <v>5205391001</v>
          </cell>
        </row>
        <row r="4327">
          <cell r="A4327">
            <v>5205421001</v>
          </cell>
        </row>
        <row r="4328">
          <cell r="A4328">
            <v>5205421001</v>
          </cell>
        </row>
        <row r="4329">
          <cell r="A4329">
            <v>5205421001</v>
          </cell>
        </row>
        <row r="4330">
          <cell r="A4330">
            <v>5205391001</v>
          </cell>
        </row>
        <row r="4331">
          <cell r="A4331">
            <v>5205301001</v>
          </cell>
        </row>
        <row r="4332">
          <cell r="A4332">
            <v>5205331001</v>
          </cell>
        </row>
        <row r="4333">
          <cell r="A4333">
            <v>5205361001</v>
          </cell>
        </row>
        <row r="4334">
          <cell r="A4334">
            <v>5205391001</v>
          </cell>
        </row>
        <row r="4335">
          <cell r="A4335">
            <v>5205421001</v>
          </cell>
        </row>
        <row r="4336">
          <cell r="A4336">
            <v>5205301001</v>
          </cell>
        </row>
        <row r="4337">
          <cell r="A4337">
            <v>5205301001</v>
          </cell>
        </row>
        <row r="4338">
          <cell r="A4338">
            <v>5205331001</v>
          </cell>
        </row>
        <row r="4339">
          <cell r="A4339">
            <v>5205331001</v>
          </cell>
        </row>
        <row r="4340">
          <cell r="A4340">
            <v>5205361001</v>
          </cell>
        </row>
        <row r="4341">
          <cell r="A4341">
            <v>5205361001</v>
          </cell>
        </row>
        <row r="4342">
          <cell r="A4342">
            <v>5205391001</v>
          </cell>
        </row>
        <row r="4343">
          <cell r="A4343">
            <v>5205391001</v>
          </cell>
        </row>
        <row r="4344">
          <cell r="A4344">
            <v>5205421001</v>
          </cell>
        </row>
        <row r="4345">
          <cell r="A4345">
            <v>5205421001</v>
          </cell>
        </row>
        <row r="4346">
          <cell r="A4346">
            <v>5205301001</v>
          </cell>
        </row>
        <row r="4347">
          <cell r="A4347">
            <v>5205301001</v>
          </cell>
        </row>
        <row r="4348">
          <cell r="A4348">
            <v>5205331001</v>
          </cell>
        </row>
        <row r="4349">
          <cell r="A4349">
            <v>5205331001</v>
          </cell>
        </row>
        <row r="4350">
          <cell r="A4350">
            <v>5205361001</v>
          </cell>
        </row>
        <row r="4351">
          <cell r="A4351">
            <v>5205361001</v>
          </cell>
        </row>
        <row r="4352">
          <cell r="A4352">
            <v>5205391001</v>
          </cell>
        </row>
        <row r="4353">
          <cell r="A4353">
            <v>5205391001</v>
          </cell>
        </row>
        <row r="4354">
          <cell r="A4354">
            <v>5205301001</v>
          </cell>
        </row>
        <row r="4355">
          <cell r="A4355">
            <v>5205331001</v>
          </cell>
        </row>
        <row r="4356">
          <cell r="A4356">
            <v>5205361001</v>
          </cell>
        </row>
        <row r="4357">
          <cell r="A4357">
            <v>5205391001</v>
          </cell>
        </row>
        <row r="4358">
          <cell r="A4358">
            <v>5205301001</v>
          </cell>
        </row>
        <row r="4359">
          <cell r="A4359">
            <v>5205301001</v>
          </cell>
        </row>
        <row r="4360">
          <cell r="A4360">
            <v>5205331001</v>
          </cell>
        </row>
        <row r="4361">
          <cell r="A4361">
            <v>5205331001</v>
          </cell>
        </row>
        <row r="4362">
          <cell r="A4362">
            <v>5205361001</v>
          </cell>
        </row>
        <row r="4363">
          <cell r="A4363">
            <v>5205361001</v>
          </cell>
        </row>
        <row r="4364">
          <cell r="A4364">
            <v>5205391001</v>
          </cell>
        </row>
        <row r="4365">
          <cell r="A4365">
            <v>5205391001</v>
          </cell>
        </row>
        <row r="4366">
          <cell r="A4366">
            <v>5205121001</v>
          </cell>
        </row>
        <row r="4367">
          <cell r="A4367">
            <v>5205121002</v>
          </cell>
        </row>
        <row r="4368">
          <cell r="A4368">
            <v>5205121002</v>
          </cell>
        </row>
        <row r="4369">
          <cell r="A4369">
            <v>5205121002</v>
          </cell>
        </row>
        <row r="4370">
          <cell r="A4370">
            <v>5205121002</v>
          </cell>
        </row>
        <row r="4371">
          <cell r="A4371">
            <v>5205121002</v>
          </cell>
        </row>
        <row r="4372">
          <cell r="A4372">
            <v>5205151003</v>
          </cell>
        </row>
        <row r="4373">
          <cell r="A4373">
            <v>5205151003</v>
          </cell>
        </row>
        <row r="4374">
          <cell r="A4374">
            <v>5205151003</v>
          </cell>
        </row>
        <row r="4375">
          <cell r="A4375">
            <v>5205151003</v>
          </cell>
        </row>
        <row r="4376">
          <cell r="A4376">
            <v>5205151003</v>
          </cell>
        </row>
        <row r="4377">
          <cell r="A4377">
            <v>5205151003</v>
          </cell>
        </row>
        <row r="4378">
          <cell r="A4378">
            <v>5205121002</v>
          </cell>
        </row>
        <row r="4379">
          <cell r="A4379">
            <v>5205121002</v>
          </cell>
        </row>
        <row r="4380">
          <cell r="A4380">
            <v>5205121002</v>
          </cell>
        </row>
        <row r="4381">
          <cell r="A4381">
            <v>5205121002</v>
          </cell>
        </row>
        <row r="4382">
          <cell r="A4382">
            <v>5205121002</v>
          </cell>
        </row>
        <row r="4383">
          <cell r="A4383">
            <v>5205121002</v>
          </cell>
        </row>
        <row r="4384">
          <cell r="A4384">
            <v>5205121002</v>
          </cell>
        </row>
        <row r="4385">
          <cell r="A4385">
            <v>5205121002</v>
          </cell>
        </row>
        <row r="4386">
          <cell r="A4386">
            <v>5205121002</v>
          </cell>
        </row>
        <row r="4387">
          <cell r="A4387">
            <v>5205121002</v>
          </cell>
        </row>
        <row r="4388">
          <cell r="A4388">
            <v>5205121002</v>
          </cell>
        </row>
        <row r="4389">
          <cell r="A4389">
            <v>5205121002</v>
          </cell>
        </row>
        <row r="4390">
          <cell r="A4390">
            <v>5205121002</v>
          </cell>
        </row>
        <row r="4391">
          <cell r="A4391">
            <v>5205121002</v>
          </cell>
        </row>
        <row r="4392">
          <cell r="A4392">
            <v>5205121002</v>
          </cell>
        </row>
        <row r="4393">
          <cell r="A4393">
            <v>5205121002</v>
          </cell>
        </row>
        <row r="4394">
          <cell r="A4394">
            <v>5205121002</v>
          </cell>
        </row>
        <row r="4395">
          <cell r="A4395">
            <v>5205121002</v>
          </cell>
        </row>
        <row r="4396">
          <cell r="A4396">
            <v>5205121002</v>
          </cell>
        </row>
        <row r="4397">
          <cell r="A4397">
            <v>5205121002</v>
          </cell>
        </row>
        <row r="4398">
          <cell r="A4398">
            <v>5205121002</v>
          </cell>
        </row>
        <row r="4399">
          <cell r="A4399">
            <v>5205121002</v>
          </cell>
        </row>
        <row r="4400">
          <cell r="A4400">
            <v>5205121002</v>
          </cell>
        </row>
        <row r="4401">
          <cell r="A4401">
            <v>5205121002</v>
          </cell>
        </row>
        <row r="4402">
          <cell r="A4402">
            <v>5205121002</v>
          </cell>
        </row>
        <row r="4403">
          <cell r="A4403">
            <v>5205121002</v>
          </cell>
        </row>
        <row r="4404">
          <cell r="A4404">
            <v>5205121002</v>
          </cell>
        </row>
        <row r="4405">
          <cell r="A4405">
            <v>5205121002</v>
          </cell>
        </row>
        <row r="4406">
          <cell r="A4406">
            <v>5205121002</v>
          </cell>
        </row>
        <row r="4407">
          <cell r="A4407">
            <v>5205121002</v>
          </cell>
        </row>
        <row r="4408">
          <cell r="A4408">
            <v>5205121002</v>
          </cell>
        </row>
        <row r="4409">
          <cell r="A4409">
            <v>5205121002</v>
          </cell>
        </row>
        <row r="4410">
          <cell r="A4410">
            <v>5205121002</v>
          </cell>
        </row>
        <row r="4411">
          <cell r="A4411">
            <v>5205121002</v>
          </cell>
        </row>
        <row r="4412">
          <cell r="A4412">
            <v>5205151002</v>
          </cell>
        </row>
        <row r="4413">
          <cell r="A4413">
            <v>5205151002</v>
          </cell>
        </row>
        <row r="4414">
          <cell r="A4414">
            <v>5205151002</v>
          </cell>
        </row>
        <row r="4415">
          <cell r="A4415">
            <v>5205151002</v>
          </cell>
        </row>
        <row r="4416">
          <cell r="A4416">
            <v>5205151002</v>
          </cell>
        </row>
        <row r="4417">
          <cell r="A4417">
            <v>5205151002</v>
          </cell>
        </row>
        <row r="4418">
          <cell r="A4418">
            <v>5205151002</v>
          </cell>
        </row>
        <row r="4419">
          <cell r="A4419">
            <v>5205151002</v>
          </cell>
        </row>
        <row r="4420">
          <cell r="A4420">
            <v>5205151002</v>
          </cell>
        </row>
        <row r="4421">
          <cell r="A4421">
            <v>5205151002</v>
          </cell>
        </row>
        <row r="4422">
          <cell r="A4422">
            <v>5205151002</v>
          </cell>
        </row>
        <row r="4423">
          <cell r="A4423">
            <v>5205151002</v>
          </cell>
        </row>
        <row r="4424">
          <cell r="A4424">
            <v>5205151002</v>
          </cell>
        </row>
        <row r="4425">
          <cell r="A4425">
            <v>5205151002</v>
          </cell>
        </row>
        <row r="4426">
          <cell r="A4426">
            <v>5205151002</v>
          </cell>
        </row>
        <row r="4427">
          <cell r="A4427">
            <v>5205151002</v>
          </cell>
        </row>
        <row r="4428">
          <cell r="A4428">
            <v>5205151002</v>
          </cell>
        </row>
        <row r="4429">
          <cell r="A4429">
            <v>5205151002</v>
          </cell>
        </row>
        <row r="4430">
          <cell r="A4430">
            <v>5205151002</v>
          </cell>
        </row>
        <row r="4431">
          <cell r="A4431">
            <v>5205151002</v>
          </cell>
        </row>
        <row r="4432">
          <cell r="A4432">
            <v>5205151002</v>
          </cell>
        </row>
        <row r="4433">
          <cell r="A4433">
            <v>5205151002</v>
          </cell>
        </row>
        <row r="4434">
          <cell r="A4434">
            <v>5205151002</v>
          </cell>
        </row>
        <row r="4435">
          <cell r="A4435">
            <v>5205151002</v>
          </cell>
        </row>
        <row r="4436">
          <cell r="A4436">
            <v>5205151002</v>
          </cell>
        </row>
        <row r="4437">
          <cell r="A4437">
            <v>5205151002</v>
          </cell>
        </row>
        <row r="4438">
          <cell r="A4438">
            <v>5205151002</v>
          </cell>
        </row>
        <row r="4439">
          <cell r="A4439">
            <v>5205151002</v>
          </cell>
        </row>
        <row r="4440">
          <cell r="A4440">
            <v>5205151002</v>
          </cell>
        </row>
        <row r="4441">
          <cell r="A4441">
            <v>5205151002</v>
          </cell>
        </row>
        <row r="4442">
          <cell r="A4442">
            <v>5205151002</v>
          </cell>
        </row>
        <row r="4443">
          <cell r="A4443">
            <v>5205151002</v>
          </cell>
        </row>
        <row r="4444">
          <cell r="A4444">
            <v>5205151002</v>
          </cell>
        </row>
        <row r="4445">
          <cell r="A4445">
            <v>5205151002</v>
          </cell>
        </row>
        <row r="4446">
          <cell r="A4446">
            <v>5205121001</v>
          </cell>
        </row>
        <row r="4447">
          <cell r="A4447">
            <v>5205121002</v>
          </cell>
        </row>
        <row r="4448">
          <cell r="A4448">
            <v>5205121002</v>
          </cell>
        </row>
        <row r="4449">
          <cell r="A4449">
            <v>5205121002</v>
          </cell>
        </row>
        <row r="4450">
          <cell r="A4450">
            <v>5205121002</v>
          </cell>
        </row>
        <row r="4451">
          <cell r="A4451">
            <v>5205121002</v>
          </cell>
        </row>
        <row r="4452">
          <cell r="A4452">
            <v>5205151002</v>
          </cell>
        </row>
        <row r="4453">
          <cell r="A4453">
            <v>5205151002</v>
          </cell>
        </row>
        <row r="4454">
          <cell r="A4454">
            <v>5205151002</v>
          </cell>
        </row>
        <row r="4455">
          <cell r="A4455">
            <v>5205151002</v>
          </cell>
        </row>
        <row r="4456">
          <cell r="A4456">
            <v>5205151002</v>
          </cell>
        </row>
        <row r="4457">
          <cell r="A4457">
            <v>5205151002</v>
          </cell>
        </row>
        <row r="4458">
          <cell r="A4458">
            <v>5205121001</v>
          </cell>
        </row>
        <row r="4459">
          <cell r="A4459">
            <v>5205121002</v>
          </cell>
        </row>
        <row r="4460">
          <cell r="A4460">
            <v>5205121002</v>
          </cell>
        </row>
        <row r="4461">
          <cell r="A4461">
            <v>5205121002</v>
          </cell>
        </row>
        <row r="4462">
          <cell r="A4462">
            <v>5205121002</v>
          </cell>
        </row>
        <row r="4463">
          <cell r="A4463">
            <v>5205121002</v>
          </cell>
        </row>
        <row r="4464">
          <cell r="A4464">
            <v>5205151003</v>
          </cell>
        </row>
        <row r="4465">
          <cell r="A4465">
            <v>5205151003</v>
          </cell>
        </row>
        <row r="4466">
          <cell r="A4466">
            <v>5205151003</v>
          </cell>
        </row>
        <row r="4467">
          <cell r="A4467">
            <v>5205151003</v>
          </cell>
        </row>
        <row r="4468">
          <cell r="A4468">
            <v>5205151003</v>
          </cell>
        </row>
        <row r="4469">
          <cell r="A4469">
            <v>5205151003</v>
          </cell>
        </row>
        <row r="4470">
          <cell r="A4470">
            <v>5205951002</v>
          </cell>
        </row>
        <row r="4471">
          <cell r="A4471">
            <v>5205951002</v>
          </cell>
        </row>
        <row r="4472">
          <cell r="A4472">
            <v>5205951002</v>
          </cell>
        </row>
        <row r="4473">
          <cell r="A4473">
            <v>5205951002</v>
          </cell>
        </row>
        <row r="4474">
          <cell r="A4474">
            <v>5205951002</v>
          </cell>
        </row>
        <row r="4475">
          <cell r="A4475">
            <v>5205951002</v>
          </cell>
        </row>
        <row r="4476">
          <cell r="A4476">
            <v>5205951002</v>
          </cell>
        </row>
        <row r="4477">
          <cell r="A4477">
            <v>5295401001</v>
          </cell>
        </row>
        <row r="4478">
          <cell r="A4478">
            <v>5235501003</v>
          </cell>
        </row>
        <row r="4479">
          <cell r="A4479">
            <v>5235501001</v>
          </cell>
        </row>
        <row r="4480">
          <cell r="A4480">
            <v>5235501001</v>
          </cell>
        </row>
        <row r="4481">
          <cell r="A4481">
            <v>5235501001</v>
          </cell>
        </row>
        <row r="4482">
          <cell r="A4482">
            <v>5235501001</v>
          </cell>
        </row>
        <row r="4483">
          <cell r="A4483">
            <v>5235501001</v>
          </cell>
        </row>
        <row r="4484">
          <cell r="A4484">
            <v>5235501001</v>
          </cell>
        </row>
        <row r="4485">
          <cell r="A4485">
            <v>5235501001</v>
          </cell>
        </row>
        <row r="4486">
          <cell r="A4486">
            <v>5235501001</v>
          </cell>
        </row>
        <row r="4487">
          <cell r="A4487">
            <v>5235501001</v>
          </cell>
        </row>
        <row r="4488">
          <cell r="A4488">
            <v>5235501001</v>
          </cell>
        </row>
        <row r="4489">
          <cell r="A4489">
            <v>5235501001</v>
          </cell>
        </row>
        <row r="4490">
          <cell r="A4490">
            <v>5235501001</v>
          </cell>
        </row>
        <row r="4491">
          <cell r="A4491">
            <v>5235501001</v>
          </cell>
        </row>
        <row r="4492">
          <cell r="A4492">
            <v>5235501001</v>
          </cell>
        </row>
        <row r="4493">
          <cell r="A4493">
            <v>5235501001</v>
          </cell>
        </row>
        <row r="4494">
          <cell r="A4494">
            <v>5235501001</v>
          </cell>
        </row>
        <row r="4495">
          <cell r="A4495">
            <v>5235501001</v>
          </cell>
        </row>
        <row r="4496">
          <cell r="A4496">
            <v>5235501001</v>
          </cell>
        </row>
        <row r="4497">
          <cell r="A4497">
            <v>5235501001</v>
          </cell>
        </row>
        <row r="4498">
          <cell r="A4498">
            <v>5235501001</v>
          </cell>
        </row>
        <row r="4499">
          <cell r="A4499">
            <v>5235501001</v>
          </cell>
        </row>
        <row r="4500">
          <cell r="A4500">
            <v>5235501001</v>
          </cell>
        </row>
        <row r="4501">
          <cell r="A4501">
            <v>5235501001</v>
          </cell>
        </row>
        <row r="4502">
          <cell r="A4502">
            <v>5235501001</v>
          </cell>
        </row>
        <row r="4503">
          <cell r="A4503">
            <v>5235501001</v>
          </cell>
        </row>
        <row r="4504">
          <cell r="A4504">
            <v>5260051001</v>
          </cell>
        </row>
        <row r="4505">
          <cell r="A4505">
            <v>5260051001</v>
          </cell>
        </row>
        <row r="4506">
          <cell r="A4506">
            <v>5260101001</v>
          </cell>
        </row>
        <row r="4507">
          <cell r="A4507">
            <v>5260101001</v>
          </cell>
        </row>
        <row r="4508">
          <cell r="A4508">
            <v>5260151001</v>
          </cell>
        </row>
        <row r="4509">
          <cell r="A4509">
            <v>5230951001</v>
          </cell>
        </row>
        <row r="4510">
          <cell r="A4510">
            <v>5235601001</v>
          </cell>
        </row>
        <row r="4511">
          <cell r="A4511">
            <v>5295951007</v>
          </cell>
        </row>
        <row r="4512">
          <cell r="A4512">
            <v>5295951004</v>
          </cell>
        </row>
        <row r="4513">
          <cell r="A4513">
            <v>5235501002</v>
          </cell>
        </row>
        <row r="4514">
          <cell r="A4514">
            <v>5235501002</v>
          </cell>
        </row>
        <row r="4515">
          <cell r="A4515">
            <v>5235501002</v>
          </cell>
        </row>
        <row r="4516">
          <cell r="A4516">
            <v>5235501002</v>
          </cell>
        </row>
        <row r="4517">
          <cell r="A4517">
            <v>5235951003</v>
          </cell>
        </row>
        <row r="4518">
          <cell r="A4518">
            <v>5235951003</v>
          </cell>
        </row>
        <row r="4519">
          <cell r="A4519">
            <v>5235951003</v>
          </cell>
        </row>
        <row r="4520">
          <cell r="A4520">
            <v>5255201001</v>
          </cell>
        </row>
        <row r="4521">
          <cell r="A4521">
            <v>5235351001</v>
          </cell>
        </row>
        <row r="4522">
          <cell r="A4522">
            <v>5255951001</v>
          </cell>
        </row>
        <row r="4523">
          <cell r="A4523">
            <v>5235951006</v>
          </cell>
        </row>
        <row r="4524">
          <cell r="A4524">
            <v>5235101001</v>
          </cell>
        </row>
        <row r="4525">
          <cell r="A4525">
            <v>5235101001</v>
          </cell>
        </row>
        <row r="4526">
          <cell r="A4526">
            <v>5205951003</v>
          </cell>
        </row>
        <row r="4527">
          <cell r="A4527">
            <v>5205951003</v>
          </cell>
        </row>
        <row r="4528">
          <cell r="A4528">
            <v>5205951004</v>
          </cell>
        </row>
        <row r="4529">
          <cell r="A4529">
            <v>5205681001</v>
          </cell>
        </row>
        <row r="4530">
          <cell r="A4530">
            <v>5205681001</v>
          </cell>
        </row>
        <row r="4531">
          <cell r="A4531">
            <v>5205681001</v>
          </cell>
        </row>
        <row r="4532">
          <cell r="A4532">
            <v>5205681001</v>
          </cell>
        </row>
        <row r="4533">
          <cell r="A4533">
            <v>5205691001</v>
          </cell>
        </row>
        <row r="4534">
          <cell r="A4534">
            <v>5205701001</v>
          </cell>
        </row>
        <row r="4535">
          <cell r="A4535">
            <v>5205701001</v>
          </cell>
        </row>
        <row r="4536">
          <cell r="A4536">
            <v>5205701001</v>
          </cell>
        </row>
        <row r="4537">
          <cell r="A4537">
            <v>5205701001</v>
          </cell>
        </row>
        <row r="4538">
          <cell r="A4538">
            <v>5205701001</v>
          </cell>
        </row>
        <row r="4539">
          <cell r="A4539">
            <v>5205701001</v>
          </cell>
        </row>
        <row r="4540">
          <cell r="A4540">
            <v>5205701001</v>
          </cell>
        </row>
        <row r="4541">
          <cell r="A4541">
            <v>5205701001</v>
          </cell>
        </row>
        <row r="4542">
          <cell r="A4542">
            <v>5205721001</v>
          </cell>
        </row>
        <row r="4543">
          <cell r="A4543">
            <v>5205721001</v>
          </cell>
        </row>
        <row r="4544">
          <cell r="A4544">
            <v>5205721001</v>
          </cell>
        </row>
        <row r="4545">
          <cell r="A4545">
            <v>5205721001</v>
          </cell>
        </row>
        <row r="4546">
          <cell r="A4546">
            <v>5205751001</v>
          </cell>
        </row>
        <row r="4547">
          <cell r="A4547">
            <v>5205781001</v>
          </cell>
        </row>
        <row r="4548">
          <cell r="A4548">
            <v>5295401001</v>
          </cell>
        </row>
        <row r="4549">
          <cell r="A4549">
            <v>5205951002</v>
          </cell>
        </row>
        <row r="4550">
          <cell r="A4550">
            <v>5295951004</v>
          </cell>
        </row>
        <row r="4551">
          <cell r="A4551">
            <v>5295951004</v>
          </cell>
        </row>
        <row r="4552">
          <cell r="A4552">
            <v>5295951004</v>
          </cell>
        </row>
        <row r="4553">
          <cell r="A4553">
            <v>5295301001</v>
          </cell>
        </row>
        <row r="4554">
          <cell r="A4554">
            <v>5295951004</v>
          </cell>
        </row>
        <row r="4555">
          <cell r="A4555">
            <v>5295951004</v>
          </cell>
        </row>
        <row r="4556">
          <cell r="A4556">
            <v>5295951004</v>
          </cell>
        </row>
        <row r="4557">
          <cell r="A4557">
            <v>5295951004</v>
          </cell>
        </row>
        <row r="4558">
          <cell r="A4558">
            <v>5295951004</v>
          </cell>
        </row>
        <row r="4559">
          <cell r="A4559">
            <v>5295951004</v>
          </cell>
        </row>
        <row r="4560">
          <cell r="A4560">
            <v>5295951004</v>
          </cell>
        </row>
        <row r="4561">
          <cell r="A4561">
            <v>5295951004</v>
          </cell>
        </row>
        <row r="4562">
          <cell r="A4562">
            <v>5295951004</v>
          </cell>
        </row>
        <row r="4563">
          <cell r="A4563">
            <v>5295951004</v>
          </cell>
        </row>
        <row r="4564">
          <cell r="A4564">
            <v>5235501003</v>
          </cell>
        </row>
        <row r="4565">
          <cell r="A4565">
            <v>5235501003</v>
          </cell>
        </row>
        <row r="4566">
          <cell r="A4566">
            <v>5235501003</v>
          </cell>
        </row>
        <row r="4567">
          <cell r="A4567">
            <v>5235501003</v>
          </cell>
        </row>
        <row r="4568">
          <cell r="A4568">
            <v>5235501003</v>
          </cell>
        </row>
        <row r="4569">
          <cell r="A4569">
            <v>5235501003</v>
          </cell>
        </row>
        <row r="4570">
          <cell r="A4570">
            <v>5235501003</v>
          </cell>
        </row>
        <row r="4571">
          <cell r="A4571">
            <v>5235501003</v>
          </cell>
        </row>
        <row r="4572">
          <cell r="A4572">
            <v>5235501003</v>
          </cell>
        </row>
        <row r="4573">
          <cell r="A4573">
            <v>5295301001</v>
          </cell>
        </row>
        <row r="4574">
          <cell r="A4574">
            <v>5235101001</v>
          </cell>
        </row>
        <row r="4575">
          <cell r="A4575">
            <v>5235101001</v>
          </cell>
        </row>
        <row r="4576">
          <cell r="A4576">
            <v>5235501003</v>
          </cell>
        </row>
        <row r="4577">
          <cell r="A4577">
            <v>5235101001</v>
          </cell>
        </row>
        <row r="4578">
          <cell r="A4578">
            <v>5295601001</v>
          </cell>
        </row>
        <row r="4579">
          <cell r="A4579">
            <v>5295601001</v>
          </cell>
        </row>
        <row r="4580">
          <cell r="A4580">
            <v>5295601001</v>
          </cell>
        </row>
        <row r="4581">
          <cell r="A4581">
            <v>5295601002</v>
          </cell>
        </row>
        <row r="4582">
          <cell r="A4582">
            <v>5295601001</v>
          </cell>
        </row>
        <row r="4583">
          <cell r="A4583">
            <v>5295601001</v>
          </cell>
        </row>
        <row r="4584">
          <cell r="A4584">
            <v>5295601002</v>
          </cell>
        </row>
        <row r="4585">
          <cell r="A4585">
            <v>5205951003</v>
          </cell>
        </row>
        <row r="4586">
          <cell r="A4586">
            <v>5235951005</v>
          </cell>
        </row>
        <row r="4587">
          <cell r="A4587">
            <v>5235951005</v>
          </cell>
        </row>
        <row r="4588">
          <cell r="A4588">
            <v>5235951005</v>
          </cell>
        </row>
        <row r="4589">
          <cell r="A4589">
            <v>5235951005</v>
          </cell>
        </row>
        <row r="4590">
          <cell r="A4590">
            <v>5235951005</v>
          </cell>
        </row>
        <row r="4591">
          <cell r="A4591">
            <v>5235951005</v>
          </cell>
        </row>
        <row r="4592">
          <cell r="A4592">
            <v>5235951005</v>
          </cell>
        </row>
        <row r="4593">
          <cell r="A4593">
            <v>5235951005</v>
          </cell>
        </row>
        <row r="4594">
          <cell r="A4594">
            <v>5235951005</v>
          </cell>
        </row>
        <row r="4595">
          <cell r="A4595">
            <v>5235951005</v>
          </cell>
        </row>
        <row r="4596">
          <cell r="A4596">
            <v>5235951005</v>
          </cell>
        </row>
        <row r="4597">
          <cell r="A4597">
            <v>5235951005</v>
          </cell>
        </row>
        <row r="4598">
          <cell r="A4598">
            <v>5235951005</v>
          </cell>
        </row>
        <row r="4599">
          <cell r="A4599">
            <v>5235951005</v>
          </cell>
        </row>
        <row r="4600">
          <cell r="A4600">
            <v>5235951003</v>
          </cell>
        </row>
        <row r="4601">
          <cell r="A4601">
            <v>5235951003</v>
          </cell>
        </row>
        <row r="4602">
          <cell r="A4602">
            <v>5235951005</v>
          </cell>
        </row>
        <row r="4603">
          <cell r="A4603">
            <v>5235501002</v>
          </cell>
        </row>
        <row r="4604">
          <cell r="A4604">
            <v>5235951003</v>
          </cell>
        </row>
        <row r="4605">
          <cell r="A4605">
            <v>5235501002</v>
          </cell>
        </row>
        <row r="4606">
          <cell r="A4606">
            <v>5235951005</v>
          </cell>
        </row>
        <row r="4607">
          <cell r="A4607">
            <v>5235951005</v>
          </cell>
        </row>
        <row r="4608">
          <cell r="A4608">
            <v>5235951005</v>
          </cell>
        </row>
        <row r="4609">
          <cell r="A4609">
            <v>5235951005</v>
          </cell>
        </row>
        <row r="4610">
          <cell r="A4610">
            <v>5235951005</v>
          </cell>
        </row>
        <row r="4611">
          <cell r="A4611">
            <v>5235951005</v>
          </cell>
        </row>
        <row r="4612">
          <cell r="A4612">
            <v>5235951005</v>
          </cell>
        </row>
        <row r="4613">
          <cell r="A4613">
            <v>5235951005</v>
          </cell>
        </row>
        <row r="4614">
          <cell r="A4614">
            <v>5235951005</v>
          </cell>
        </row>
        <row r="4615">
          <cell r="A4615">
            <v>5235951005</v>
          </cell>
        </row>
        <row r="4616">
          <cell r="A4616">
            <v>5235951005</v>
          </cell>
        </row>
        <row r="4617">
          <cell r="A4617">
            <v>5235951005</v>
          </cell>
        </row>
        <row r="4618">
          <cell r="A4618">
            <v>5235951005</v>
          </cell>
        </row>
        <row r="4619">
          <cell r="A4619">
            <v>5235951005</v>
          </cell>
        </row>
        <row r="4620">
          <cell r="A4620">
            <v>5235951005</v>
          </cell>
        </row>
        <row r="4621">
          <cell r="A4621">
            <v>5235951005</v>
          </cell>
        </row>
        <row r="4622">
          <cell r="A4622">
            <v>5235951003</v>
          </cell>
        </row>
        <row r="4623">
          <cell r="A4623">
            <v>5235951003</v>
          </cell>
        </row>
        <row r="4624">
          <cell r="A4624">
            <v>5235951005</v>
          </cell>
        </row>
        <row r="4625">
          <cell r="A4625">
            <v>5235501002</v>
          </cell>
        </row>
        <row r="4626">
          <cell r="A4626">
            <v>5235951003</v>
          </cell>
        </row>
        <row r="4627">
          <cell r="A4627">
            <v>5235501002</v>
          </cell>
        </row>
        <row r="4628">
          <cell r="A4628">
            <v>5215051001</v>
          </cell>
        </row>
        <row r="4629">
          <cell r="A4629">
            <v>5220951001</v>
          </cell>
        </row>
        <row r="4630">
          <cell r="A4630">
            <v>5235651002</v>
          </cell>
        </row>
        <row r="4631">
          <cell r="A4631">
            <v>5295951027</v>
          </cell>
        </row>
        <row r="4632">
          <cell r="A4632">
            <v>5295951026</v>
          </cell>
        </row>
        <row r="4633">
          <cell r="A4633">
            <v>5295951010</v>
          </cell>
        </row>
        <row r="4634">
          <cell r="A4634">
            <v>5295951010</v>
          </cell>
        </row>
        <row r="4635">
          <cell r="A4635">
            <v>5235951005</v>
          </cell>
        </row>
        <row r="4636">
          <cell r="A4636">
            <v>5235951005</v>
          </cell>
        </row>
        <row r="4637">
          <cell r="A4637">
            <v>5235951005</v>
          </cell>
        </row>
        <row r="4638">
          <cell r="A4638">
            <v>5235951005</v>
          </cell>
        </row>
        <row r="4639">
          <cell r="A4639">
            <v>5235951005</v>
          </cell>
        </row>
        <row r="4640">
          <cell r="A4640">
            <v>5235951005</v>
          </cell>
        </row>
        <row r="4641">
          <cell r="A4641">
            <v>5235951005</v>
          </cell>
        </row>
        <row r="4642">
          <cell r="A4642">
            <v>5235951005</v>
          </cell>
        </row>
        <row r="4643">
          <cell r="A4643">
            <v>5235951005</v>
          </cell>
        </row>
        <row r="4644">
          <cell r="A4644">
            <v>5235951005</v>
          </cell>
        </row>
        <row r="4645">
          <cell r="A4645">
            <v>5235951005</v>
          </cell>
        </row>
        <row r="4646">
          <cell r="A4646">
            <v>5235951005</v>
          </cell>
        </row>
        <row r="4647">
          <cell r="A4647">
            <v>5235951005</v>
          </cell>
        </row>
        <row r="4648">
          <cell r="A4648">
            <v>5235951005</v>
          </cell>
        </row>
        <row r="4649">
          <cell r="A4649">
            <v>5235951005</v>
          </cell>
        </row>
        <row r="4650">
          <cell r="A4650">
            <v>5235951005</v>
          </cell>
        </row>
        <row r="4651">
          <cell r="A4651">
            <v>5235951003</v>
          </cell>
        </row>
        <row r="4652">
          <cell r="A4652">
            <v>5235951003</v>
          </cell>
        </row>
        <row r="4653">
          <cell r="A4653">
            <v>5235951005</v>
          </cell>
        </row>
        <row r="4654">
          <cell r="A4654">
            <v>5235501002</v>
          </cell>
        </row>
        <row r="4655">
          <cell r="A4655">
            <v>5235951003</v>
          </cell>
        </row>
        <row r="4656">
          <cell r="A4656">
            <v>5235501002</v>
          </cell>
        </row>
        <row r="4657">
          <cell r="A4657">
            <v>5235501003</v>
          </cell>
        </row>
        <row r="4658">
          <cell r="A4658">
            <v>5235501003</v>
          </cell>
        </row>
        <row r="4659">
          <cell r="A4659">
            <v>5235501003</v>
          </cell>
        </row>
        <row r="4660">
          <cell r="A4660">
            <v>5235501003</v>
          </cell>
        </row>
        <row r="4661">
          <cell r="A4661">
            <v>5235501003</v>
          </cell>
        </row>
        <row r="4662">
          <cell r="A4662">
            <v>5295251001</v>
          </cell>
        </row>
        <row r="4663">
          <cell r="A4663">
            <v>5235501003</v>
          </cell>
        </row>
        <row r="4664">
          <cell r="A4664">
            <v>5235501003</v>
          </cell>
        </row>
        <row r="4665">
          <cell r="A4665">
            <v>5235501003</v>
          </cell>
        </row>
        <row r="4666">
          <cell r="A4666">
            <v>5235501003</v>
          </cell>
        </row>
        <row r="4667">
          <cell r="A4667">
            <v>5235501003</v>
          </cell>
        </row>
        <row r="4668">
          <cell r="A4668">
            <v>5235501003</v>
          </cell>
        </row>
        <row r="4669">
          <cell r="A4669">
            <v>5235501003</v>
          </cell>
        </row>
        <row r="4670">
          <cell r="A4670">
            <v>5235501003</v>
          </cell>
        </row>
        <row r="4671">
          <cell r="A4671">
            <v>5235501003</v>
          </cell>
        </row>
        <row r="4672">
          <cell r="A4672">
            <v>5235501003</v>
          </cell>
        </row>
        <row r="4673">
          <cell r="A4673">
            <v>5235501003</v>
          </cell>
        </row>
        <row r="4674">
          <cell r="A4674">
            <v>5235501003</v>
          </cell>
        </row>
        <row r="4675">
          <cell r="A4675">
            <v>5235501003</v>
          </cell>
        </row>
        <row r="4676">
          <cell r="A4676">
            <v>5235501003</v>
          </cell>
        </row>
        <row r="4677">
          <cell r="A4677">
            <v>5235501003</v>
          </cell>
        </row>
        <row r="4678">
          <cell r="A4678">
            <v>5235951005</v>
          </cell>
        </row>
        <row r="4679">
          <cell r="A4679">
            <v>5235501003</v>
          </cell>
        </row>
        <row r="4680">
          <cell r="A4680">
            <v>5235501003</v>
          </cell>
        </row>
        <row r="4681">
          <cell r="A4681">
            <v>5235501003</v>
          </cell>
        </row>
        <row r="4682">
          <cell r="A4682">
            <v>5240151001</v>
          </cell>
        </row>
        <row r="4683">
          <cell r="A4683">
            <v>5295951004</v>
          </cell>
        </row>
        <row r="4684">
          <cell r="A4684">
            <v>5295951004</v>
          </cell>
        </row>
        <row r="4685">
          <cell r="A4685">
            <v>5295951004</v>
          </cell>
        </row>
        <row r="4686">
          <cell r="A4686">
            <v>5235501003</v>
          </cell>
        </row>
        <row r="4687">
          <cell r="A4687">
            <v>5235501003</v>
          </cell>
        </row>
        <row r="4688">
          <cell r="A4688">
            <v>5235501003</v>
          </cell>
        </row>
        <row r="4689">
          <cell r="A4689">
            <v>5235501003</v>
          </cell>
        </row>
        <row r="4690">
          <cell r="A4690">
            <v>5235501002</v>
          </cell>
        </row>
        <row r="4691">
          <cell r="A4691">
            <v>5235501003</v>
          </cell>
        </row>
        <row r="4692">
          <cell r="A4692">
            <v>5235501003</v>
          </cell>
        </row>
        <row r="4693">
          <cell r="A4693">
            <v>5235501003</v>
          </cell>
        </row>
        <row r="4694">
          <cell r="A4694">
            <v>5235501003</v>
          </cell>
        </row>
        <row r="4695">
          <cell r="A4695">
            <v>5235501003</v>
          </cell>
        </row>
        <row r="4696">
          <cell r="A4696">
            <v>5235951011</v>
          </cell>
        </row>
        <row r="4697">
          <cell r="A4697">
            <v>5235951011</v>
          </cell>
        </row>
        <row r="4698">
          <cell r="A4698">
            <v>5235951011</v>
          </cell>
        </row>
        <row r="4699">
          <cell r="A4699">
            <v>5235951011</v>
          </cell>
        </row>
        <row r="4700">
          <cell r="A4700">
            <v>5235951011</v>
          </cell>
        </row>
        <row r="4701">
          <cell r="A4701">
            <v>5235951011</v>
          </cell>
        </row>
        <row r="4702">
          <cell r="A4702">
            <v>5235501003</v>
          </cell>
        </row>
        <row r="4703">
          <cell r="A4703">
            <v>5235501003</v>
          </cell>
        </row>
        <row r="4704">
          <cell r="A4704">
            <v>5235501003</v>
          </cell>
        </row>
        <row r="4705">
          <cell r="A4705">
            <v>5235501003</v>
          </cell>
        </row>
        <row r="4706">
          <cell r="A4706">
            <v>5235501003</v>
          </cell>
        </row>
        <row r="4707">
          <cell r="A4707">
            <v>5235501003</v>
          </cell>
        </row>
        <row r="4708">
          <cell r="A4708">
            <v>5235501003</v>
          </cell>
        </row>
        <row r="4709">
          <cell r="A4709">
            <v>5235501003</v>
          </cell>
        </row>
        <row r="4710">
          <cell r="A4710">
            <v>5235501003</v>
          </cell>
        </row>
        <row r="4711">
          <cell r="A4711">
            <v>5235501002</v>
          </cell>
        </row>
        <row r="4712">
          <cell r="A4712">
            <v>5235501002</v>
          </cell>
        </row>
        <row r="4713">
          <cell r="A4713">
            <v>5235951003</v>
          </cell>
        </row>
        <row r="4714">
          <cell r="A4714">
            <v>5235501003</v>
          </cell>
        </row>
        <row r="4715">
          <cell r="A4715">
            <v>5235501003</v>
          </cell>
        </row>
        <row r="4716">
          <cell r="A4716">
            <v>5235501003</v>
          </cell>
        </row>
        <row r="4717">
          <cell r="A4717">
            <v>5235501003</v>
          </cell>
        </row>
        <row r="4718">
          <cell r="A4718">
            <v>5235501003</v>
          </cell>
        </row>
        <row r="4719">
          <cell r="A4719">
            <v>5235501003</v>
          </cell>
        </row>
        <row r="4720">
          <cell r="A4720">
            <v>5235501003</v>
          </cell>
        </row>
        <row r="4721">
          <cell r="A4721">
            <v>5235501003</v>
          </cell>
        </row>
        <row r="4722">
          <cell r="A4722">
            <v>5235501003</v>
          </cell>
        </row>
        <row r="4723">
          <cell r="A4723">
            <v>5235501002</v>
          </cell>
        </row>
        <row r="4724">
          <cell r="A4724">
            <v>5235501002</v>
          </cell>
        </row>
        <row r="4725">
          <cell r="A4725">
            <v>5235951003</v>
          </cell>
        </row>
        <row r="4726">
          <cell r="A4726">
            <v>5295951004</v>
          </cell>
        </row>
        <row r="4727">
          <cell r="A4727">
            <v>5295301001</v>
          </cell>
        </row>
        <row r="4728">
          <cell r="A4728">
            <v>5295301001</v>
          </cell>
        </row>
        <row r="4729">
          <cell r="A4729">
            <v>5295301001</v>
          </cell>
        </row>
        <row r="4730">
          <cell r="A4730">
            <v>5235501003</v>
          </cell>
        </row>
        <row r="4731">
          <cell r="A4731">
            <v>5235501003</v>
          </cell>
        </row>
        <row r="4732">
          <cell r="A4732">
            <v>5235501003</v>
          </cell>
        </row>
        <row r="4733">
          <cell r="A4733">
            <v>5235501003</v>
          </cell>
        </row>
        <row r="4734">
          <cell r="A4734">
            <v>5235501003</v>
          </cell>
        </row>
        <row r="4735">
          <cell r="A4735">
            <v>5235501002</v>
          </cell>
        </row>
        <row r="4736">
          <cell r="A4736">
            <v>5235951003</v>
          </cell>
        </row>
        <row r="4737">
          <cell r="A4737">
            <v>5235501003</v>
          </cell>
        </row>
        <row r="4738">
          <cell r="A4738">
            <v>5235501003</v>
          </cell>
        </row>
        <row r="4739">
          <cell r="A4739">
            <v>5235501003</v>
          </cell>
        </row>
        <row r="4740">
          <cell r="A4740">
            <v>5235501003</v>
          </cell>
        </row>
        <row r="4741">
          <cell r="A4741">
            <v>5295951001</v>
          </cell>
        </row>
        <row r="4742">
          <cell r="A4742">
            <v>5295951001</v>
          </cell>
        </row>
        <row r="4743">
          <cell r="A4743">
            <v>5295401001</v>
          </cell>
        </row>
        <row r="4744">
          <cell r="A4744">
            <v>5295401001</v>
          </cell>
        </row>
        <row r="4745">
          <cell r="A4745">
            <v>5235501003</v>
          </cell>
        </row>
        <row r="4746">
          <cell r="A4746">
            <v>5235501003</v>
          </cell>
        </row>
        <row r="4747">
          <cell r="A4747">
            <v>5235501003</v>
          </cell>
        </row>
        <row r="4748">
          <cell r="A4748">
            <v>5235951011</v>
          </cell>
        </row>
        <row r="4749">
          <cell r="A4749">
            <v>5235951011</v>
          </cell>
        </row>
        <row r="4750">
          <cell r="A4750">
            <v>5235951011</v>
          </cell>
        </row>
        <row r="4751">
          <cell r="A4751">
            <v>5235951011</v>
          </cell>
        </row>
        <row r="4752">
          <cell r="A4752">
            <v>5235951009</v>
          </cell>
        </row>
        <row r="4753">
          <cell r="A4753">
            <v>5235951009</v>
          </cell>
        </row>
        <row r="4754">
          <cell r="A4754">
            <v>5235951009</v>
          </cell>
        </row>
        <row r="4755">
          <cell r="A4755">
            <v>5235951009</v>
          </cell>
        </row>
        <row r="4756">
          <cell r="A4756">
            <v>5235951009</v>
          </cell>
        </row>
        <row r="4757">
          <cell r="A4757">
            <v>5235951009</v>
          </cell>
        </row>
        <row r="4758">
          <cell r="A4758">
            <v>5235951009</v>
          </cell>
        </row>
        <row r="4759">
          <cell r="A4759">
            <v>5235951009</v>
          </cell>
        </row>
        <row r="4760">
          <cell r="A4760">
            <v>5235951009</v>
          </cell>
        </row>
        <row r="4761">
          <cell r="A4761">
            <v>5295051001</v>
          </cell>
        </row>
        <row r="4762">
          <cell r="A4762">
            <v>5295051001</v>
          </cell>
        </row>
        <row r="4763">
          <cell r="A4763">
            <v>5295051001</v>
          </cell>
        </row>
        <row r="4764">
          <cell r="A4764">
            <v>5295051001</v>
          </cell>
        </row>
        <row r="4765">
          <cell r="A4765">
            <v>5295051001</v>
          </cell>
        </row>
        <row r="4766">
          <cell r="A4766">
            <v>5295051001</v>
          </cell>
        </row>
        <row r="4767">
          <cell r="A4767">
            <v>5235951011</v>
          </cell>
        </row>
        <row r="4768">
          <cell r="A4768">
            <v>5235951011</v>
          </cell>
        </row>
        <row r="4769">
          <cell r="A4769">
            <v>5235951011</v>
          </cell>
        </row>
        <row r="4770">
          <cell r="A4770">
            <v>5235951011</v>
          </cell>
        </row>
        <row r="4771">
          <cell r="A4771">
            <v>5235951011</v>
          </cell>
        </row>
        <row r="4772">
          <cell r="A4772">
            <v>5235951011</v>
          </cell>
        </row>
        <row r="4773">
          <cell r="A4773">
            <v>5235951011</v>
          </cell>
        </row>
        <row r="4774">
          <cell r="A4774">
            <v>5235951011</v>
          </cell>
        </row>
        <row r="4775">
          <cell r="A4775">
            <v>5235951011</v>
          </cell>
        </row>
        <row r="4776">
          <cell r="A4776">
            <v>5235951011</v>
          </cell>
        </row>
        <row r="4777">
          <cell r="A4777">
            <v>5235501003</v>
          </cell>
        </row>
        <row r="4778">
          <cell r="A4778">
            <v>5295051001</v>
          </cell>
        </row>
        <row r="4779">
          <cell r="A4779">
            <v>5295051001</v>
          </cell>
        </row>
        <row r="4780">
          <cell r="A4780">
            <v>5295051001</v>
          </cell>
        </row>
        <row r="4781">
          <cell r="A4781">
            <v>5205031001</v>
          </cell>
        </row>
        <row r="4782">
          <cell r="A4782">
            <v>5205061002</v>
          </cell>
        </row>
        <row r="4783">
          <cell r="A4783">
            <v>5205061002</v>
          </cell>
        </row>
        <row r="4784">
          <cell r="A4784">
            <v>5205061002</v>
          </cell>
        </row>
        <row r="4785">
          <cell r="A4785">
            <v>5205061002</v>
          </cell>
        </row>
        <row r="4786">
          <cell r="A4786">
            <v>5205061002</v>
          </cell>
        </row>
        <row r="4787">
          <cell r="A4787">
            <v>5205061002</v>
          </cell>
        </row>
        <row r="4788">
          <cell r="A4788">
            <v>5205061002</v>
          </cell>
        </row>
        <row r="4789">
          <cell r="A4789">
            <v>5205061002</v>
          </cell>
        </row>
        <row r="4790">
          <cell r="A4790">
            <v>5205151002</v>
          </cell>
        </row>
        <row r="4791">
          <cell r="A4791">
            <v>5205151002</v>
          </cell>
        </row>
        <row r="4792">
          <cell r="A4792">
            <v>5205151002</v>
          </cell>
        </row>
        <row r="4793">
          <cell r="A4793">
            <v>5205151002</v>
          </cell>
        </row>
        <row r="4794">
          <cell r="A4794">
            <v>5205151003</v>
          </cell>
        </row>
        <row r="4795">
          <cell r="A4795">
            <v>5205151003</v>
          </cell>
        </row>
        <row r="4796">
          <cell r="A4796">
            <v>5205151003</v>
          </cell>
        </row>
        <row r="4797">
          <cell r="A4797">
            <v>5235501003</v>
          </cell>
        </row>
        <row r="4798">
          <cell r="A4798">
            <v>5235501003</v>
          </cell>
        </row>
        <row r="4799">
          <cell r="A4799">
            <v>5235501003</v>
          </cell>
        </row>
        <row r="4800">
          <cell r="A4800">
            <v>5235501003</v>
          </cell>
        </row>
        <row r="4801">
          <cell r="A4801">
            <v>5235951003</v>
          </cell>
        </row>
        <row r="4802">
          <cell r="A4802">
            <v>5235951003</v>
          </cell>
        </row>
        <row r="4803">
          <cell r="A4803">
            <v>5235951005</v>
          </cell>
        </row>
        <row r="4804">
          <cell r="A4804">
            <v>5235501002</v>
          </cell>
        </row>
        <row r="4805">
          <cell r="A4805">
            <v>5235951011</v>
          </cell>
        </row>
        <row r="4806">
          <cell r="A4806">
            <v>5235951011</v>
          </cell>
        </row>
        <row r="4807">
          <cell r="A4807">
            <v>5235951011</v>
          </cell>
        </row>
        <row r="4808">
          <cell r="A4808">
            <v>5235951011</v>
          </cell>
        </row>
        <row r="4809">
          <cell r="A4809">
            <v>5235501003</v>
          </cell>
        </row>
        <row r="4810">
          <cell r="A4810">
            <v>5235501003</v>
          </cell>
        </row>
        <row r="4811">
          <cell r="A4811">
            <v>5235501003</v>
          </cell>
        </row>
        <row r="4812">
          <cell r="A4812">
            <v>5295951004</v>
          </cell>
        </row>
        <row r="4813">
          <cell r="A4813">
            <v>5295951004</v>
          </cell>
        </row>
        <row r="4814">
          <cell r="A4814">
            <v>5295301001</v>
          </cell>
        </row>
        <row r="4815">
          <cell r="A4815">
            <v>5235501003</v>
          </cell>
        </row>
        <row r="4816">
          <cell r="A4816">
            <v>5235501003</v>
          </cell>
        </row>
        <row r="4817">
          <cell r="A4817">
            <v>5235501003</v>
          </cell>
        </row>
        <row r="4818">
          <cell r="A4818">
            <v>5235501003</v>
          </cell>
        </row>
        <row r="4819">
          <cell r="A4819">
            <v>5295951001</v>
          </cell>
        </row>
        <row r="4820">
          <cell r="A4820">
            <v>5235951003</v>
          </cell>
        </row>
        <row r="4821">
          <cell r="A4821">
            <v>5235951005</v>
          </cell>
        </row>
        <row r="4822">
          <cell r="A4822">
            <v>5235501002</v>
          </cell>
        </row>
        <row r="4823">
          <cell r="A4823">
            <v>5235501004</v>
          </cell>
        </row>
        <row r="4824">
          <cell r="A4824">
            <v>5235951003</v>
          </cell>
        </row>
        <row r="4825">
          <cell r="A4825">
            <v>5235951003</v>
          </cell>
        </row>
        <row r="4826">
          <cell r="A4826">
            <v>5235501002</v>
          </cell>
        </row>
        <row r="4827">
          <cell r="A4827">
            <v>5235501002</v>
          </cell>
        </row>
        <row r="4828">
          <cell r="A4828">
            <v>5210351001</v>
          </cell>
        </row>
        <row r="4829">
          <cell r="A4829">
            <v>5235401001</v>
          </cell>
        </row>
        <row r="4830">
          <cell r="A4830">
            <v>5235401001</v>
          </cell>
        </row>
        <row r="4831">
          <cell r="A4831">
            <v>5235501002</v>
          </cell>
        </row>
        <row r="4832">
          <cell r="A4832">
            <v>5235501002</v>
          </cell>
        </row>
        <row r="4833">
          <cell r="A4833">
            <v>5295951001</v>
          </cell>
        </row>
        <row r="4834">
          <cell r="A4834">
            <v>5235501003</v>
          </cell>
        </row>
        <row r="4835">
          <cell r="A4835">
            <v>5235501003</v>
          </cell>
        </row>
        <row r="4836">
          <cell r="A4836">
            <v>5235501003</v>
          </cell>
        </row>
        <row r="4837">
          <cell r="A4837">
            <v>5235501003</v>
          </cell>
        </row>
        <row r="4838">
          <cell r="A4838">
            <v>5235501003</v>
          </cell>
        </row>
        <row r="4839">
          <cell r="A4839">
            <v>5235501003</v>
          </cell>
        </row>
        <row r="4840">
          <cell r="A4840">
            <v>5235501003</v>
          </cell>
        </row>
        <row r="4841">
          <cell r="A4841">
            <v>5295951004</v>
          </cell>
        </row>
        <row r="4842">
          <cell r="A4842">
            <v>5235501003</v>
          </cell>
        </row>
        <row r="4843">
          <cell r="A4843">
            <v>5235501003</v>
          </cell>
        </row>
        <row r="4844">
          <cell r="A4844">
            <v>5235501003</v>
          </cell>
        </row>
        <row r="4845">
          <cell r="A4845">
            <v>5235501003</v>
          </cell>
        </row>
        <row r="4846">
          <cell r="A4846">
            <v>5235501003</v>
          </cell>
        </row>
        <row r="4847">
          <cell r="A4847">
            <v>5235501003</v>
          </cell>
        </row>
        <row r="4848">
          <cell r="A4848">
            <v>5235951003</v>
          </cell>
        </row>
        <row r="4849">
          <cell r="A4849">
            <v>5235951003</v>
          </cell>
        </row>
        <row r="4850">
          <cell r="A4850">
            <v>5295251001</v>
          </cell>
        </row>
        <row r="4851">
          <cell r="A4851">
            <v>5235501003</v>
          </cell>
        </row>
        <row r="4852">
          <cell r="A4852">
            <v>5235501003</v>
          </cell>
        </row>
        <row r="4853">
          <cell r="A4853">
            <v>5235501003</v>
          </cell>
        </row>
        <row r="4854">
          <cell r="A4854">
            <v>5235501003</v>
          </cell>
        </row>
        <row r="4855">
          <cell r="A4855">
            <v>5235501002</v>
          </cell>
        </row>
        <row r="4856">
          <cell r="A4856">
            <v>5235501002</v>
          </cell>
        </row>
        <row r="4857">
          <cell r="A4857">
            <v>5235501002</v>
          </cell>
        </row>
        <row r="4858">
          <cell r="A4858">
            <v>5235501002</v>
          </cell>
        </row>
        <row r="4859">
          <cell r="A4859">
            <v>5235501002</v>
          </cell>
        </row>
        <row r="4860">
          <cell r="A4860">
            <v>5235501002</v>
          </cell>
        </row>
        <row r="4861">
          <cell r="A4861">
            <v>5235501002</v>
          </cell>
        </row>
        <row r="4862">
          <cell r="A4862">
            <v>5235501002</v>
          </cell>
        </row>
        <row r="4863">
          <cell r="A4863">
            <v>5235501002</v>
          </cell>
        </row>
        <row r="4864">
          <cell r="A4864">
            <v>5235501002</v>
          </cell>
        </row>
        <row r="4865">
          <cell r="A4865">
            <v>5235951009</v>
          </cell>
        </row>
        <row r="4866">
          <cell r="A4866">
            <v>5235951009</v>
          </cell>
        </row>
        <row r="4867">
          <cell r="A4867">
            <v>5235951009</v>
          </cell>
        </row>
        <row r="4868">
          <cell r="A4868">
            <v>5235951009</v>
          </cell>
        </row>
        <row r="4869">
          <cell r="A4869">
            <v>5235951009</v>
          </cell>
        </row>
        <row r="4870">
          <cell r="A4870">
            <v>5235951009</v>
          </cell>
        </row>
        <row r="4871">
          <cell r="A4871">
            <v>5235951009</v>
          </cell>
        </row>
        <row r="4872">
          <cell r="A4872">
            <v>5235951009</v>
          </cell>
        </row>
        <row r="4873">
          <cell r="A4873">
            <v>5235951009</v>
          </cell>
        </row>
        <row r="4874">
          <cell r="A4874">
            <v>5235501004</v>
          </cell>
        </row>
        <row r="4875">
          <cell r="A4875">
            <v>5235501004</v>
          </cell>
        </row>
        <row r="4876">
          <cell r="A4876">
            <v>5295051001</v>
          </cell>
        </row>
        <row r="4877">
          <cell r="A4877">
            <v>5295051001</v>
          </cell>
        </row>
        <row r="4878">
          <cell r="A4878">
            <v>5235501004</v>
          </cell>
        </row>
        <row r="4879">
          <cell r="A4879">
            <v>5295051001</v>
          </cell>
        </row>
        <row r="4880">
          <cell r="A4880">
            <v>5235951003</v>
          </cell>
        </row>
        <row r="4881">
          <cell r="A4881">
            <v>5235951005</v>
          </cell>
        </row>
        <row r="4882">
          <cell r="A4882">
            <v>5235501002</v>
          </cell>
        </row>
        <row r="4883">
          <cell r="A4883">
            <v>5235501002</v>
          </cell>
        </row>
        <row r="4884">
          <cell r="A4884">
            <v>5235501002</v>
          </cell>
        </row>
        <row r="4885">
          <cell r="A4885">
            <v>5235951003</v>
          </cell>
        </row>
        <row r="4886">
          <cell r="A4886">
            <v>5235501002</v>
          </cell>
        </row>
        <row r="4887">
          <cell r="A4887">
            <v>5235951003</v>
          </cell>
        </row>
        <row r="4888">
          <cell r="A4888">
            <v>5235501002</v>
          </cell>
        </row>
        <row r="4889">
          <cell r="A4889">
            <v>5235951003</v>
          </cell>
        </row>
        <row r="4890">
          <cell r="A4890">
            <v>5235501002</v>
          </cell>
        </row>
        <row r="4891">
          <cell r="A4891">
            <v>5235951003</v>
          </cell>
        </row>
        <row r="4892">
          <cell r="A4892">
            <v>5235501002</v>
          </cell>
        </row>
        <row r="4893">
          <cell r="A4893">
            <v>5295051001</v>
          </cell>
        </row>
        <row r="4894">
          <cell r="A4894">
            <v>5295051001</v>
          </cell>
        </row>
        <row r="4895">
          <cell r="A4895">
            <v>5295051001</v>
          </cell>
        </row>
        <row r="4896">
          <cell r="A4896">
            <v>5295051001</v>
          </cell>
        </row>
        <row r="4897">
          <cell r="A4897">
            <v>5295051001</v>
          </cell>
        </row>
        <row r="4898">
          <cell r="A4898">
            <v>5295051001</v>
          </cell>
        </row>
        <row r="4899">
          <cell r="A4899">
            <v>5295251001</v>
          </cell>
        </row>
        <row r="4900">
          <cell r="A4900">
            <v>5295951004</v>
          </cell>
        </row>
        <row r="4901">
          <cell r="A4901">
            <v>5235501003</v>
          </cell>
        </row>
        <row r="4902">
          <cell r="A4902">
            <v>5235501003</v>
          </cell>
        </row>
        <row r="4903">
          <cell r="A4903">
            <v>5235501003</v>
          </cell>
        </row>
        <row r="4904">
          <cell r="A4904">
            <v>5235501003</v>
          </cell>
        </row>
        <row r="4905">
          <cell r="A4905">
            <v>5235501003</v>
          </cell>
        </row>
        <row r="4906">
          <cell r="A4906">
            <v>5235501003</v>
          </cell>
        </row>
        <row r="4907">
          <cell r="A4907">
            <v>5235501003</v>
          </cell>
        </row>
        <row r="4908">
          <cell r="A4908">
            <v>5235101001</v>
          </cell>
        </row>
        <row r="4909">
          <cell r="A4909">
            <v>5235951007</v>
          </cell>
        </row>
        <row r="4910">
          <cell r="A4910">
            <v>5235951007</v>
          </cell>
        </row>
        <row r="4911">
          <cell r="A4911">
            <v>5235951007</v>
          </cell>
        </row>
        <row r="4912">
          <cell r="A4912">
            <v>5295951001</v>
          </cell>
        </row>
        <row r="4913">
          <cell r="A4913">
            <v>5235501002</v>
          </cell>
        </row>
        <row r="4914">
          <cell r="A4914">
            <v>5235951011</v>
          </cell>
        </row>
        <row r="4915">
          <cell r="A4915">
            <v>5235501002</v>
          </cell>
        </row>
        <row r="4916">
          <cell r="A4916">
            <v>5235501002</v>
          </cell>
        </row>
        <row r="4917">
          <cell r="A4917">
            <v>5235501002</v>
          </cell>
        </row>
        <row r="4918">
          <cell r="A4918">
            <v>5235501002</v>
          </cell>
        </row>
        <row r="4919">
          <cell r="A4919">
            <v>5235501002</v>
          </cell>
        </row>
        <row r="4920">
          <cell r="A4920">
            <v>5235501002</v>
          </cell>
        </row>
        <row r="4921">
          <cell r="A4921">
            <v>5235951003</v>
          </cell>
        </row>
        <row r="4922">
          <cell r="A4922">
            <v>5235951003</v>
          </cell>
        </row>
        <row r="4923">
          <cell r="A4923">
            <v>5295951011</v>
          </cell>
        </row>
        <row r="4924">
          <cell r="A4924">
            <v>5295951011</v>
          </cell>
        </row>
        <row r="4925">
          <cell r="A4925">
            <v>5295951011</v>
          </cell>
        </row>
        <row r="4926">
          <cell r="A4926">
            <v>5295951011</v>
          </cell>
        </row>
        <row r="4927">
          <cell r="A4927">
            <v>5295951011</v>
          </cell>
        </row>
        <row r="4928">
          <cell r="A4928">
            <v>5295951011</v>
          </cell>
        </row>
        <row r="4929">
          <cell r="A4929">
            <v>5295951001</v>
          </cell>
        </row>
        <row r="4930">
          <cell r="A4930">
            <v>5235951011</v>
          </cell>
        </row>
        <row r="4931">
          <cell r="A4931">
            <v>5235951011</v>
          </cell>
        </row>
        <row r="4932">
          <cell r="A4932">
            <v>5235951011</v>
          </cell>
        </row>
        <row r="4933">
          <cell r="A4933">
            <v>5235951011</v>
          </cell>
        </row>
        <row r="4934">
          <cell r="A4934">
            <v>5235501003</v>
          </cell>
        </row>
        <row r="4935">
          <cell r="A4935">
            <v>5235501001</v>
          </cell>
        </row>
        <row r="4936">
          <cell r="A4936">
            <v>5235501001</v>
          </cell>
        </row>
        <row r="4937">
          <cell r="A4937">
            <v>5235501001</v>
          </cell>
        </row>
        <row r="4938">
          <cell r="A4938">
            <v>5235501001</v>
          </cell>
        </row>
        <row r="4939">
          <cell r="A4939">
            <v>5235501001</v>
          </cell>
        </row>
        <row r="4940">
          <cell r="A4940">
            <v>5235501001</v>
          </cell>
        </row>
        <row r="4941">
          <cell r="A4941">
            <v>5235501001</v>
          </cell>
        </row>
        <row r="4942">
          <cell r="A4942">
            <v>5235501001</v>
          </cell>
        </row>
        <row r="4943">
          <cell r="A4943">
            <v>5235501001</v>
          </cell>
        </row>
        <row r="4944">
          <cell r="A4944">
            <v>5235501001</v>
          </cell>
        </row>
        <row r="4945">
          <cell r="A4945">
            <v>5235501001</v>
          </cell>
        </row>
        <row r="4946">
          <cell r="A4946">
            <v>5235501001</v>
          </cell>
        </row>
        <row r="4947">
          <cell r="A4947">
            <v>5235501001</v>
          </cell>
        </row>
        <row r="4948">
          <cell r="A4948">
            <v>5235501001</v>
          </cell>
        </row>
        <row r="4949">
          <cell r="A4949">
            <v>5235501001</v>
          </cell>
        </row>
        <row r="4950">
          <cell r="A4950">
            <v>5235501001</v>
          </cell>
        </row>
        <row r="4951">
          <cell r="A4951">
            <v>5235501001</v>
          </cell>
        </row>
        <row r="4952">
          <cell r="A4952">
            <v>5235501001</v>
          </cell>
        </row>
        <row r="4953">
          <cell r="A4953">
            <v>5235501001</v>
          </cell>
        </row>
        <row r="4954">
          <cell r="A4954">
            <v>5235501001</v>
          </cell>
        </row>
        <row r="4955">
          <cell r="A4955">
            <v>5235501001</v>
          </cell>
        </row>
        <row r="4956">
          <cell r="A4956">
            <v>5235501001</v>
          </cell>
        </row>
        <row r="4957">
          <cell r="A4957">
            <v>5235501002</v>
          </cell>
        </row>
        <row r="4958">
          <cell r="A4958">
            <v>5235501002</v>
          </cell>
        </row>
        <row r="4959">
          <cell r="A4959">
            <v>5235501002</v>
          </cell>
        </row>
        <row r="4960">
          <cell r="A4960">
            <v>5235501002</v>
          </cell>
        </row>
        <row r="4961">
          <cell r="A4961">
            <v>5235501002</v>
          </cell>
        </row>
        <row r="4962">
          <cell r="A4962">
            <v>5235501002</v>
          </cell>
        </row>
        <row r="4963">
          <cell r="A4963">
            <v>5235501002</v>
          </cell>
        </row>
        <row r="4964">
          <cell r="A4964">
            <v>5235501002</v>
          </cell>
        </row>
        <row r="4965">
          <cell r="A4965">
            <v>5235501002</v>
          </cell>
        </row>
        <row r="4966">
          <cell r="A4966">
            <v>5235501002</v>
          </cell>
        </row>
        <row r="4967">
          <cell r="A4967">
            <v>5235501002</v>
          </cell>
        </row>
        <row r="4968">
          <cell r="A4968">
            <v>5235501002</v>
          </cell>
        </row>
        <row r="4969">
          <cell r="A4969">
            <v>5235951003</v>
          </cell>
        </row>
        <row r="4970">
          <cell r="A4970">
            <v>5235951003</v>
          </cell>
        </row>
        <row r="4971">
          <cell r="A4971">
            <v>5235951003</v>
          </cell>
        </row>
        <row r="4972">
          <cell r="A4972">
            <v>5235951003</v>
          </cell>
        </row>
        <row r="4973">
          <cell r="A4973">
            <v>5235951003</v>
          </cell>
        </row>
        <row r="4974">
          <cell r="A4974">
            <v>5235951003</v>
          </cell>
        </row>
        <row r="4975">
          <cell r="A4975">
            <v>5235951003</v>
          </cell>
        </row>
        <row r="4976">
          <cell r="A4976">
            <v>5235951003</v>
          </cell>
        </row>
        <row r="4977">
          <cell r="A4977">
            <v>5235951003</v>
          </cell>
        </row>
        <row r="4978">
          <cell r="A4978">
            <v>5235951003</v>
          </cell>
        </row>
        <row r="4979">
          <cell r="A4979">
            <v>5235951003</v>
          </cell>
        </row>
        <row r="4980">
          <cell r="A4980">
            <v>5235951003</v>
          </cell>
        </row>
        <row r="4981">
          <cell r="A4981">
            <v>5235951011</v>
          </cell>
        </row>
        <row r="4982">
          <cell r="A4982">
            <v>5235951011</v>
          </cell>
        </row>
        <row r="4983">
          <cell r="A4983">
            <v>5235951011</v>
          </cell>
        </row>
        <row r="4984">
          <cell r="A4984">
            <v>5235951011</v>
          </cell>
        </row>
        <row r="4985">
          <cell r="A4985">
            <v>5235501003</v>
          </cell>
        </row>
        <row r="4986">
          <cell r="A4986">
            <v>5235501003</v>
          </cell>
        </row>
        <row r="4987">
          <cell r="A4987">
            <v>5235501003</v>
          </cell>
        </row>
        <row r="4988">
          <cell r="A4988">
            <v>5235501003</v>
          </cell>
        </row>
        <row r="4989">
          <cell r="A4989">
            <v>5295501001</v>
          </cell>
        </row>
        <row r="4990">
          <cell r="A4990">
            <v>5235501004</v>
          </cell>
        </row>
        <row r="4991">
          <cell r="A4991">
            <v>5240151001</v>
          </cell>
        </row>
        <row r="4992">
          <cell r="A4992">
            <v>5235501004</v>
          </cell>
        </row>
        <row r="4993">
          <cell r="A4993">
            <v>5235951008</v>
          </cell>
        </row>
        <row r="4994">
          <cell r="A4994">
            <v>5295951007</v>
          </cell>
        </row>
        <row r="4995">
          <cell r="A4995">
            <v>5235351001</v>
          </cell>
        </row>
        <row r="4996">
          <cell r="A4996">
            <v>5215951001</v>
          </cell>
        </row>
        <row r="4997">
          <cell r="A4997">
            <v>5235501002</v>
          </cell>
        </row>
        <row r="4998">
          <cell r="A4998">
            <v>5235501002</v>
          </cell>
        </row>
        <row r="4999">
          <cell r="A4999">
            <v>5235501002</v>
          </cell>
        </row>
        <row r="5000">
          <cell r="A5000">
            <v>5235501002</v>
          </cell>
        </row>
        <row r="5001">
          <cell r="A5001">
            <v>5235501002</v>
          </cell>
        </row>
        <row r="5002">
          <cell r="A5002">
            <v>5235501002</v>
          </cell>
        </row>
        <row r="5003">
          <cell r="A5003">
            <v>5235501004</v>
          </cell>
        </row>
        <row r="5004">
          <cell r="A5004">
            <v>5235951008</v>
          </cell>
        </row>
        <row r="5005">
          <cell r="A5005">
            <v>5295951007</v>
          </cell>
        </row>
        <row r="5006">
          <cell r="A5006">
            <v>5235501004</v>
          </cell>
        </row>
        <row r="5007">
          <cell r="A5007">
            <v>5235951008</v>
          </cell>
        </row>
        <row r="5008">
          <cell r="A5008">
            <v>5295951007</v>
          </cell>
        </row>
        <row r="5009">
          <cell r="A5009">
            <v>5205031001</v>
          </cell>
        </row>
        <row r="5010">
          <cell r="A5010">
            <v>5205061002</v>
          </cell>
        </row>
        <row r="5011">
          <cell r="A5011">
            <v>5205061002</v>
          </cell>
        </row>
        <row r="5012">
          <cell r="A5012">
            <v>5205061002</v>
          </cell>
        </row>
        <row r="5013">
          <cell r="A5013">
            <v>5205061002</v>
          </cell>
        </row>
        <row r="5014">
          <cell r="A5014">
            <v>5205061002</v>
          </cell>
        </row>
        <row r="5015">
          <cell r="A5015">
            <v>5205061002</v>
          </cell>
        </row>
        <row r="5016">
          <cell r="A5016">
            <v>5205061002</v>
          </cell>
        </row>
        <row r="5017">
          <cell r="A5017">
            <v>5205061002</v>
          </cell>
        </row>
        <row r="5018">
          <cell r="A5018">
            <v>5205151002</v>
          </cell>
        </row>
        <row r="5019">
          <cell r="A5019">
            <v>5205151002</v>
          </cell>
        </row>
        <row r="5020">
          <cell r="A5020">
            <v>5205151002</v>
          </cell>
        </row>
        <row r="5021">
          <cell r="A5021">
            <v>5205151002</v>
          </cell>
        </row>
        <row r="5022">
          <cell r="A5022">
            <v>5205151003</v>
          </cell>
        </row>
        <row r="5023">
          <cell r="A5023">
            <v>5205151003</v>
          </cell>
        </row>
        <row r="5024">
          <cell r="A5024">
            <v>5205151003</v>
          </cell>
        </row>
        <row r="5025">
          <cell r="A5025">
            <v>5295301001</v>
          </cell>
        </row>
        <row r="5026">
          <cell r="A5026">
            <v>5235501003</v>
          </cell>
        </row>
        <row r="5027">
          <cell r="A5027">
            <v>5235501003</v>
          </cell>
        </row>
        <row r="5028">
          <cell r="A5028">
            <v>5235501003</v>
          </cell>
        </row>
        <row r="5029">
          <cell r="A5029">
            <v>5235501002</v>
          </cell>
        </row>
        <row r="5030">
          <cell r="A5030">
            <v>5235951003</v>
          </cell>
        </row>
        <row r="5031">
          <cell r="A5031">
            <v>5235951003</v>
          </cell>
        </row>
        <row r="5032">
          <cell r="A5032">
            <v>5235951003</v>
          </cell>
        </row>
        <row r="5033">
          <cell r="A5033">
            <v>5235951003</v>
          </cell>
        </row>
        <row r="5034">
          <cell r="A5034">
            <v>5295401001</v>
          </cell>
        </row>
        <row r="5035">
          <cell r="A5035">
            <v>5235501003</v>
          </cell>
        </row>
        <row r="5036">
          <cell r="A5036">
            <v>5235501003</v>
          </cell>
        </row>
        <row r="5037">
          <cell r="A5037">
            <v>5235501003</v>
          </cell>
        </row>
        <row r="5038">
          <cell r="A5038">
            <v>5235501003</v>
          </cell>
        </row>
        <row r="5039">
          <cell r="A5039">
            <v>5235501003</v>
          </cell>
        </row>
        <row r="5040">
          <cell r="A5040">
            <v>5235501003</v>
          </cell>
        </row>
        <row r="5041">
          <cell r="A5041">
            <v>5235501003</v>
          </cell>
        </row>
        <row r="5042">
          <cell r="A5042">
            <v>5235951007</v>
          </cell>
        </row>
        <row r="5043">
          <cell r="A5043">
            <v>5235951007</v>
          </cell>
        </row>
        <row r="5044">
          <cell r="A5044">
            <v>5235501002</v>
          </cell>
        </row>
        <row r="5045">
          <cell r="A5045">
            <v>5235501002</v>
          </cell>
        </row>
        <row r="5046">
          <cell r="A5046">
            <v>5235951006</v>
          </cell>
        </row>
        <row r="5047">
          <cell r="A5047">
            <v>5205951003</v>
          </cell>
        </row>
        <row r="5048">
          <cell r="A5048">
            <v>5205951003</v>
          </cell>
        </row>
        <row r="5049">
          <cell r="A5049">
            <v>5205951004</v>
          </cell>
        </row>
        <row r="5050">
          <cell r="A5050">
            <v>5205301001</v>
          </cell>
        </row>
        <row r="5051">
          <cell r="A5051">
            <v>5205301001</v>
          </cell>
        </row>
        <row r="5052">
          <cell r="A5052">
            <v>5205331001</v>
          </cell>
        </row>
        <row r="5053">
          <cell r="A5053">
            <v>5205331001</v>
          </cell>
        </row>
        <row r="5054">
          <cell r="A5054">
            <v>5205361001</v>
          </cell>
        </row>
        <row r="5055">
          <cell r="A5055">
            <v>5205361001</v>
          </cell>
        </row>
        <row r="5056">
          <cell r="A5056">
            <v>5205391001</v>
          </cell>
        </row>
        <row r="5057">
          <cell r="A5057">
            <v>5205391001</v>
          </cell>
        </row>
        <row r="5058">
          <cell r="A5058">
            <v>5205421001</v>
          </cell>
        </row>
        <row r="5059">
          <cell r="A5059">
            <v>5205421001</v>
          </cell>
        </row>
        <row r="5060">
          <cell r="A5060">
            <v>5205391001</v>
          </cell>
        </row>
        <row r="5061">
          <cell r="A5061">
            <v>5205301001</v>
          </cell>
        </row>
        <row r="5062">
          <cell r="A5062">
            <v>5205331001</v>
          </cell>
        </row>
        <row r="5063">
          <cell r="A5063">
            <v>5205361001</v>
          </cell>
        </row>
        <row r="5064">
          <cell r="A5064">
            <v>5205391001</v>
          </cell>
        </row>
        <row r="5065">
          <cell r="A5065">
            <v>5205421001</v>
          </cell>
        </row>
        <row r="5066">
          <cell r="A5066">
            <v>5205301001</v>
          </cell>
        </row>
        <row r="5067">
          <cell r="A5067">
            <v>5205301001</v>
          </cell>
        </row>
        <row r="5068">
          <cell r="A5068">
            <v>5205331001</v>
          </cell>
        </row>
        <row r="5069">
          <cell r="A5069">
            <v>5205331001</v>
          </cell>
        </row>
        <row r="5070">
          <cell r="A5070">
            <v>5205361001</v>
          </cell>
        </row>
        <row r="5071">
          <cell r="A5071">
            <v>5205361001</v>
          </cell>
        </row>
        <row r="5072">
          <cell r="A5072">
            <v>5205391001</v>
          </cell>
        </row>
        <row r="5073">
          <cell r="A5073">
            <v>5205391001</v>
          </cell>
        </row>
        <row r="5074">
          <cell r="A5074">
            <v>5205421001</v>
          </cell>
        </row>
        <row r="5075">
          <cell r="A5075">
            <v>5205421001</v>
          </cell>
        </row>
        <row r="5076">
          <cell r="A5076">
            <v>5205301001</v>
          </cell>
        </row>
        <row r="5077">
          <cell r="A5077">
            <v>5205331001</v>
          </cell>
        </row>
        <row r="5078">
          <cell r="A5078">
            <v>5205361001</v>
          </cell>
        </row>
        <row r="5079">
          <cell r="A5079">
            <v>5205391001</v>
          </cell>
        </row>
        <row r="5080">
          <cell r="A5080">
            <v>5205301001</v>
          </cell>
        </row>
        <row r="5081">
          <cell r="A5081">
            <v>5205301001</v>
          </cell>
        </row>
        <row r="5082">
          <cell r="A5082">
            <v>5205331001</v>
          </cell>
        </row>
        <row r="5083">
          <cell r="A5083">
            <v>5205331001</v>
          </cell>
        </row>
        <row r="5084">
          <cell r="A5084">
            <v>5205361001</v>
          </cell>
        </row>
        <row r="5085">
          <cell r="A5085">
            <v>5205361001</v>
          </cell>
        </row>
        <row r="5086">
          <cell r="A5086">
            <v>5205391001</v>
          </cell>
        </row>
        <row r="5087">
          <cell r="A5087">
            <v>5205391001</v>
          </cell>
        </row>
        <row r="5088">
          <cell r="A5088">
            <v>5205681001</v>
          </cell>
        </row>
        <row r="5089">
          <cell r="A5089">
            <v>5205681001</v>
          </cell>
        </row>
        <row r="5090">
          <cell r="A5090">
            <v>5205681001</v>
          </cell>
        </row>
        <row r="5091">
          <cell r="A5091">
            <v>5205691001</v>
          </cell>
        </row>
        <row r="5092">
          <cell r="A5092">
            <v>5205701001</v>
          </cell>
        </row>
        <row r="5093">
          <cell r="A5093">
            <v>5205701001</v>
          </cell>
        </row>
        <row r="5094">
          <cell r="A5094">
            <v>5205701001</v>
          </cell>
        </row>
        <row r="5095">
          <cell r="A5095">
            <v>5205701001</v>
          </cell>
        </row>
        <row r="5096">
          <cell r="A5096">
            <v>5205701001</v>
          </cell>
        </row>
        <row r="5097">
          <cell r="A5097">
            <v>5205701001</v>
          </cell>
        </row>
        <row r="5098">
          <cell r="A5098">
            <v>5205721001</v>
          </cell>
        </row>
        <row r="5099">
          <cell r="A5099">
            <v>5205721001</v>
          </cell>
        </row>
        <row r="5100">
          <cell r="A5100">
            <v>5205721001</v>
          </cell>
        </row>
        <row r="5101">
          <cell r="A5101">
            <v>5205751001</v>
          </cell>
        </row>
        <row r="5102">
          <cell r="A5102">
            <v>5205781001</v>
          </cell>
        </row>
        <row r="5103">
          <cell r="A5103">
            <v>5205681001</v>
          </cell>
        </row>
        <row r="5104">
          <cell r="A5104">
            <v>5205681001</v>
          </cell>
        </row>
        <row r="5105">
          <cell r="A5105">
            <v>5205681001</v>
          </cell>
        </row>
        <row r="5106">
          <cell r="A5106">
            <v>5205691001</v>
          </cell>
        </row>
        <row r="5107">
          <cell r="A5107">
            <v>5205701001</v>
          </cell>
        </row>
        <row r="5108">
          <cell r="A5108">
            <v>5205701001</v>
          </cell>
        </row>
        <row r="5109">
          <cell r="A5109">
            <v>5205701001</v>
          </cell>
        </row>
        <row r="5110">
          <cell r="A5110">
            <v>5205701001</v>
          </cell>
        </row>
        <row r="5111">
          <cell r="A5111">
            <v>5205701001</v>
          </cell>
        </row>
        <row r="5112">
          <cell r="A5112">
            <v>5205701001</v>
          </cell>
        </row>
        <row r="5113">
          <cell r="A5113">
            <v>5205721001</v>
          </cell>
        </row>
        <row r="5114">
          <cell r="A5114">
            <v>5205721001</v>
          </cell>
        </row>
        <row r="5115">
          <cell r="A5115">
            <v>5205721001</v>
          </cell>
        </row>
        <row r="5116">
          <cell r="A5116">
            <v>5205751001</v>
          </cell>
        </row>
        <row r="5117">
          <cell r="A5117">
            <v>5205781001</v>
          </cell>
        </row>
        <row r="5118">
          <cell r="A5118">
            <v>5205681001</v>
          </cell>
        </row>
        <row r="5119">
          <cell r="A5119">
            <v>5205681001</v>
          </cell>
        </row>
        <row r="5120">
          <cell r="A5120">
            <v>5205681001</v>
          </cell>
        </row>
        <row r="5121">
          <cell r="A5121">
            <v>5205691001</v>
          </cell>
        </row>
        <row r="5122">
          <cell r="A5122">
            <v>5205701001</v>
          </cell>
        </row>
        <row r="5123">
          <cell r="A5123">
            <v>5205701001</v>
          </cell>
        </row>
        <row r="5124">
          <cell r="A5124">
            <v>5205701001</v>
          </cell>
        </row>
        <row r="5125">
          <cell r="A5125">
            <v>5205701001</v>
          </cell>
        </row>
        <row r="5126">
          <cell r="A5126">
            <v>5205701001</v>
          </cell>
        </row>
        <row r="5127">
          <cell r="A5127">
            <v>5205701001</v>
          </cell>
        </row>
        <row r="5128">
          <cell r="A5128">
            <v>5205721001</v>
          </cell>
        </row>
        <row r="5129">
          <cell r="A5129">
            <v>5205721001</v>
          </cell>
        </row>
        <row r="5130">
          <cell r="A5130">
            <v>5205721001</v>
          </cell>
        </row>
        <row r="5131">
          <cell r="A5131">
            <v>5205751001</v>
          </cell>
        </row>
        <row r="5132">
          <cell r="A5132">
            <v>5205781001</v>
          </cell>
        </row>
        <row r="5133">
          <cell r="A5133">
            <v>5295401001</v>
          </cell>
        </row>
        <row r="5134">
          <cell r="A5134">
            <v>5235501003</v>
          </cell>
        </row>
        <row r="5135">
          <cell r="A5135">
            <v>5235501003</v>
          </cell>
        </row>
        <row r="5136">
          <cell r="A5136">
            <v>5235501003</v>
          </cell>
        </row>
        <row r="5137">
          <cell r="A5137">
            <v>5235501003</v>
          </cell>
        </row>
        <row r="5138">
          <cell r="A5138">
            <v>5235501001</v>
          </cell>
        </row>
        <row r="5139">
          <cell r="A5139">
            <v>5235501001</v>
          </cell>
        </row>
        <row r="5140">
          <cell r="A5140">
            <v>5235501001</v>
          </cell>
        </row>
        <row r="5141">
          <cell r="A5141">
            <v>5235501001</v>
          </cell>
        </row>
        <row r="5142">
          <cell r="A5142">
            <v>5235501001</v>
          </cell>
        </row>
        <row r="5143">
          <cell r="A5143">
            <v>5235501001</v>
          </cell>
        </row>
        <row r="5144">
          <cell r="A5144">
            <v>5235501001</v>
          </cell>
        </row>
        <row r="5145">
          <cell r="A5145">
            <v>5235501001</v>
          </cell>
        </row>
        <row r="5146">
          <cell r="A5146">
            <v>5235501001</v>
          </cell>
        </row>
        <row r="5147">
          <cell r="A5147">
            <v>5235501001</v>
          </cell>
        </row>
        <row r="5148">
          <cell r="A5148">
            <v>5235501001</v>
          </cell>
        </row>
        <row r="5149">
          <cell r="A5149">
            <v>5235501001</v>
          </cell>
        </row>
        <row r="5150">
          <cell r="A5150">
            <v>5235501001</v>
          </cell>
        </row>
        <row r="5151">
          <cell r="A5151">
            <v>5235501001</v>
          </cell>
        </row>
        <row r="5152">
          <cell r="A5152">
            <v>5235501001</v>
          </cell>
        </row>
        <row r="5153">
          <cell r="A5153">
            <v>5260051001</v>
          </cell>
        </row>
        <row r="5154">
          <cell r="A5154">
            <v>5260051001</v>
          </cell>
        </row>
        <row r="5155">
          <cell r="A5155">
            <v>5260101001</v>
          </cell>
        </row>
        <row r="5156">
          <cell r="A5156">
            <v>5260101001</v>
          </cell>
        </row>
        <row r="5157">
          <cell r="A5157">
            <v>5260151001</v>
          </cell>
        </row>
        <row r="5158">
          <cell r="A5158">
            <v>5230951001</v>
          </cell>
        </row>
        <row r="5159">
          <cell r="A5159">
            <v>5255201001</v>
          </cell>
        </row>
        <row r="5160">
          <cell r="A5160">
            <v>5235951011</v>
          </cell>
        </row>
        <row r="5161">
          <cell r="A5161">
            <v>5235951011</v>
          </cell>
        </row>
        <row r="5162">
          <cell r="A5162">
            <v>5235951011</v>
          </cell>
        </row>
        <row r="5163">
          <cell r="A5163">
            <v>5205811001</v>
          </cell>
        </row>
        <row r="5164">
          <cell r="A5164">
            <v>5205811001</v>
          </cell>
        </row>
        <row r="5165">
          <cell r="A5165">
            <v>5205811001</v>
          </cell>
        </row>
        <row r="5166">
          <cell r="A5166">
            <v>5235951009</v>
          </cell>
        </row>
        <row r="5167">
          <cell r="A5167">
            <v>5295051001</v>
          </cell>
        </row>
        <row r="5168">
          <cell r="A5168">
            <v>5235951012</v>
          </cell>
        </row>
        <row r="5169">
          <cell r="A5169">
            <v>5235951009</v>
          </cell>
        </row>
        <row r="5170">
          <cell r="A5170">
            <v>5295051001</v>
          </cell>
        </row>
        <row r="5171">
          <cell r="A5171">
            <v>5235951009</v>
          </cell>
        </row>
        <row r="5172">
          <cell r="A5172">
            <v>5295051001</v>
          </cell>
        </row>
        <row r="5173">
          <cell r="A5173">
            <v>5235101001</v>
          </cell>
        </row>
        <row r="5174">
          <cell r="A5174">
            <v>5235101001</v>
          </cell>
        </row>
        <row r="5175">
          <cell r="A5175">
            <v>5235101001</v>
          </cell>
        </row>
        <row r="5176">
          <cell r="A5176">
            <v>5235101001</v>
          </cell>
        </row>
        <row r="5177">
          <cell r="A5177">
            <v>5240151001</v>
          </cell>
        </row>
        <row r="5178">
          <cell r="A5178">
            <v>5255951001</v>
          </cell>
        </row>
        <row r="5179">
          <cell r="A5179">
            <v>5220951001</v>
          </cell>
        </row>
        <row r="5180">
          <cell r="A5180">
            <v>5235101001</v>
          </cell>
        </row>
        <row r="5181">
          <cell r="A5181">
            <v>5235351001</v>
          </cell>
        </row>
        <row r="5182">
          <cell r="A5182">
            <v>5235951003</v>
          </cell>
        </row>
        <row r="5183">
          <cell r="A5183">
            <v>5235501002</v>
          </cell>
        </row>
        <row r="5184">
          <cell r="A5184">
            <v>5235501002</v>
          </cell>
        </row>
        <row r="5185">
          <cell r="A5185">
            <v>5235501002</v>
          </cell>
        </row>
        <row r="5186">
          <cell r="A5186">
            <v>5235501002</v>
          </cell>
        </row>
        <row r="5187">
          <cell r="A5187">
            <v>5235501002</v>
          </cell>
        </row>
        <row r="5188">
          <cell r="A5188">
            <v>5235501002</v>
          </cell>
        </row>
        <row r="5189">
          <cell r="A5189">
            <v>5235501002</v>
          </cell>
        </row>
        <row r="5190">
          <cell r="A5190">
            <v>5295951007</v>
          </cell>
        </row>
        <row r="5191">
          <cell r="A5191">
            <v>5295951004</v>
          </cell>
        </row>
        <row r="5192">
          <cell r="A5192">
            <v>5295951004</v>
          </cell>
        </row>
        <row r="5193">
          <cell r="A5193">
            <v>5295951004</v>
          </cell>
        </row>
        <row r="5194">
          <cell r="A5194">
            <v>5295951004</v>
          </cell>
        </row>
        <row r="5195">
          <cell r="A5195">
            <v>5295951004</v>
          </cell>
        </row>
        <row r="5196">
          <cell r="A5196">
            <v>5235501002</v>
          </cell>
        </row>
        <row r="5197">
          <cell r="A5197">
            <v>5235501002</v>
          </cell>
        </row>
        <row r="5198">
          <cell r="A5198">
            <v>5235501002</v>
          </cell>
        </row>
        <row r="5199">
          <cell r="A5199">
            <v>5235501002</v>
          </cell>
        </row>
        <row r="5200">
          <cell r="A5200">
            <v>5235501002</v>
          </cell>
        </row>
        <row r="5201">
          <cell r="A5201">
            <v>5235951003</v>
          </cell>
        </row>
        <row r="5202">
          <cell r="A5202">
            <v>5235951003</v>
          </cell>
        </row>
        <row r="5203">
          <cell r="A5203">
            <v>5235951003</v>
          </cell>
        </row>
        <row r="5204">
          <cell r="A5204">
            <v>5235951003</v>
          </cell>
        </row>
        <row r="5205">
          <cell r="A5205">
            <v>5235951003</v>
          </cell>
        </row>
        <row r="5206">
          <cell r="A5206">
            <v>5235951005</v>
          </cell>
        </row>
        <row r="5207">
          <cell r="A5207">
            <v>5235501002</v>
          </cell>
        </row>
        <row r="5208">
          <cell r="A5208">
            <v>5235501002</v>
          </cell>
        </row>
        <row r="5209">
          <cell r="A5209">
            <v>5295301001</v>
          </cell>
        </row>
        <row r="5210">
          <cell r="A5210">
            <v>5235101001</v>
          </cell>
        </row>
        <row r="5211">
          <cell r="A5211">
            <v>5235101001</v>
          </cell>
        </row>
        <row r="5212">
          <cell r="A5212">
            <v>5235501003</v>
          </cell>
        </row>
        <row r="5213">
          <cell r="A5213">
            <v>5235501003</v>
          </cell>
        </row>
        <row r="5214">
          <cell r="A5214">
            <v>5235501003</v>
          </cell>
        </row>
        <row r="5215">
          <cell r="A5215">
            <v>5295301001</v>
          </cell>
        </row>
        <row r="5216">
          <cell r="A5216">
            <v>5220951001</v>
          </cell>
        </row>
        <row r="5217">
          <cell r="A5217">
            <v>5235501003</v>
          </cell>
        </row>
        <row r="5218">
          <cell r="A5218">
            <v>5235501003</v>
          </cell>
        </row>
        <row r="5219">
          <cell r="A5219">
            <v>5235501003</v>
          </cell>
        </row>
        <row r="5220">
          <cell r="A5220">
            <v>5235501003</v>
          </cell>
        </row>
        <row r="5221">
          <cell r="A5221">
            <v>5235101001</v>
          </cell>
        </row>
        <row r="5222">
          <cell r="A5222">
            <v>5235101001</v>
          </cell>
        </row>
        <row r="5223">
          <cell r="A5223">
            <v>5235101001</v>
          </cell>
        </row>
        <row r="5224">
          <cell r="A5224">
            <v>5295601001</v>
          </cell>
        </row>
        <row r="5225">
          <cell r="A5225">
            <v>5295601001</v>
          </cell>
        </row>
        <row r="5226">
          <cell r="A5226">
            <v>5295601002</v>
          </cell>
        </row>
        <row r="5227">
          <cell r="A5227">
            <v>5295601001</v>
          </cell>
        </row>
        <row r="5228">
          <cell r="A5228">
            <v>5295601001</v>
          </cell>
        </row>
        <row r="5229">
          <cell r="A5229">
            <v>5295601001</v>
          </cell>
        </row>
        <row r="5230">
          <cell r="A5230">
            <v>5295601002</v>
          </cell>
        </row>
        <row r="5231">
          <cell r="A5231">
            <v>5205951003</v>
          </cell>
        </row>
        <row r="5232">
          <cell r="A5232">
            <v>5215051001</v>
          </cell>
        </row>
        <row r="5233">
          <cell r="A5233">
            <v>5235951005</v>
          </cell>
        </row>
        <row r="5234">
          <cell r="A5234">
            <v>5235951005</v>
          </cell>
        </row>
        <row r="5235">
          <cell r="A5235">
            <v>5235951005</v>
          </cell>
        </row>
        <row r="5236">
          <cell r="A5236">
            <v>5235951005</v>
          </cell>
        </row>
        <row r="5237">
          <cell r="A5237">
            <v>5235951005</v>
          </cell>
        </row>
        <row r="5238">
          <cell r="A5238">
            <v>5235951005</v>
          </cell>
        </row>
        <row r="5239">
          <cell r="A5239">
            <v>5235951005</v>
          </cell>
        </row>
        <row r="5240">
          <cell r="A5240">
            <v>5235951005</v>
          </cell>
        </row>
        <row r="5241">
          <cell r="A5241">
            <v>5235951005</v>
          </cell>
        </row>
        <row r="5242">
          <cell r="A5242">
            <v>5235951005</v>
          </cell>
        </row>
        <row r="5243">
          <cell r="A5243">
            <v>5235951005</v>
          </cell>
        </row>
        <row r="5244">
          <cell r="A5244">
            <v>5235951005</v>
          </cell>
        </row>
        <row r="5245">
          <cell r="A5245">
            <v>5235951005</v>
          </cell>
        </row>
        <row r="5246">
          <cell r="A5246">
            <v>5235951005</v>
          </cell>
        </row>
        <row r="5247">
          <cell r="A5247">
            <v>5235951005</v>
          </cell>
        </row>
        <row r="5248">
          <cell r="A5248">
            <v>5235951005</v>
          </cell>
        </row>
        <row r="5249">
          <cell r="A5249">
            <v>5235951003</v>
          </cell>
        </row>
        <row r="5250">
          <cell r="A5250">
            <v>5235951003</v>
          </cell>
        </row>
        <row r="5251">
          <cell r="A5251">
            <v>5235951003</v>
          </cell>
        </row>
        <row r="5252">
          <cell r="A5252">
            <v>5235501002</v>
          </cell>
        </row>
        <row r="5253">
          <cell r="A5253">
            <v>5235951005</v>
          </cell>
        </row>
        <row r="5254">
          <cell r="A5254">
            <v>5235501004</v>
          </cell>
        </row>
        <row r="5255">
          <cell r="A5255">
            <v>5295951004</v>
          </cell>
        </row>
        <row r="5256">
          <cell r="A5256">
            <v>5235951003</v>
          </cell>
        </row>
        <row r="5257">
          <cell r="A5257">
            <v>5235951003</v>
          </cell>
        </row>
        <row r="5258">
          <cell r="A5258">
            <v>5235501002</v>
          </cell>
        </row>
        <row r="5259">
          <cell r="A5259">
            <v>5235501002</v>
          </cell>
        </row>
        <row r="5260">
          <cell r="A5260">
            <v>5235651002</v>
          </cell>
        </row>
        <row r="5261">
          <cell r="A5261">
            <v>5235951003</v>
          </cell>
        </row>
        <row r="5262">
          <cell r="A5262">
            <v>5235951005</v>
          </cell>
        </row>
        <row r="5263">
          <cell r="A5263">
            <v>5295951027</v>
          </cell>
        </row>
        <row r="5264">
          <cell r="A5264">
            <v>5295951026</v>
          </cell>
        </row>
        <row r="5265">
          <cell r="A5265">
            <v>5295951010</v>
          </cell>
        </row>
        <row r="5266">
          <cell r="A5266">
            <v>5295951010</v>
          </cell>
        </row>
        <row r="5267">
          <cell r="A5267">
            <v>5220951001</v>
          </cell>
        </row>
        <row r="5268">
          <cell r="A5268">
            <v>5235951003</v>
          </cell>
        </row>
        <row r="5269">
          <cell r="A5269">
            <v>5205951002</v>
          </cell>
        </row>
        <row r="5270">
          <cell r="A5270">
            <v>5235501003</v>
          </cell>
        </row>
        <row r="5271">
          <cell r="A5271">
            <v>5235501003</v>
          </cell>
        </row>
        <row r="5272">
          <cell r="A5272">
            <v>5235501003</v>
          </cell>
        </row>
        <row r="5273">
          <cell r="A5273">
            <v>5235501003</v>
          </cell>
        </row>
        <row r="5274">
          <cell r="A5274">
            <v>5235501003</v>
          </cell>
        </row>
        <row r="5275">
          <cell r="A5275">
            <v>5235501003</v>
          </cell>
        </row>
        <row r="5276">
          <cell r="A5276">
            <v>5235501003</v>
          </cell>
        </row>
        <row r="5277">
          <cell r="A5277">
            <v>5235501003</v>
          </cell>
        </row>
        <row r="5278">
          <cell r="A5278">
            <v>5235501003</v>
          </cell>
        </row>
        <row r="5279">
          <cell r="A5279">
            <v>5235501003</v>
          </cell>
        </row>
        <row r="5280">
          <cell r="A5280">
            <v>5235501003</v>
          </cell>
        </row>
        <row r="5281">
          <cell r="A5281">
            <v>5235501003</v>
          </cell>
        </row>
        <row r="5282">
          <cell r="A5282">
            <v>5235501003</v>
          </cell>
        </row>
        <row r="5283">
          <cell r="A5283">
            <v>5235501003</v>
          </cell>
        </row>
        <row r="5284">
          <cell r="A5284">
            <v>5235501003</v>
          </cell>
        </row>
        <row r="5285">
          <cell r="A5285">
            <v>5235501003</v>
          </cell>
        </row>
        <row r="5286">
          <cell r="A5286">
            <v>5235501003</v>
          </cell>
        </row>
        <row r="5287">
          <cell r="A5287">
            <v>5235501003</v>
          </cell>
        </row>
        <row r="5288">
          <cell r="A5288">
            <v>5235501003</v>
          </cell>
        </row>
        <row r="5289">
          <cell r="A5289">
            <v>5205951002</v>
          </cell>
        </row>
        <row r="5290">
          <cell r="A5290">
            <v>5235501003</v>
          </cell>
        </row>
        <row r="5291">
          <cell r="A5291">
            <v>5235501003</v>
          </cell>
        </row>
        <row r="5292">
          <cell r="A5292">
            <v>5235501003</v>
          </cell>
        </row>
        <row r="5293">
          <cell r="A5293">
            <v>5235501003</v>
          </cell>
        </row>
        <row r="5294">
          <cell r="A5294">
            <v>5235501003</v>
          </cell>
        </row>
        <row r="5295">
          <cell r="A5295">
            <v>5235501003</v>
          </cell>
        </row>
        <row r="5296">
          <cell r="A5296">
            <v>5235501003</v>
          </cell>
        </row>
        <row r="5297">
          <cell r="A5297">
            <v>5235501003</v>
          </cell>
        </row>
        <row r="5298">
          <cell r="A5298">
            <v>5210351001</v>
          </cell>
        </row>
        <row r="5299">
          <cell r="A5299">
            <v>5210351001</v>
          </cell>
        </row>
        <row r="5300">
          <cell r="A5300">
            <v>5210351001</v>
          </cell>
        </row>
        <row r="5301">
          <cell r="A5301">
            <v>5295301001</v>
          </cell>
        </row>
        <row r="5302">
          <cell r="A5302">
            <v>5205951002</v>
          </cell>
        </row>
        <row r="5303">
          <cell r="A5303">
            <v>5205951002</v>
          </cell>
        </row>
        <row r="5304">
          <cell r="A5304">
            <v>5205951002</v>
          </cell>
        </row>
        <row r="5305">
          <cell r="A5305">
            <v>5295401001</v>
          </cell>
        </row>
        <row r="5306">
          <cell r="A5306">
            <v>5235501003</v>
          </cell>
        </row>
        <row r="5307">
          <cell r="A5307">
            <v>5235501003</v>
          </cell>
        </row>
        <row r="5308">
          <cell r="A5308">
            <v>5235951005</v>
          </cell>
        </row>
        <row r="5309">
          <cell r="A5309">
            <v>5235501002</v>
          </cell>
        </row>
        <row r="5310">
          <cell r="A5310">
            <v>5295951007</v>
          </cell>
        </row>
        <row r="5311">
          <cell r="A5311">
            <v>5235501004</v>
          </cell>
        </row>
        <row r="5312">
          <cell r="A5312">
            <v>5240151001</v>
          </cell>
        </row>
        <row r="5313">
          <cell r="A5313">
            <v>5295301001</v>
          </cell>
        </row>
        <row r="5314">
          <cell r="A5314">
            <v>5295301001</v>
          </cell>
        </row>
        <row r="5315">
          <cell r="A5315">
            <v>5295301001</v>
          </cell>
        </row>
        <row r="5316">
          <cell r="A5316">
            <v>5295301001</v>
          </cell>
        </row>
        <row r="5317">
          <cell r="A5317">
            <v>5295301001</v>
          </cell>
        </row>
        <row r="5318">
          <cell r="A5318">
            <v>5295951004</v>
          </cell>
        </row>
        <row r="5319">
          <cell r="A5319">
            <v>5295951004</v>
          </cell>
        </row>
        <row r="5320">
          <cell r="A5320">
            <v>5295301001</v>
          </cell>
        </row>
        <row r="5321">
          <cell r="A5321">
            <v>5295301001</v>
          </cell>
        </row>
        <row r="5322">
          <cell r="A5322">
            <v>5295301001</v>
          </cell>
        </row>
        <row r="5323">
          <cell r="A5323">
            <v>5295301001</v>
          </cell>
        </row>
        <row r="5324">
          <cell r="A5324">
            <v>5295301001</v>
          </cell>
        </row>
        <row r="5325">
          <cell r="A5325">
            <v>5235501003</v>
          </cell>
        </row>
        <row r="5326">
          <cell r="A5326">
            <v>5235501003</v>
          </cell>
        </row>
        <row r="5327">
          <cell r="A5327">
            <v>5235501003</v>
          </cell>
        </row>
        <row r="5328">
          <cell r="A5328">
            <v>5235501003</v>
          </cell>
        </row>
        <row r="5329">
          <cell r="A5329">
            <v>5235501003</v>
          </cell>
        </row>
        <row r="5330">
          <cell r="A5330">
            <v>5235501003</v>
          </cell>
        </row>
        <row r="5331">
          <cell r="A5331">
            <v>5235501002</v>
          </cell>
        </row>
        <row r="5332">
          <cell r="A5332">
            <v>5235501002</v>
          </cell>
        </row>
        <row r="5333">
          <cell r="A5333">
            <v>5235951003</v>
          </cell>
        </row>
        <row r="5334">
          <cell r="A5334">
            <v>5235501002</v>
          </cell>
        </row>
        <row r="5335">
          <cell r="A5335">
            <v>5235501002</v>
          </cell>
        </row>
        <row r="5336">
          <cell r="A5336">
            <v>5235501002</v>
          </cell>
        </row>
        <row r="5337">
          <cell r="A5337">
            <v>5235501002</v>
          </cell>
        </row>
        <row r="5338">
          <cell r="A5338">
            <v>5255201001</v>
          </cell>
        </row>
        <row r="5339">
          <cell r="A5339">
            <v>5235951005</v>
          </cell>
        </row>
        <row r="5340">
          <cell r="A5340">
            <v>5235951005</v>
          </cell>
        </row>
        <row r="5341">
          <cell r="A5341">
            <v>5235951005</v>
          </cell>
        </row>
        <row r="5342">
          <cell r="A5342">
            <v>5235501004</v>
          </cell>
        </row>
        <row r="5343">
          <cell r="A5343">
            <v>5235951005</v>
          </cell>
        </row>
        <row r="5344">
          <cell r="A5344">
            <v>5235951005</v>
          </cell>
        </row>
        <row r="5345">
          <cell r="A5345">
            <v>5235951005</v>
          </cell>
        </row>
        <row r="5346">
          <cell r="A5346">
            <v>5235951005</v>
          </cell>
        </row>
        <row r="5347">
          <cell r="A5347">
            <v>5235951005</v>
          </cell>
        </row>
        <row r="5348">
          <cell r="A5348">
            <v>5235951005</v>
          </cell>
        </row>
        <row r="5349">
          <cell r="A5349">
            <v>5235951005</v>
          </cell>
        </row>
        <row r="5350">
          <cell r="A5350">
            <v>5235951005</v>
          </cell>
        </row>
        <row r="5351">
          <cell r="A5351">
            <v>5235951005</v>
          </cell>
        </row>
        <row r="5352">
          <cell r="A5352">
            <v>5235951005</v>
          </cell>
        </row>
        <row r="5353">
          <cell r="A5353">
            <v>5235951005</v>
          </cell>
        </row>
        <row r="5354">
          <cell r="A5354">
            <v>5235951005</v>
          </cell>
        </row>
        <row r="5355">
          <cell r="A5355">
            <v>5235951005</v>
          </cell>
        </row>
        <row r="5356">
          <cell r="A5356">
            <v>5235951005</v>
          </cell>
        </row>
        <row r="5357">
          <cell r="A5357">
            <v>5235951005</v>
          </cell>
        </row>
        <row r="5358">
          <cell r="A5358">
            <v>5235951005</v>
          </cell>
        </row>
        <row r="5359">
          <cell r="A5359">
            <v>5235951005</v>
          </cell>
        </row>
        <row r="5360">
          <cell r="A5360">
            <v>5235951005</v>
          </cell>
        </row>
        <row r="5361">
          <cell r="A5361">
            <v>5235951005</v>
          </cell>
        </row>
        <row r="5362">
          <cell r="A5362">
            <v>5235951005</v>
          </cell>
        </row>
        <row r="5363">
          <cell r="A5363">
            <v>5235951005</v>
          </cell>
        </row>
        <row r="5364">
          <cell r="A5364">
            <v>5235951005</v>
          </cell>
        </row>
        <row r="5365">
          <cell r="A5365">
            <v>5235951005</v>
          </cell>
        </row>
        <row r="5366">
          <cell r="A5366">
            <v>5235951005</v>
          </cell>
        </row>
        <row r="5367">
          <cell r="A5367">
            <v>5235951005</v>
          </cell>
        </row>
        <row r="5368">
          <cell r="A5368">
            <v>5235951005</v>
          </cell>
        </row>
        <row r="5369">
          <cell r="A5369">
            <v>5295301001</v>
          </cell>
        </row>
        <row r="5370">
          <cell r="A5370">
            <v>5295301001</v>
          </cell>
        </row>
        <row r="5371">
          <cell r="A5371">
            <v>5235501003</v>
          </cell>
        </row>
        <row r="5372">
          <cell r="A5372">
            <v>5235501003</v>
          </cell>
        </row>
        <row r="5373">
          <cell r="A5373">
            <v>5235951005</v>
          </cell>
        </row>
        <row r="5374">
          <cell r="A5374">
            <v>5235951005</v>
          </cell>
        </row>
        <row r="5375">
          <cell r="A5375">
            <v>5235951005</v>
          </cell>
        </row>
        <row r="5376">
          <cell r="A5376">
            <v>5235951005</v>
          </cell>
        </row>
        <row r="5377">
          <cell r="A5377">
            <v>5235951005</v>
          </cell>
        </row>
        <row r="5378">
          <cell r="A5378">
            <v>5235951005</v>
          </cell>
        </row>
        <row r="5379">
          <cell r="A5379">
            <v>5235951005</v>
          </cell>
        </row>
        <row r="5380">
          <cell r="A5380">
            <v>5235951005</v>
          </cell>
        </row>
        <row r="5381">
          <cell r="A5381">
            <v>5235951005</v>
          </cell>
        </row>
        <row r="5382">
          <cell r="A5382">
            <v>5235951005</v>
          </cell>
        </row>
        <row r="5383">
          <cell r="A5383">
            <v>5235951005</v>
          </cell>
        </row>
        <row r="5384">
          <cell r="A5384">
            <v>5235951005</v>
          </cell>
        </row>
        <row r="5385">
          <cell r="A5385">
            <v>5235951005</v>
          </cell>
        </row>
        <row r="5386">
          <cell r="A5386">
            <v>5235951005</v>
          </cell>
        </row>
        <row r="5387">
          <cell r="A5387">
            <v>5235951005</v>
          </cell>
        </row>
        <row r="5388">
          <cell r="A5388">
            <v>5235951005</v>
          </cell>
        </row>
        <row r="5389">
          <cell r="A5389">
            <v>5235951005</v>
          </cell>
        </row>
        <row r="5390">
          <cell r="A5390">
            <v>5235951005</v>
          </cell>
        </row>
        <row r="5391">
          <cell r="A5391">
            <v>5235951005</v>
          </cell>
        </row>
        <row r="5392">
          <cell r="A5392">
            <v>5235951005</v>
          </cell>
        </row>
        <row r="5393">
          <cell r="A5393">
            <v>5235951005</v>
          </cell>
        </row>
        <row r="5394">
          <cell r="A5394">
            <v>5235951005</v>
          </cell>
        </row>
        <row r="5395">
          <cell r="A5395">
            <v>5235951005</v>
          </cell>
        </row>
        <row r="5396">
          <cell r="A5396">
            <v>5235951005</v>
          </cell>
        </row>
        <row r="5397">
          <cell r="A5397">
            <v>5235951005</v>
          </cell>
        </row>
        <row r="5398">
          <cell r="A5398">
            <v>5235951005</v>
          </cell>
        </row>
        <row r="5399">
          <cell r="A5399">
            <v>5235951005</v>
          </cell>
        </row>
        <row r="5400">
          <cell r="A5400">
            <v>5235951005</v>
          </cell>
        </row>
        <row r="5401">
          <cell r="A5401">
            <v>5235951005</v>
          </cell>
        </row>
        <row r="5402">
          <cell r="A5402">
            <v>5295501001</v>
          </cell>
        </row>
        <row r="5403">
          <cell r="A5403">
            <v>5235501001</v>
          </cell>
        </row>
        <row r="5404">
          <cell r="A5404">
            <v>5295951004</v>
          </cell>
        </row>
        <row r="5405">
          <cell r="A5405">
            <v>5295951004</v>
          </cell>
        </row>
        <row r="5406">
          <cell r="A5406">
            <v>5295951004</v>
          </cell>
        </row>
        <row r="5407">
          <cell r="A5407">
            <v>5235501003</v>
          </cell>
        </row>
        <row r="5408">
          <cell r="A5408">
            <v>5295951001</v>
          </cell>
        </row>
        <row r="5409">
          <cell r="A5409">
            <v>5240151001</v>
          </cell>
        </row>
        <row r="5410">
          <cell r="A5410">
            <v>5235951003</v>
          </cell>
        </row>
        <row r="5411">
          <cell r="A5411">
            <v>5235951005</v>
          </cell>
        </row>
        <row r="5412">
          <cell r="A5412">
            <v>5235951003</v>
          </cell>
        </row>
        <row r="5413">
          <cell r="A5413">
            <v>5235951005</v>
          </cell>
        </row>
        <row r="5414">
          <cell r="A5414">
            <v>5240151001</v>
          </cell>
        </row>
        <row r="5415">
          <cell r="A5415">
            <v>5235601001</v>
          </cell>
        </row>
        <row r="5416">
          <cell r="A5416">
            <v>5235601001</v>
          </cell>
        </row>
        <row r="5417">
          <cell r="A5417">
            <v>5235601001</v>
          </cell>
        </row>
        <row r="5418">
          <cell r="A5418">
            <v>5240151001</v>
          </cell>
        </row>
        <row r="5419">
          <cell r="A5419">
            <v>5295951004</v>
          </cell>
        </row>
        <row r="5420">
          <cell r="A5420">
            <v>5295951004</v>
          </cell>
        </row>
        <row r="5421">
          <cell r="A5421">
            <v>5295951004</v>
          </cell>
        </row>
        <row r="5422">
          <cell r="A5422">
            <v>5295951004</v>
          </cell>
        </row>
        <row r="5423">
          <cell r="A5423">
            <v>5295301001</v>
          </cell>
        </row>
        <row r="5424">
          <cell r="A5424">
            <v>5295951004</v>
          </cell>
        </row>
        <row r="5425">
          <cell r="A5425">
            <v>5235501005</v>
          </cell>
        </row>
        <row r="5426">
          <cell r="A5426">
            <v>5235501005</v>
          </cell>
        </row>
        <row r="5427">
          <cell r="A5427">
            <v>5205031001</v>
          </cell>
        </row>
        <row r="5428">
          <cell r="A5428">
            <v>5205061002</v>
          </cell>
        </row>
        <row r="5429">
          <cell r="A5429">
            <v>5205061002</v>
          </cell>
        </row>
        <row r="5430">
          <cell r="A5430">
            <v>5205061002</v>
          </cell>
        </row>
        <row r="5431">
          <cell r="A5431">
            <v>5205061002</v>
          </cell>
        </row>
        <row r="5432">
          <cell r="A5432">
            <v>5205061002</v>
          </cell>
        </row>
        <row r="5433">
          <cell r="A5433">
            <v>5205061002</v>
          </cell>
        </row>
        <row r="5434">
          <cell r="A5434">
            <v>5205061002</v>
          </cell>
        </row>
        <row r="5435">
          <cell r="A5435">
            <v>5205061002</v>
          </cell>
        </row>
        <row r="5436">
          <cell r="A5436">
            <v>5205151002</v>
          </cell>
        </row>
        <row r="5437">
          <cell r="A5437">
            <v>5205151002</v>
          </cell>
        </row>
        <row r="5438">
          <cell r="A5438">
            <v>5205151002</v>
          </cell>
        </row>
        <row r="5439">
          <cell r="A5439">
            <v>5205151003</v>
          </cell>
        </row>
        <row r="5440">
          <cell r="A5440">
            <v>5205151003</v>
          </cell>
        </row>
        <row r="5441">
          <cell r="A5441">
            <v>5205151003</v>
          </cell>
        </row>
        <row r="5442">
          <cell r="A5442">
            <v>5205451001</v>
          </cell>
        </row>
        <row r="5443">
          <cell r="A5443">
            <v>5295951004</v>
          </cell>
        </row>
        <row r="5444">
          <cell r="A5444">
            <v>5295951004</v>
          </cell>
        </row>
        <row r="5445">
          <cell r="A5445">
            <v>5235501003</v>
          </cell>
        </row>
        <row r="5446">
          <cell r="A5446">
            <v>5235501002</v>
          </cell>
        </row>
        <row r="5447">
          <cell r="A5447">
            <v>5235951005</v>
          </cell>
        </row>
        <row r="5448">
          <cell r="A5448">
            <v>5235501002</v>
          </cell>
        </row>
        <row r="5449">
          <cell r="A5449">
            <v>5235951003</v>
          </cell>
        </row>
        <row r="5450">
          <cell r="A5450">
            <v>5235951005</v>
          </cell>
        </row>
        <row r="5451">
          <cell r="A5451">
            <v>5235501002</v>
          </cell>
        </row>
        <row r="5452">
          <cell r="A5452">
            <v>5235951005</v>
          </cell>
        </row>
        <row r="5453">
          <cell r="A5453">
            <v>5235501004</v>
          </cell>
        </row>
        <row r="5454">
          <cell r="A5454">
            <v>5295951004</v>
          </cell>
        </row>
        <row r="5455">
          <cell r="A5455">
            <v>5235951003</v>
          </cell>
        </row>
        <row r="5456">
          <cell r="A5456">
            <v>5235951003</v>
          </cell>
        </row>
        <row r="5457">
          <cell r="A5457">
            <v>5295201002</v>
          </cell>
        </row>
        <row r="5458">
          <cell r="A5458">
            <v>5235951007</v>
          </cell>
        </row>
        <row r="5459">
          <cell r="A5459">
            <v>5235951007</v>
          </cell>
        </row>
        <row r="5460">
          <cell r="A5460">
            <v>5235951007</v>
          </cell>
        </row>
        <row r="5461">
          <cell r="A5461">
            <v>5235951007</v>
          </cell>
        </row>
        <row r="5462">
          <cell r="A5462">
            <v>5235951007</v>
          </cell>
        </row>
        <row r="5463">
          <cell r="A5463">
            <v>5235501002</v>
          </cell>
        </row>
        <row r="5464">
          <cell r="A5464">
            <v>5295951007</v>
          </cell>
        </row>
        <row r="5465">
          <cell r="A5465">
            <v>5235501002</v>
          </cell>
        </row>
        <row r="5466">
          <cell r="A5466">
            <v>5235501002</v>
          </cell>
        </row>
        <row r="5467">
          <cell r="A5467">
            <v>5235501002</v>
          </cell>
        </row>
        <row r="5468">
          <cell r="A5468">
            <v>5235501002</v>
          </cell>
        </row>
        <row r="5469">
          <cell r="A5469">
            <v>5235501002</v>
          </cell>
        </row>
        <row r="5470">
          <cell r="A5470">
            <v>5235501002</v>
          </cell>
        </row>
        <row r="5471">
          <cell r="A5471">
            <v>5235501002</v>
          </cell>
        </row>
        <row r="5472">
          <cell r="A5472">
            <v>5235501002</v>
          </cell>
        </row>
        <row r="5473">
          <cell r="A5473">
            <v>5235501002</v>
          </cell>
        </row>
        <row r="5474">
          <cell r="A5474">
            <v>5235951003</v>
          </cell>
        </row>
        <row r="5475">
          <cell r="A5475">
            <v>5235951003</v>
          </cell>
        </row>
        <row r="5476">
          <cell r="A5476">
            <v>5235951003</v>
          </cell>
        </row>
        <row r="5477">
          <cell r="A5477">
            <v>5205121002</v>
          </cell>
        </row>
        <row r="5478">
          <cell r="A5478">
            <v>5205121002</v>
          </cell>
        </row>
        <row r="5479">
          <cell r="A5479">
            <v>5205121002</v>
          </cell>
        </row>
        <row r="5480">
          <cell r="A5480">
            <v>5235501003</v>
          </cell>
        </row>
        <row r="5481">
          <cell r="A5481">
            <v>5235501003</v>
          </cell>
        </row>
        <row r="5482">
          <cell r="A5482">
            <v>5235501003</v>
          </cell>
        </row>
        <row r="5483">
          <cell r="A5483">
            <v>5235501003</v>
          </cell>
        </row>
        <row r="5484">
          <cell r="A5484">
            <v>5235501003</v>
          </cell>
        </row>
        <row r="5485">
          <cell r="A5485">
            <v>5235501003</v>
          </cell>
        </row>
        <row r="5486">
          <cell r="A5486">
            <v>5235501003</v>
          </cell>
        </row>
        <row r="5487">
          <cell r="A5487">
            <v>5235501003</v>
          </cell>
        </row>
        <row r="5488">
          <cell r="A5488">
            <v>5235501003</v>
          </cell>
        </row>
        <row r="5489">
          <cell r="A5489">
            <v>5235501003</v>
          </cell>
        </row>
        <row r="5490">
          <cell r="A5490">
            <v>5235501003</v>
          </cell>
        </row>
        <row r="5491">
          <cell r="A5491">
            <v>5235501003</v>
          </cell>
        </row>
        <row r="5492">
          <cell r="A5492">
            <v>5235501003</v>
          </cell>
        </row>
        <row r="5493">
          <cell r="A5493">
            <v>5235501003</v>
          </cell>
        </row>
        <row r="5494">
          <cell r="A5494">
            <v>5235501003</v>
          </cell>
        </row>
        <row r="5495">
          <cell r="A5495">
            <v>5235501003</v>
          </cell>
        </row>
        <row r="5496">
          <cell r="A5496">
            <v>5235501003</v>
          </cell>
        </row>
        <row r="5497">
          <cell r="A5497">
            <v>5235501003</v>
          </cell>
        </row>
        <row r="5498">
          <cell r="A5498">
            <v>5235501003</v>
          </cell>
        </row>
        <row r="5499">
          <cell r="A5499">
            <v>5235501003</v>
          </cell>
        </row>
        <row r="5500">
          <cell r="A5500">
            <v>5235501003</v>
          </cell>
        </row>
        <row r="5501">
          <cell r="A5501">
            <v>5235501001</v>
          </cell>
        </row>
        <row r="5502">
          <cell r="A5502">
            <v>5235501001</v>
          </cell>
        </row>
        <row r="5503">
          <cell r="A5503">
            <v>5235501001</v>
          </cell>
        </row>
        <row r="5504">
          <cell r="A5504">
            <v>5235501001</v>
          </cell>
        </row>
        <row r="5505">
          <cell r="A5505">
            <v>5235501001</v>
          </cell>
        </row>
        <row r="5506">
          <cell r="A5506">
            <v>5235501001</v>
          </cell>
        </row>
        <row r="5507">
          <cell r="A5507">
            <v>5235501001</v>
          </cell>
        </row>
        <row r="5508">
          <cell r="A5508">
            <v>5235501001</v>
          </cell>
        </row>
        <row r="5509">
          <cell r="A5509">
            <v>5235501001</v>
          </cell>
        </row>
        <row r="5510">
          <cell r="A5510">
            <v>5235501001</v>
          </cell>
        </row>
        <row r="5511">
          <cell r="A5511">
            <v>5235501001</v>
          </cell>
        </row>
        <row r="5512">
          <cell r="A5512">
            <v>5235501001</v>
          </cell>
        </row>
        <row r="5513">
          <cell r="A5513">
            <v>5235951011</v>
          </cell>
        </row>
        <row r="5514">
          <cell r="A5514">
            <v>5235501002</v>
          </cell>
        </row>
        <row r="5515">
          <cell r="A5515">
            <v>5235951011</v>
          </cell>
        </row>
        <row r="5516">
          <cell r="A5516">
            <v>5235951003</v>
          </cell>
        </row>
        <row r="5517">
          <cell r="A5517">
            <v>5235951003</v>
          </cell>
        </row>
        <row r="5518">
          <cell r="A5518">
            <v>5235951003</v>
          </cell>
        </row>
        <row r="5519">
          <cell r="A5519">
            <v>5235951003</v>
          </cell>
        </row>
        <row r="5520">
          <cell r="A5520">
            <v>5295951011</v>
          </cell>
        </row>
        <row r="5521">
          <cell r="A5521">
            <v>5295951011</v>
          </cell>
        </row>
        <row r="5522">
          <cell r="A5522">
            <v>5295951011</v>
          </cell>
        </row>
        <row r="5523">
          <cell r="A5523">
            <v>5295951011</v>
          </cell>
        </row>
        <row r="5524">
          <cell r="A5524">
            <v>5295951011</v>
          </cell>
        </row>
        <row r="5525">
          <cell r="A5525">
            <v>5205951002</v>
          </cell>
        </row>
        <row r="5526">
          <cell r="A5526">
            <v>5205951002</v>
          </cell>
        </row>
        <row r="5527">
          <cell r="A5527">
            <v>5205951002</v>
          </cell>
        </row>
        <row r="5528">
          <cell r="A5528">
            <v>5205951002</v>
          </cell>
        </row>
        <row r="5529">
          <cell r="A5529">
            <v>5205951002</v>
          </cell>
        </row>
        <row r="5530">
          <cell r="A5530">
            <v>5205951002</v>
          </cell>
        </row>
        <row r="5531">
          <cell r="A5531">
            <v>5235951011</v>
          </cell>
        </row>
        <row r="5532">
          <cell r="A5532">
            <v>5235951011</v>
          </cell>
        </row>
        <row r="5533">
          <cell r="A5533">
            <v>5235951011</v>
          </cell>
        </row>
        <row r="5534">
          <cell r="A5534">
            <v>5235951011</v>
          </cell>
        </row>
        <row r="5535">
          <cell r="A5535">
            <v>5235951011</v>
          </cell>
        </row>
        <row r="5536">
          <cell r="A5536">
            <v>5235951011</v>
          </cell>
        </row>
        <row r="5537">
          <cell r="A5537">
            <v>5235951011</v>
          </cell>
        </row>
        <row r="5538">
          <cell r="A5538">
            <v>5235951011</v>
          </cell>
        </row>
        <row r="5539">
          <cell r="A5539">
            <v>5235951011</v>
          </cell>
        </row>
        <row r="5540">
          <cell r="A5540">
            <v>5235951011</v>
          </cell>
        </row>
        <row r="5541">
          <cell r="A5541">
            <v>5235951011</v>
          </cell>
        </row>
        <row r="5542">
          <cell r="A5542">
            <v>5235951011</v>
          </cell>
        </row>
        <row r="5543">
          <cell r="A5543">
            <v>5235501003</v>
          </cell>
        </row>
        <row r="5544">
          <cell r="A5544">
            <v>5235951003</v>
          </cell>
        </row>
        <row r="5545">
          <cell r="A5545">
            <v>5235951005</v>
          </cell>
        </row>
        <row r="5546">
          <cell r="A5546">
            <v>5235951003</v>
          </cell>
        </row>
        <row r="5547">
          <cell r="A5547">
            <v>5235951003</v>
          </cell>
        </row>
        <row r="5548">
          <cell r="A5548">
            <v>5235951003</v>
          </cell>
        </row>
        <row r="5549">
          <cell r="A5549">
            <v>5235951003</v>
          </cell>
        </row>
        <row r="5550">
          <cell r="A5550">
            <v>5235501002</v>
          </cell>
        </row>
        <row r="5551">
          <cell r="A5551">
            <v>5235501002</v>
          </cell>
        </row>
        <row r="5552">
          <cell r="A5552">
            <v>5235501002</v>
          </cell>
        </row>
        <row r="5553">
          <cell r="A5553">
            <v>5235501002</v>
          </cell>
        </row>
        <row r="5554">
          <cell r="A5554">
            <v>5235501002</v>
          </cell>
        </row>
        <row r="5555">
          <cell r="A5555">
            <v>5235501002</v>
          </cell>
        </row>
        <row r="5556">
          <cell r="A5556">
            <v>5235501002</v>
          </cell>
        </row>
        <row r="5557">
          <cell r="A5557">
            <v>5235501002</v>
          </cell>
        </row>
        <row r="5558">
          <cell r="A5558">
            <v>5295951007</v>
          </cell>
        </row>
        <row r="5559">
          <cell r="A5559">
            <v>5240151001</v>
          </cell>
        </row>
        <row r="5560">
          <cell r="A5560">
            <v>5240151001</v>
          </cell>
        </row>
        <row r="5561">
          <cell r="A5561">
            <v>5240151001</v>
          </cell>
        </row>
        <row r="5562">
          <cell r="A5562">
            <v>5240151001</v>
          </cell>
        </row>
        <row r="5563">
          <cell r="A5563">
            <v>5295401001</v>
          </cell>
        </row>
        <row r="5564">
          <cell r="A5564">
            <v>5295251001</v>
          </cell>
        </row>
        <row r="5565">
          <cell r="A5565">
            <v>5295401001</v>
          </cell>
        </row>
        <row r="5566">
          <cell r="A5566">
            <v>5295251001</v>
          </cell>
        </row>
        <row r="5567">
          <cell r="A5567">
            <v>5235501003</v>
          </cell>
        </row>
        <row r="5568">
          <cell r="A5568">
            <v>5235501003</v>
          </cell>
        </row>
        <row r="5569">
          <cell r="A5569">
            <v>5235501003</v>
          </cell>
        </row>
        <row r="5570">
          <cell r="A5570">
            <v>5235501003</v>
          </cell>
        </row>
        <row r="5571">
          <cell r="A5571">
            <v>5235501003</v>
          </cell>
        </row>
        <row r="5572">
          <cell r="A5572">
            <v>5235501003</v>
          </cell>
        </row>
        <row r="5573">
          <cell r="A5573">
            <v>5235501003</v>
          </cell>
        </row>
        <row r="5574">
          <cell r="A5574">
            <v>5235501003</v>
          </cell>
        </row>
        <row r="5575">
          <cell r="A5575">
            <v>5235501003</v>
          </cell>
        </row>
        <row r="5576">
          <cell r="A5576">
            <v>5235501003</v>
          </cell>
        </row>
        <row r="5577">
          <cell r="A5577">
            <v>5235501003</v>
          </cell>
        </row>
        <row r="5578">
          <cell r="A5578">
            <v>5235501003</v>
          </cell>
        </row>
        <row r="5579">
          <cell r="A5579">
            <v>5235501003</v>
          </cell>
        </row>
        <row r="5580">
          <cell r="A5580">
            <v>5295501001</v>
          </cell>
        </row>
        <row r="5581">
          <cell r="A5581">
            <v>5235401001</v>
          </cell>
        </row>
        <row r="5582">
          <cell r="A5582">
            <v>5235951009</v>
          </cell>
        </row>
        <row r="5583">
          <cell r="A5583">
            <v>5235951009</v>
          </cell>
        </row>
        <row r="5584">
          <cell r="A5584">
            <v>5235951009</v>
          </cell>
        </row>
        <row r="5585">
          <cell r="A5585">
            <v>5235951009</v>
          </cell>
        </row>
        <row r="5586">
          <cell r="A5586">
            <v>5235951009</v>
          </cell>
        </row>
        <row r="5587">
          <cell r="A5587">
            <v>5235951009</v>
          </cell>
        </row>
        <row r="5588">
          <cell r="A5588">
            <v>5235951009</v>
          </cell>
        </row>
        <row r="5589">
          <cell r="A5589">
            <v>5235951009</v>
          </cell>
        </row>
        <row r="5590">
          <cell r="A5590">
            <v>5235951009</v>
          </cell>
        </row>
        <row r="5591">
          <cell r="A5591">
            <v>5235951009</v>
          </cell>
        </row>
        <row r="5592">
          <cell r="A5592">
            <v>5235951009</v>
          </cell>
        </row>
        <row r="5593">
          <cell r="A5593">
            <v>5235951009</v>
          </cell>
        </row>
        <row r="5594">
          <cell r="A5594">
            <v>5235951009</v>
          </cell>
        </row>
        <row r="5595">
          <cell r="A5595">
            <v>5235951009</v>
          </cell>
        </row>
        <row r="5596">
          <cell r="A5596">
            <v>5295051001</v>
          </cell>
        </row>
        <row r="5597">
          <cell r="A5597">
            <v>5295051001</v>
          </cell>
        </row>
        <row r="5598">
          <cell r="A5598">
            <v>5295051001</v>
          </cell>
        </row>
        <row r="5599">
          <cell r="A5599">
            <v>5295051001</v>
          </cell>
        </row>
        <row r="5600">
          <cell r="A5600">
            <v>5295051001</v>
          </cell>
        </row>
        <row r="5601">
          <cell r="A5601">
            <v>5295051001</v>
          </cell>
        </row>
        <row r="5602">
          <cell r="A5602">
            <v>5295051001</v>
          </cell>
        </row>
        <row r="5603">
          <cell r="A5603">
            <v>5295051001</v>
          </cell>
        </row>
        <row r="5604">
          <cell r="A5604">
            <v>5295051001</v>
          </cell>
        </row>
        <row r="5605">
          <cell r="A5605">
            <v>5295051001</v>
          </cell>
        </row>
        <row r="5606">
          <cell r="A5606">
            <v>5295051001</v>
          </cell>
        </row>
        <row r="5607">
          <cell r="A5607">
            <v>5295951004</v>
          </cell>
        </row>
        <row r="5608">
          <cell r="A5608">
            <v>5235501003</v>
          </cell>
        </row>
        <row r="5609">
          <cell r="A5609">
            <v>5235501003</v>
          </cell>
        </row>
        <row r="5610">
          <cell r="A5610">
            <v>5235501003</v>
          </cell>
        </row>
        <row r="5611">
          <cell r="A5611">
            <v>5235501003</v>
          </cell>
        </row>
        <row r="5612">
          <cell r="A5612">
            <v>5235501003</v>
          </cell>
        </row>
        <row r="5613">
          <cell r="A5613">
            <v>5235501003</v>
          </cell>
        </row>
        <row r="5614">
          <cell r="A5614">
            <v>5235501003</v>
          </cell>
        </row>
        <row r="5615">
          <cell r="A5615">
            <v>5235501003</v>
          </cell>
        </row>
        <row r="5616">
          <cell r="A5616">
            <v>5235501003</v>
          </cell>
        </row>
        <row r="5617">
          <cell r="A5617">
            <v>5235501003</v>
          </cell>
        </row>
        <row r="5618">
          <cell r="A5618">
            <v>5235501002</v>
          </cell>
        </row>
        <row r="5619">
          <cell r="A5619">
            <v>5235501002</v>
          </cell>
        </row>
        <row r="5620">
          <cell r="A5620">
            <v>5235501002</v>
          </cell>
        </row>
        <row r="5621">
          <cell r="A5621">
            <v>5235501002</v>
          </cell>
        </row>
        <row r="5622">
          <cell r="A5622">
            <v>5235501002</v>
          </cell>
        </row>
        <row r="5623">
          <cell r="A5623">
            <v>5235351001</v>
          </cell>
        </row>
        <row r="5624">
          <cell r="A5624">
            <v>5215951001</v>
          </cell>
        </row>
        <row r="5625">
          <cell r="A5625">
            <v>5295951004</v>
          </cell>
        </row>
        <row r="5626">
          <cell r="A5626">
            <v>5235501003</v>
          </cell>
        </row>
        <row r="5627">
          <cell r="A5627">
            <v>5235501003</v>
          </cell>
        </row>
        <row r="5628">
          <cell r="A5628">
            <v>5235501003</v>
          </cell>
        </row>
        <row r="5629">
          <cell r="A5629">
            <v>5235501003</v>
          </cell>
        </row>
        <row r="5630">
          <cell r="A5630">
            <v>5235501003</v>
          </cell>
        </row>
        <row r="5631">
          <cell r="A5631">
            <v>5235501003</v>
          </cell>
        </row>
        <row r="5632">
          <cell r="A5632">
            <v>5295401001</v>
          </cell>
        </row>
        <row r="5633">
          <cell r="A5633">
            <v>5295401001</v>
          </cell>
        </row>
        <row r="5634">
          <cell r="A5634">
            <v>5295401001</v>
          </cell>
        </row>
        <row r="5635">
          <cell r="A5635">
            <v>5295401001</v>
          </cell>
        </row>
        <row r="5636">
          <cell r="A5636">
            <v>5295401001</v>
          </cell>
        </row>
        <row r="5637">
          <cell r="A5637">
            <v>5295401001</v>
          </cell>
        </row>
        <row r="5638">
          <cell r="A5638">
            <v>5295401001</v>
          </cell>
        </row>
        <row r="5639">
          <cell r="A5639">
            <v>5235501003</v>
          </cell>
        </row>
        <row r="5640">
          <cell r="A5640">
            <v>5235501003</v>
          </cell>
        </row>
        <row r="5641">
          <cell r="A5641">
            <v>5235501003</v>
          </cell>
        </row>
        <row r="5642">
          <cell r="A5642">
            <v>5235501003</v>
          </cell>
        </row>
        <row r="5643">
          <cell r="A5643">
            <v>5235501003</v>
          </cell>
        </row>
        <row r="5644">
          <cell r="A5644">
            <v>5235501003</v>
          </cell>
        </row>
        <row r="5645">
          <cell r="A5645">
            <v>5235501003</v>
          </cell>
        </row>
        <row r="5646">
          <cell r="A5646">
            <v>5235501003</v>
          </cell>
        </row>
        <row r="5647">
          <cell r="A5647">
            <v>5235501003</v>
          </cell>
        </row>
        <row r="5648">
          <cell r="A5648">
            <v>5235501003</v>
          </cell>
        </row>
        <row r="5649">
          <cell r="A5649">
            <v>5235501003</v>
          </cell>
        </row>
        <row r="5650">
          <cell r="A5650">
            <v>5235501003</v>
          </cell>
        </row>
        <row r="5651">
          <cell r="A5651">
            <v>5235501003</v>
          </cell>
        </row>
        <row r="5652">
          <cell r="A5652">
            <v>5235501003</v>
          </cell>
        </row>
        <row r="5653">
          <cell r="A5653">
            <v>5235501003</v>
          </cell>
        </row>
        <row r="5654">
          <cell r="A5654">
            <v>5235501003</v>
          </cell>
        </row>
        <row r="5655">
          <cell r="A5655">
            <v>5235951007</v>
          </cell>
        </row>
        <row r="5656">
          <cell r="A5656">
            <v>5255951001</v>
          </cell>
        </row>
        <row r="5657">
          <cell r="A5657">
            <v>5235501002</v>
          </cell>
        </row>
        <row r="5658">
          <cell r="A5658">
            <v>5235501002</v>
          </cell>
        </row>
        <row r="5659">
          <cell r="A5659">
            <v>5235501002</v>
          </cell>
        </row>
        <row r="5660">
          <cell r="A5660">
            <v>5235501002</v>
          </cell>
        </row>
        <row r="5661">
          <cell r="A5661">
            <v>5235501002</v>
          </cell>
        </row>
        <row r="5662">
          <cell r="A5662">
            <v>5235951003</v>
          </cell>
        </row>
        <row r="5663">
          <cell r="A5663">
            <v>5235951003</v>
          </cell>
        </row>
        <row r="5664">
          <cell r="A5664">
            <v>5235951003</v>
          </cell>
        </row>
        <row r="5665">
          <cell r="A5665">
            <v>5235951003</v>
          </cell>
        </row>
        <row r="5666">
          <cell r="A5666">
            <v>5235951003</v>
          </cell>
        </row>
        <row r="5667">
          <cell r="A5667">
            <v>5235951011</v>
          </cell>
        </row>
        <row r="5668">
          <cell r="A5668">
            <v>5235951011</v>
          </cell>
        </row>
        <row r="5669">
          <cell r="A5669">
            <v>5235951011</v>
          </cell>
        </row>
        <row r="5670">
          <cell r="A5670">
            <v>5235951011</v>
          </cell>
        </row>
        <row r="5671">
          <cell r="A5671">
            <v>5235951011</v>
          </cell>
        </row>
        <row r="5672">
          <cell r="A5672">
            <v>5235951011</v>
          </cell>
        </row>
        <row r="5673">
          <cell r="A5673">
            <v>5235951011</v>
          </cell>
        </row>
        <row r="5674">
          <cell r="A5674">
            <v>5235951011</v>
          </cell>
        </row>
        <row r="5675">
          <cell r="A5675">
            <v>5235951011</v>
          </cell>
        </row>
        <row r="5676">
          <cell r="A5676">
            <v>5235951011</v>
          </cell>
        </row>
        <row r="5677">
          <cell r="A5677">
            <v>5235501003</v>
          </cell>
        </row>
        <row r="5678">
          <cell r="A5678">
            <v>5235501003</v>
          </cell>
        </row>
        <row r="5679">
          <cell r="A5679">
            <v>5235501003</v>
          </cell>
        </row>
        <row r="5680">
          <cell r="A5680">
            <v>5235501003</v>
          </cell>
        </row>
        <row r="5681">
          <cell r="A5681">
            <v>5235501002</v>
          </cell>
        </row>
        <row r="5682">
          <cell r="A5682">
            <v>5235501002</v>
          </cell>
        </row>
        <row r="5683">
          <cell r="A5683">
            <v>5235401001</v>
          </cell>
        </row>
        <row r="5684">
          <cell r="A5684">
            <v>5235501003</v>
          </cell>
        </row>
        <row r="5685">
          <cell r="A5685">
            <v>5235501003</v>
          </cell>
        </row>
        <row r="5686">
          <cell r="A5686">
            <v>5235501003</v>
          </cell>
        </row>
        <row r="5687">
          <cell r="A5687">
            <v>5235501003</v>
          </cell>
        </row>
        <row r="5688">
          <cell r="A5688">
            <v>5235501003</v>
          </cell>
        </row>
        <row r="5689">
          <cell r="A5689">
            <v>5235501001</v>
          </cell>
        </row>
        <row r="5690">
          <cell r="A5690">
            <v>5235501001</v>
          </cell>
        </row>
        <row r="5691">
          <cell r="A5691">
            <v>5235501001</v>
          </cell>
        </row>
        <row r="5692">
          <cell r="A5692">
            <v>5235501001</v>
          </cell>
        </row>
        <row r="5693">
          <cell r="A5693">
            <v>5235501001</v>
          </cell>
        </row>
        <row r="5694">
          <cell r="A5694">
            <v>5235501001</v>
          </cell>
        </row>
        <row r="5695">
          <cell r="A5695">
            <v>5235501001</v>
          </cell>
        </row>
        <row r="5696">
          <cell r="A5696">
            <v>5235501001</v>
          </cell>
        </row>
        <row r="5697">
          <cell r="A5697">
            <v>5235501001</v>
          </cell>
        </row>
        <row r="5698">
          <cell r="A5698">
            <v>5235501001</v>
          </cell>
        </row>
        <row r="5699">
          <cell r="A5699">
            <v>5235501001</v>
          </cell>
        </row>
        <row r="5700">
          <cell r="A5700">
            <v>5235501001</v>
          </cell>
        </row>
        <row r="5701">
          <cell r="A5701">
            <v>5235501001</v>
          </cell>
        </row>
        <row r="5702">
          <cell r="A5702">
            <v>5235501001</v>
          </cell>
        </row>
        <row r="5703">
          <cell r="A5703">
            <v>5235501001</v>
          </cell>
        </row>
        <row r="5704">
          <cell r="A5704">
            <v>5235501001</v>
          </cell>
        </row>
        <row r="5705">
          <cell r="A5705">
            <v>5235501001</v>
          </cell>
        </row>
        <row r="5706">
          <cell r="A5706">
            <v>5235501001</v>
          </cell>
        </row>
        <row r="5707">
          <cell r="A5707">
            <v>5235501001</v>
          </cell>
        </row>
        <row r="5708">
          <cell r="A5708">
            <v>5235501001</v>
          </cell>
        </row>
        <row r="5709">
          <cell r="A5709">
            <v>5235501001</v>
          </cell>
        </row>
        <row r="5710">
          <cell r="A5710">
            <v>5235501001</v>
          </cell>
        </row>
        <row r="5711">
          <cell r="A5711">
            <v>5235501001</v>
          </cell>
        </row>
        <row r="5712">
          <cell r="A5712">
            <v>5235501001</v>
          </cell>
        </row>
        <row r="5713">
          <cell r="A5713">
            <v>5235501001</v>
          </cell>
        </row>
        <row r="5714">
          <cell r="A5714">
            <v>5235501001</v>
          </cell>
        </row>
        <row r="5715">
          <cell r="A5715">
            <v>5260051001</v>
          </cell>
        </row>
        <row r="5716">
          <cell r="A5716">
            <v>5260051001</v>
          </cell>
        </row>
        <row r="5717">
          <cell r="A5717">
            <v>5260101001</v>
          </cell>
        </row>
        <row r="5718">
          <cell r="A5718">
            <v>5260101001</v>
          </cell>
        </row>
        <row r="5719">
          <cell r="A5719">
            <v>5260151001</v>
          </cell>
        </row>
        <row r="5720">
          <cell r="A5720">
            <v>5230951001</v>
          </cell>
        </row>
        <row r="5721">
          <cell r="A5721">
            <v>5235501002</v>
          </cell>
        </row>
        <row r="5722">
          <cell r="A5722">
            <v>5235501002</v>
          </cell>
        </row>
        <row r="5723">
          <cell r="A5723">
            <v>5235501002</v>
          </cell>
        </row>
        <row r="5724">
          <cell r="A5724">
            <v>5235501002</v>
          </cell>
        </row>
        <row r="5725">
          <cell r="A5725">
            <v>5235951009</v>
          </cell>
        </row>
        <row r="5726">
          <cell r="A5726">
            <v>5235951009</v>
          </cell>
        </row>
        <row r="5727">
          <cell r="A5727">
            <v>5235951009</v>
          </cell>
        </row>
        <row r="5728">
          <cell r="A5728">
            <v>5235951003</v>
          </cell>
        </row>
        <row r="5729">
          <cell r="A5729">
            <v>5235951005</v>
          </cell>
        </row>
        <row r="5730">
          <cell r="A5730">
            <v>5235501002</v>
          </cell>
        </row>
        <row r="5731">
          <cell r="A5731">
            <v>5235501004</v>
          </cell>
        </row>
        <row r="5732">
          <cell r="A5732">
            <v>5295051001</v>
          </cell>
        </row>
        <row r="5733">
          <cell r="A5733">
            <v>5295051001</v>
          </cell>
        </row>
        <row r="5734">
          <cell r="A5734">
            <v>5295051001</v>
          </cell>
        </row>
        <row r="5735">
          <cell r="A5735">
            <v>5295051001</v>
          </cell>
        </row>
        <row r="5736">
          <cell r="A5736">
            <v>5295051001</v>
          </cell>
        </row>
        <row r="5737">
          <cell r="A5737">
            <v>5240151001</v>
          </cell>
        </row>
        <row r="5738">
          <cell r="A5738">
            <v>5295051001</v>
          </cell>
        </row>
        <row r="5739">
          <cell r="A5739">
            <v>5235951005</v>
          </cell>
        </row>
        <row r="5740">
          <cell r="A5740">
            <v>5235951005</v>
          </cell>
        </row>
        <row r="5741">
          <cell r="A5741">
            <v>5235951005</v>
          </cell>
        </row>
        <row r="5742">
          <cell r="A5742">
            <v>5235951005</v>
          </cell>
        </row>
        <row r="5743">
          <cell r="A5743">
            <v>5235951005</v>
          </cell>
        </row>
        <row r="5744">
          <cell r="A5744">
            <v>5235951005</v>
          </cell>
        </row>
        <row r="5745">
          <cell r="A5745">
            <v>5235951005</v>
          </cell>
        </row>
        <row r="5746">
          <cell r="A5746">
            <v>5235951005</v>
          </cell>
        </row>
        <row r="5747">
          <cell r="A5747">
            <v>5235951005</v>
          </cell>
        </row>
        <row r="5748">
          <cell r="A5748">
            <v>5235951005</v>
          </cell>
        </row>
        <row r="5749">
          <cell r="A5749">
            <v>5235951005</v>
          </cell>
        </row>
        <row r="5750">
          <cell r="A5750">
            <v>5235951003</v>
          </cell>
        </row>
        <row r="5751">
          <cell r="A5751">
            <v>5235951003</v>
          </cell>
        </row>
        <row r="5752">
          <cell r="A5752">
            <v>5235951003</v>
          </cell>
        </row>
        <row r="5753">
          <cell r="A5753">
            <v>5235951003</v>
          </cell>
        </row>
        <row r="5754">
          <cell r="A5754">
            <v>5235951003</v>
          </cell>
        </row>
        <row r="5755">
          <cell r="A5755">
            <v>5235951003</v>
          </cell>
        </row>
        <row r="5756">
          <cell r="A5756">
            <v>5235501002</v>
          </cell>
        </row>
        <row r="5757">
          <cell r="A5757">
            <v>5235501002</v>
          </cell>
        </row>
        <row r="5758">
          <cell r="A5758">
            <v>5235501002</v>
          </cell>
        </row>
        <row r="5759">
          <cell r="A5759">
            <v>5235501002</v>
          </cell>
        </row>
        <row r="5760">
          <cell r="A5760">
            <v>5235501002</v>
          </cell>
        </row>
        <row r="5761">
          <cell r="A5761">
            <v>5235501002</v>
          </cell>
        </row>
        <row r="5762">
          <cell r="A5762">
            <v>5205811001</v>
          </cell>
        </row>
        <row r="5763">
          <cell r="A5763">
            <v>5205811001</v>
          </cell>
        </row>
        <row r="5764">
          <cell r="A5764">
            <v>5205811001</v>
          </cell>
        </row>
        <row r="5765">
          <cell r="A5765">
            <v>5295951007</v>
          </cell>
        </row>
        <row r="5766">
          <cell r="A5766">
            <v>5295951004</v>
          </cell>
        </row>
        <row r="5767">
          <cell r="A5767">
            <v>5295951004</v>
          </cell>
        </row>
        <row r="5768">
          <cell r="A5768">
            <v>5295951004</v>
          </cell>
        </row>
        <row r="5769">
          <cell r="A5769">
            <v>5295951007</v>
          </cell>
        </row>
        <row r="5770">
          <cell r="A5770">
            <v>5295951007</v>
          </cell>
        </row>
        <row r="5771">
          <cell r="A5771">
            <v>5235601001</v>
          </cell>
        </row>
        <row r="5772">
          <cell r="A5772">
            <v>5255951001</v>
          </cell>
        </row>
        <row r="5773">
          <cell r="A5773">
            <v>5235951012</v>
          </cell>
        </row>
        <row r="5774">
          <cell r="A5774">
            <v>5205631001</v>
          </cell>
        </row>
        <row r="5775">
          <cell r="A5775">
            <v>5220951001</v>
          </cell>
        </row>
        <row r="5776">
          <cell r="A5776">
            <v>5240151001</v>
          </cell>
        </row>
        <row r="5777">
          <cell r="A5777">
            <v>5205031001</v>
          </cell>
        </row>
        <row r="5778">
          <cell r="A5778">
            <v>5205061002</v>
          </cell>
        </row>
        <row r="5779">
          <cell r="A5779">
            <v>5205061002</v>
          </cell>
        </row>
        <row r="5780">
          <cell r="A5780">
            <v>5205061002</v>
          </cell>
        </row>
        <row r="5781">
          <cell r="A5781">
            <v>5205061002</v>
          </cell>
        </row>
        <row r="5782">
          <cell r="A5782">
            <v>5205061002</v>
          </cell>
        </row>
        <row r="5783">
          <cell r="A5783">
            <v>5205061002</v>
          </cell>
        </row>
        <row r="5784">
          <cell r="A5784">
            <v>5205061002</v>
          </cell>
        </row>
        <row r="5785">
          <cell r="A5785">
            <v>5205061002</v>
          </cell>
        </row>
        <row r="5786">
          <cell r="A5786">
            <v>5205151002</v>
          </cell>
        </row>
        <row r="5787">
          <cell r="A5787">
            <v>5205151002</v>
          </cell>
        </row>
        <row r="5788">
          <cell r="A5788">
            <v>5205151002</v>
          </cell>
        </row>
        <row r="5789">
          <cell r="A5789">
            <v>5205151003</v>
          </cell>
        </row>
        <row r="5790">
          <cell r="A5790">
            <v>5205151003</v>
          </cell>
        </row>
        <row r="5791">
          <cell r="A5791">
            <v>5205151003</v>
          </cell>
        </row>
        <row r="5792">
          <cell r="A5792">
            <v>5205951003</v>
          </cell>
        </row>
        <row r="5793">
          <cell r="A5793">
            <v>5205951003</v>
          </cell>
        </row>
        <row r="5794">
          <cell r="A5794">
            <v>5205951004</v>
          </cell>
        </row>
        <row r="5795">
          <cell r="A5795">
            <v>5205301001</v>
          </cell>
        </row>
        <row r="5796">
          <cell r="A5796">
            <v>5205301001</v>
          </cell>
        </row>
        <row r="5797">
          <cell r="A5797">
            <v>5205331001</v>
          </cell>
        </row>
        <row r="5798">
          <cell r="A5798">
            <v>5205331001</v>
          </cell>
        </row>
        <row r="5799">
          <cell r="A5799">
            <v>5205361001</v>
          </cell>
        </row>
        <row r="5800">
          <cell r="A5800">
            <v>5205361001</v>
          </cell>
        </row>
        <row r="5801">
          <cell r="A5801">
            <v>5205391001</v>
          </cell>
        </row>
        <row r="5802">
          <cell r="A5802">
            <v>5205391001</v>
          </cell>
        </row>
        <row r="5803">
          <cell r="A5803">
            <v>5205421001</v>
          </cell>
        </row>
        <row r="5804">
          <cell r="A5804">
            <v>5205421001</v>
          </cell>
        </row>
        <row r="5805">
          <cell r="A5805">
            <v>5205301001</v>
          </cell>
        </row>
        <row r="5806">
          <cell r="A5806">
            <v>5205361001</v>
          </cell>
        </row>
        <row r="5807">
          <cell r="A5807">
            <v>5205391001</v>
          </cell>
        </row>
        <row r="5808">
          <cell r="A5808">
            <v>5205391001</v>
          </cell>
        </row>
        <row r="5809">
          <cell r="A5809">
            <v>5205301001</v>
          </cell>
        </row>
        <row r="5810">
          <cell r="A5810">
            <v>5205331001</v>
          </cell>
        </row>
        <row r="5811">
          <cell r="A5811">
            <v>5205361001</v>
          </cell>
        </row>
        <row r="5812">
          <cell r="A5812">
            <v>5205391001</v>
          </cell>
        </row>
        <row r="5813">
          <cell r="A5813">
            <v>5205421001</v>
          </cell>
        </row>
        <row r="5814">
          <cell r="A5814">
            <v>5205301001</v>
          </cell>
        </row>
        <row r="5815">
          <cell r="A5815">
            <v>5205301001</v>
          </cell>
        </row>
        <row r="5816">
          <cell r="A5816">
            <v>5205331001</v>
          </cell>
        </row>
        <row r="5817">
          <cell r="A5817">
            <v>5205331001</v>
          </cell>
        </row>
        <row r="5818">
          <cell r="A5818">
            <v>5205361001</v>
          </cell>
        </row>
        <row r="5819">
          <cell r="A5819">
            <v>5205361001</v>
          </cell>
        </row>
        <row r="5820">
          <cell r="A5820">
            <v>5205391001</v>
          </cell>
        </row>
        <row r="5821">
          <cell r="A5821">
            <v>5205391001</v>
          </cell>
        </row>
        <row r="5822">
          <cell r="A5822">
            <v>5205421001</v>
          </cell>
        </row>
        <row r="5823">
          <cell r="A5823">
            <v>5205421001</v>
          </cell>
        </row>
        <row r="5824">
          <cell r="A5824">
            <v>5205301001</v>
          </cell>
        </row>
        <row r="5825">
          <cell r="A5825">
            <v>5205361001</v>
          </cell>
        </row>
        <row r="5826">
          <cell r="A5826">
            <v>5205391001</v>
          </cell>
        </row>
        <row r="5827">
          <cell r="A5827">
            <v>5205301001</v>
          </cell>
        </row>
        <row r="5828">
          <cell r="A5828">
            <v>5205331001</v>
          </cell>
        </row>
        <row r="5829">
          <cell r="A5829">
            <v>5205361001</v>
          </cell>
        </row>
        <row r="5830">
          <cell r="A5830">
            <v>5205391001</v>
          </cell>
        </row>
        <row r="5831">
          <cell r="A5831">
            <v>5205301001</v>
          </cell>
        </row>
        <row r="5832">
          <cell r="A5832">
            <v>5205361001</v>
          </cell>
        </row>
        <row r="5833">
          <cell r="A5833">
            <v>5205391001</v>
          </cell>
        </row>
        <row r="5834">
          <cell r="A5834">
            <v>5205301001</v>
          </cell>
        </row>
        <row r="5835">
          <cell r="A5835">
            <v>5205331001</v>
          </cell>
        </row>
        <row r="5836">
          <cell r="A5836">
            <v>5205361001</v>
          </cell>
        </row>
        <row r="5837">
          <cell r="A5837">
            <v>5205391001</v>
          </cell>
        </row>
        <row r="5838">
          <cell r="A5838">
            <v>5205301001</v>
          </cell>
        </row>
        <row r="5839">
          <cell r="A5839">
            <v>5205331001</v>
          </cell>
        </row>
        <row r="5840">
          <cell r="A5840">
            <v>5205361001</v>
          </cell>
        </row>
        <row r="5841">
          <cell r="A5841">
            <v>5205391001</v>
          </cell>
        </row>
        <row r="5842">
          <cell r="A5842">
            <v>5205681001</v>
          </cell>
        </row>
        <row r="5843">
          <cell r="A5843">
            <v>5205681001</v>
          </cell>
        </row>
        <row r="5844">
          <cell r="A5844">
            <v>5205681001</v>
          </cell>
        </row>
        <row r="5845">
          <cell r="A5845">
            <v>5205691001</v>
          </cell>
        </row>
        <row r="5846">
          <cell r="A5846">
            <v>5205701001</v>
          </cell>
        </row>
        <row r="5847">
          <cell r="A5847">
            <v>5205701001</v>
          </cell>
        </row>
        <row r="5848">
          <cell r="A5848">
            <v>5205701001</v>
          </cell>
        </row>
        <row r="5849">
          <cell r="A5849">
            <v>5205701001</v>
          </cell>
        </row>
        <row r="5850">
          <cell r="A5850">
            <v>5205701001</v>
          </cell>
        </row>
        <row r="5851">
          <cell r="A5851">
            <v>5205701001</v>
          </cell>
        </row>
        <row r="5852">
          <cell r="A5852">
            <v>5205721001</v>
          </cell>
        </row>
        <row r="5853">
          <cell r="A5853">
            <v>5205721001</v>
          </cell>
        </row>
        <row r="5854">
          <cell r="A5854">
            <v>5205721001</v>
          </cell>
        </row>
        <row r="5855">
          <cell r="A5855">
            <v>5205751001</v>
          </cell>
        </row>
        <row r="5856">
          <cell r="A5856">
            <v>5205781001</v>
          </cell>
        </row>
        <row r="5857">
          <cell r="A5857">
            <v>5205271001</v>
          </cell>
        </row>
        <row r="5858">
          <cell r="A5858">
            <v>5205271001</v>
          </cell>
        </row>
        <row r="5859">
          <cell r="A5859">
            <v>5205271001</v>
          </cell>
        </row>
        <row r="5860">
          <cell r="A5860">
            <v>5295951004</v>
          </cell>
        </row>
        <row r="5861">
          <cell r="A5861">
            <v>5295251001</v>
          </cell>
        </row>
        <row r="5862">
          <cell r="A5862">
            <v>5295251001</v>
          </cell>
        </row>
        <row r="5863">
          <cell r="A5863">
            <v>5295251001</v>
          </cell>
        </row>
        <row r="5864">
          <cell r="A5864">
            <v>5295251001</v>
          </cell>
        </row>
        <row r="5865">
          <cell r="A5865">
            <v>5295251001</v>
          </cell>
        </row>
        <row r="5866">
          <cell r="A5866">
            <v>5295301001</v>
          </cell>
        </row>
        <row r="5867">
          <cell r="A5867">
            <v>5295251001</v>
          </cell>
        </row>
        <row r="5868">
          <cell r="A5868">
            <v>5295251001</v>
          </cell>
        </row>
        <row r="5869">
          <cell r="A5869">
            <v>5295251001</v>
          </cell>
        </row>
        <row r="5870">
          <cell r="A5870">
            <v>5295251001</v>
          </cell>
        </row>
        <row r="5871">
          <cell r="A5871">
            <v>5295251001</v>
          </cell>
        </row>
        <row r="5872">
          <cell r="A5872">
            <v>5205951001</v>
          </cell>
        </row>
        <row r="5873">
          <cell r="A5873">
            <v>5205951001</v>
          </cell>
        </row>
        <row r="5874">
          <cell r="A5874">
            <v>5295951004</v>
          </cell>
        </row>
        <row r="5875">
          <cell r="A5875">
            <v>5235101001</v>
          </cell>
        </row>
        <row r="5876">
          <cell r="A5876">
            <v>5235101001</v>
          </cell>
        </row>
        <row r="5877">
          <cell r="A5877">
            <v>5235401001</v>
          </cell>
        </row>
        <row r="5878">
          <cell r="A5878">
            <v>5295301001</v>
          </cell>
        </row>
        <row r="5879">
          <cell r="A5879">
            <v>5220951001</v>
          </cell>
        </row>
        <row r="5880">
          <cell r="A5880">
            <v>5220151001</v>
          </cell>
        </row>
        <row r="5881">
          <cell r="A5881">
            <v>5220951001</v>
          </cell>
        </row>
        <row r="5882">
          <cell r="A5882">
            <v>5220951001</v>
          </cell>
        </row>
        <row r="5883">
          <cell r="A5883">
            <v>5235101001</v>
          </cell>
        </row>
        <row r="5884">
          <cell r="A5884">
            <v>5235101001</v>
          </cell>
        </row>
        <row r="5885">
          <cell r="A5885">
            <v>5235101001</v>
          </cell>
        </row>
        <row r="5886">
          <cell r="A5886">
            <v>5235101001</v>
          </cell>
        </row>
        <row r="5887">
          <cell r="A5887">
            <v>5295601001</v>
          </cell>
        </row>
        <row r="5888">
          <cell r="A5888">
            <v>5295601001</v>
          </cell>
        </row>
        <row r="5889">
          <cell r="A5889">
            <v>5295601001</v>
          </cell>
        </row>
        <row r="5890">
          <cell r="A5890">
            <v>5295601002</v>
          </cell>
        </row>
        <row r="5891">
          <cell r="A5891">
            <v>5295601001</v>
          </cell>
        </row>
        <row r="5892">
          <cell r="A5892">
            <v>5295601001</v>
          </cell>
        </row>
        <row r="5893">
          <cell r="A5893">
            <v>5295601001</v>
          </cell>
        </row>
        <row r="5894">
          <cell r="A5894">
            <v>5295601002</v>
          </cell>
        </row>
        <row r="5895">
          <cell r="A5895">
            <v>5220951001</v>
          </cell>
        </row>
        <row r="5896">
          <cell r="A5896">
            <v>5235501002</v>
          </cell>
        </row>
        <row r="5897">
          <cell r="A5897">
            <v>5235501002</v>
          </cell>
        </row>
        <row r="5898">
          <cell r="A5898">
            <v>5235501002</v>
          </cell>
        </row>
        <row r="5899">
          <cell r="A5899">
            <v>5235951003</v>
          </cell>
        </row>
        <row r="5900">
          <cell r="A5900">
            <v>5235951003</v>
          </cell>
        </row>
        <row r="5901">
          <cell r="A5901">
            <v>5235951003</v>
          </cell>
        </row>
        <row r="5902">
          <cell r="A5902">
            <v>5215051001</v>
          </cell>
        </row>
        <row r="5903">
          <cell r="A5903">
            <v>5205951003</v>
          </cell>
        </row>
        <row r="5904">
          <cell r="A5904">
            <v>5220951001</v>
          </cell>
        </row>
        <row r="5905">
          <cell r="A5905">
            <v>5235351001</v>
          </cell>
        </row>
        <row r="5906">
          <cell r="A5906">
            <v>5235651002</v>
          </cell>
        </row>
        <row r="5907">
          <cell r="A5907">
            <v>5295951027</v>
          </cell>
        </row>
        <row r="5908">
          <cell r="A5908">
            <v>5295951026</v>
          </cell>
        </row>
        <row r="5909">
          <cell r="A5909">
            <v>5295951010</v>
          </cell>
        </row>
        <row r="5910">
          <cell r="A5910">
            <v>5295951010</v>
          </cell>
        </row>
        <row r="5911">
          <cell r="A5911">
            <v>5235951005</v>
          </cell>
        </row>
        <row r="5912">
          <cell r="A5912">
            <v>5235951005</v>
          </cell>
        </row>
        <row r="5913">
          <cell r="A5913">
            <v>5235951005</v>
          </cell>
        </row>
        <row r="5914">
          <cell r="A5914">
            <v>5235951003</v>
          </cell>
        </row>
        <row r="5915">
          <cell r="A5915">
            <v>5235951003</v>
          </cell>
        </row>
        <row r="5916">
          <cell r="A5916">
            <v>5235951003</v>
          </cell>
        </row>
        <row r="5917">
          <cell r="A5917">
            <v>5215051001</v>
          </cell>
        </row>
        <row r="5918">
          <cell r="A5918">
            <v>5295301001</v>
          </cell>
        </row>
        <row r="5919">
          <cell r="A5919">
            <v>5295401001</v>
          </cell>
        </row>
        <row r="5920">
          <cell r="A5920">
            <v>5295401001</v>
          </cell>
        </row>
        <row r="5921">
          <cell r="A5921">
            <v>5295401001</v>
          </cell>
        </row>
        <row r="5922">
          <cell r="A5922">
            <v>5235501003</v>
          </cell>
        </row>
        <row r="5923">
          <cell r="A5923">
            <v>5235501003</v>
          </cell>
        </row>
        <row r="5924">
          <cell r="A5924">
            <v>5235501003</v>
          </cell>
        </row>
        <row r="5925">
          <cell r="A5925">
            <v>5295301001</v>
          </cell>
        </row>
        <row r="5926">
          <cell r="A5926">
            <v>5255201001</v>
          </cell>
        </row>
        <row r="5927">
          <cell r="A5927">
            <v>5295951007</v>
          </cell>
        </row>
        <row r="5928">
          <cell r="A5928">
            <v>5295951007</v>
          </cell>
        </row>
        <row r="5929">
          <cell r="A5929">
            <v>5235951006</v>
          </cell>
        </row>
        <row r="5930">
          <cell r="A5930">
            <v>5235401001</v>
          </cell>
        </row>
        <row r="5931">
          <cell r="A5931">
            <v>5295951007</v>
          </cell>
        </row>
        <row r="5932">
          <cell r="A5932">
            <v>5295951007</v>
          </cell>
        </row>
        <row r="5933">
          <cell r="A5933">
            <v>5295951004</v>
          </cell>
        </row>
        <row r="5934">
          <cell r="A5934">
            <v>5295951007</v>
          </cell>
        </row>
        <row r="5935">
          <cell r="A5935">
            <v>5235951011</v>
          </cell>
        </row>
        <row r="5936">
          <cell r="A5936">
            <v>5210351001</v>
          </cell>
        </row>
        <row r="5937">
          <cell r="A5937">
            <v>5295951001</v>
          </cell>
        </row>
        <row r="5938">
          <cell r="A5938">
            <v>5235351001</v>
          </cell>
        </row>
        <row r="5939">
          <cell r="A5939">
            <v>5295951001</v>
          </cell>
        </row>
        <row r="5940">
          <cell r="A5940">
            <v>5295951001</v>
          </cell>
        </row>
        <row r="5941">
          <cell r="A5941">
            <v>5295951001</v>
          </cell>
        </row>
        <row r="5942">
          <cell r="A5942">
            <v>5295951001</v>
          </cell>
        </row>
        <row r="5943">
          <cell r="A5943">
            <v>5295951001</v>
          </cell>
        </row>
        <row r="5944">
          <cell r="A5944">
            <v>5295951004</v>
          </cell>
        </row>
        <row r="5945">
          <cell r="A5945">
            <v>5235501003</v>
          </cell>
        </row>
        <row r="5946">
          <cell r="A5946">
            <v>5235501003</v>
          </cell>
        </row>
        <row r="5947">
          <cell r="A5947">
            <v>5235501003</v>
          </cell>
        </row>
        <row r="5948">
          <cell r="A5948">
            <v>5295951001</v>
          </cell>
        </row>
        <row r="5949">
          <cell r="A5949">
            <v>5235951009</v>
          </cell>
        </row>
        <row r="5950">
          <cell r="A5950">
            <v>5235951009</v>
          </cell>
        </row>
        <row r="5951">
          <cell r="A5951">
            <v>5235951009</v>
          </cell>
        </row>
        <row r="5952">
          <cell r="A5952">
            <v>5235951009</v>
          </cell>
        </row>
        <row r="5953">
          <cell r="A5953">
            <v>5235951009</v>
          </cell>
        </row>
        <row r="5954">
          <cell r="A5954">
            <v>5235951009</v>
          </cell>
        </row>
        <row r="5955">
          <cell r="A5955">
            <v>5235401001</v>
          </cell>
        </row>
        <row r="5956">
          <cell r="A5956">
            <v>5235501002</v>
          </cell>
        </row>
        <row r="5957">
          <cell r="A5957">
            <v>5235501002</v>
          </cell>
        </row>
        <row r="5958">
          <cell r="A5958">
            <v>5235501002</v>
          </cell>
        </row>
        <row r="5959">
          <cell r="A5959">
            <v>5235501002</v>
          </cell>
        </row>
        <row r="5960">
          <cell r="A5960">
            <v>5235501002</v>
          </cell>
        </row>
        <row r="5961">
          <cell r="A5961">
            <v>5235501002</v>
          </cell>
        </row>
        <row r="5962">
          <cell r="A5962">
            <v>5235501002</v>
          </cell>
        </row>
        <row r="5963">
          <cell r="A5963">
            <v>5240151001</v>
          </cell>
        </row>
        <row r="5964">
          <cell r="A5964">
            <v>5240151001</v>
          </cell>
        </row>
        <row r="5965">
          <cell r="A5965">
            <v>5235951003</v>
          </cell>
        </row>
        <row r="5966">
          <cell r="A5966">
            <v>5235501002</v>
          </cell>
        </row>
        <row r="5967">
          <cell r="A5967">
            <v>5235501002</v>
          </cell>
        </row>
        <row r="5968">
          <cell r="A5968">
            <v>5235501003</v>
          </cell>
        </row>
        <row r="5969">
          <cell r="A5969">
            <v>5235501003</v>
          </cell>
        </row>
        <row r="5970">
          <cell r="A5970">
            <v>5235501003</v>
          </cell>
        </row>
        <row r="5971">
          <cell r="A5971">
            <v>5235501003</v>
          </cell>
        </row>
        <row r="5972">
          <cell r="A5972">
            <v>5235501003</v>
          </cell>
        </row>
        <row r="5973">
          <cell r="A5973">
            <v>5235501003</v>
          </cell>
        </row>
        <row r="5974">
          <cell r="A5974">
            <v>5235501003</v>
          </cell>
        </row>
        <row r="5975">
          <cell r="A5975">
            <v>5235501003</v>
          </cell>
        </row>
        <row r="5976">
          <cell r="A5976">
            <v>5235501003</v>
          </cell>
        </row>
        <row r="5977">
          <cell r="A5977">
            <v>5235501003</v>
          </cell>
        </row>
        <row r="5978">
          <cell r="A5978">
            <v>5235501003</v>
          </cell>
        </row>
        <row r="5979">
          <cell r="A5979">
            <v>5235501003</v>
          </cell>
        </row>
        <row r="5980">
          <cell r="A5980">
            <v>5235501003</v>
          </cell>
        </row>
        <row r="5981">
          <cell r="A5981">
            <v>5235501003</v>
          </cell>
        </row>
        <row r="5982">
          <cell r="A5982">
            <v>5235601001</v>
          </cell>
        </row>
        <row r="5983">
          <cell r="A5983">
            <v>5235401001</v>
          </cell>
        </row>
        <row r="5984">
          <cell r="A5984">
            <v>5295051001</v>
          </cell>
        </row>
        <row r="5985">
          <cell r="A5985">
            <v>5295051001</v>
          </cell>
        </row>
        <row r="5986">
          <cell r="A5986">
            <v>5295051001</v>
          </cell>
        </row>
        <row r="5987">
          <cell r="A5987">
            <v>5295051001</v>
          </cell>
        </row>
        <row r="5988">
          <cell r="A5988">
            <v>5295051001</v>
          </cell>
        </row>
        <row r="5989">
          <cell r="A5989">
            <v>5295051001</v>
          </cell>
        </row>
        <row r="5990">
          <cell r="A5990">
            <v>5205951002</v>
          </cell>
        </row>
        <row r="5991">
          <cell r="A5991">
            <v>5295951004</v>
          </cell>
        </row>
        <row r="5992">
          <cell r="A5992">
            <v>5235501003</v>
          </cell>
        </row>
        <row r="5993">
          <cell r="A5993">
            <v>5235501003</v>
          </cell>
        </row>
        <row r="5994">
          <cell r="A5994">
            <v>5235501003</v>
          </cell>
        </row>
        <row r="5995">
          <cell r="A5995">
            <v>5235501003</v>
          </cell>
        </row>
        <row r="5996">
          <cell r="A5996">
            <v>5235501003</v>
          </cell>
        </row>
        <row r="5997">
          <cell r="A5997">
            <v>5295951001</v>
          </cell>
        </row>
        <row r="5998">
          <cell r="A5998">
            <v>5295951001</v>
          </cell>
        </row>
        <row r="5999">
          <cell r="A5999">
            <v>5235601001</v>
          </cell>
        </row>
        <row r="6000">
          <cell r="A6000">
            <v>5235601001</v>
          </cell>
        </row>
        <row r="6001">
          <cell r="A6001">
            <v>5235951003</v>
          </cell>
        </row>
        <row r="6002">
          <cell r="A6002">
            <v>5235951005</v>
          </cell>
        </row>
        <row r="6003">
          <cell r="A6003">
            <v>5235501002</v>
          </cell>
        </row>
        <row r="6004">
          <cell r="A6004">
            <v>5235501004</v>
          </cell>
        </row>
        <row r="6005">
          <cell r="A6005">
            <v>5205031001</v>
          </cell>
        </row>
        <row r="6006">
          <cell r="A6006">
            <v>5205061002</v>
          </cell>
        </row>
        <row r="6007">
          <cell r="A6007">
            <v>5205061002</v>
          </cell>
        </row>
        <row r="6008">
          <cell r="A6008">
            <v>5205061002</v>
          </cell>
        </row>
        <row r="6009">
          <cell r="A6009">
            <v>5205061002</v>
          </cell>
        </row>
        <row r="6010">
          <cell r="A6010">
            <v>5205061002</v>
          </cell>
        </row>
        <row r="6011">
          <cell r="A6011">
            <v>5205061002</v>
          </cell>
        </row>
        <row r="6012">
          <cell r="A6012">
            <v>5205061002</v>
          </cell>
        </row>
        <row r="6013">
          <cell r="A6013">
            <v>5205151002</v>
          </cell>
        </row>
        <row r="6014">
          <cell r="A6014">
            <v>5205151002</v>
          </cell>
        </row>
        <row r="6015">
          <cell r="A6015">
            <v>5205151002</v>
          </cell>
        </row>
        <row r="6016">
          <cell r="A6016">
            <v>5205151003</v>
          </cell>
        </row>
        <row r="6017">
          <cell r="A6017">
            <v>5205151003</v>
          </cell>
        </row>
        <row r="6018">
          <cell r="A6018">
            <v>5295951004</v>
          </cell>
        </row>
        <row r="6019">
          <cell r="A6019">
            <v>5295951004</v>
          </cell>
        </row>
        <row r="6020">
          <cell r="A6020">
            <v>5295951001</v>
          </cell>
        </row>
        <row r="6021">
          <cell r="A6021">
            <v>5295401001</v>
          </cell>
        </row>
        <row r="6022">
          <cell r="A6022">
            <v>5235501003</v>
          </cell>
        </row>
        <row r="6023">
          <cell r="A6023">
            <v>5235501003</v>
          </cell>
        </row>
        <row r="6024">
          <cell r="A6024">
            <v>5235501003</v>
          </cell>
        </row>
        <row r="6025">
          <cell r="A6025">
            <v>5235501003</v>
          </cell>
        </row>
        <row r="6026">
          <cell r="A6026">
            <v>5235501003</v>
          </cell>
        </row>
        <row r="6027">
          <cell r="A6027">
            <v>5235501003</v>
          </cell>
        </row>
        <row r="6028">
          <cell r="A6028">
            <v>5235501003</v>
          </cell>
        </row>
        <row r="6029">
          <cell r="A6029">
            <v>5235501003</v>
          </cell>
        </row>
        <row r="6030">
          <cell r="A6030">
            <v>5235501003</v>
          </cell>
        </row>
        <row r="6031">
          <cell r="A6031">
            <v>5235501003</v>
          </cell>
        </row>
        <row r="6032">
          <cell r="A6032">
            <v>5235501003</v>
          </cell>
        </row>
        <row r="6033">
          <cell r="A6033">
            <v>5235501003</v>
          </cell>
        </row>
        <row r="6034">
          <cell r="A6034">
            <v>5235951003</v>
          </cell>
        </row>
        <row r="6035">
          <cell r="A6035">
            <v>5235951003</v>
          </cell>
        </row>
        <row r="6036">
          <cell r="A6036">
            <v>5235951003</v>
          </cell>
        </row>
        <row r="6037">
          <cell r="A6037">
            <v>5235501002</v>
          </cell>
        </row>
        <row r="6038">
          <cell r="A6038">
            <v>5235501002</v>
          </cell>
        </row>
        <row r="6039">
          <cell r="A6039">
            <v>5235501002</v>
          </cell>
        </row>
        <row r="6040">
          <cell r="A6040">
            <v>5235951003</v>
          </cell>
        </row>
        <row r="6041">
          <cell r="A6041">
            <v>5235951003</v>
          </cell>
        </row>
        <row r="6042">
          <cell r="A6042">
            <v>5235951003</v>
          </cell>
        </row>
        <row r="6043">
          <cell r="A6043">
            <v>5235951003</v>
          </cell>
        </row>
        <row r="6044">
          <cell r="A6044">
            <v>5235951003</v>
          </cell>
        </row>
        <row r="6045">
          <cell r="A6045">
            <v>5235951003</v>
          </cell>
        </row>
        <row r="6046">
          <cell r="A6046">
            <v>5235501002</v>
          </cell>
        </row>
        <row r="6047">
          <cell r="A6047">
            <v>5235501002</v>
          </cell>
        </row>
        <row r="6048">
          <cell r="A6048">
            <v>5235501002</v>
          </cell>
        </row>
        <row r="6049">
          <cell r="A6049">
            <v>5235501002</v>
          </cell>
        </row>
        <row r="6050">
          <cell r="A6050">
            <v>5235501002</v>
          </cell>
        </row>
        <row r="6051">
          <cell r="A6051">
            <v>5235501002</v>
          </cell>
        </row>
        <row r="6052">
          <cell r="A6052">
            <v>5235501002</v>
          </cell>
        </row>
        <row r="6053">
          <cell r="A6053">
            <v>5295951004</v>
          </cell>
        </row>
        <row r="6054">
          <cell r="A6054">
            <v>5295251001</v>
          </cell>
        </row>
        <row r="6055">
          <cell r="A6055">
            <v>5295251001</v>
          </cell>
        </row>
        <row r="6056">
          <cell r="A6056">
            <v>5235951011</v>
          </cell>
        </row>
        <row r="6057">
          <cell r="A6057">
            <v>5235951011</v>
          </cell>
        </row>
        <row r="6058">
          <cell r="A6058">
            <v>5235951011</v>
          </cell>
        </row>
        <row r="6059">
          <cell r="A6059">
            <v>5235951011</v>
          </cell>
        </row>
        <row r="6060">
          <cell r="A6060">
            <v>5235951011</v>
          </cell>
        </row>
        <row r="6061">
          <cell r="A6061">
            <v>5235951011</v>
          </cell>
        </row>
        <row r="6062">
          <cell r="A6062">
            <v>5235951011</v>
          </cell>
        </row>
        <row r="6063">
          <cell r="A6063">
            <v>5235951011</v>
          </cell>
        </row>
        <row r="6064">
          <cell r="A6064">
            <v>5235951011</v>
          </cell>
        </row>
        <row r="6065">
          <cell r="A6065">
            <v>5235951011</v>
          </cell>
        </row>
        <row r="6066">
          <cell r="A6066">
            <v>5235501003</v>
          </cell>
        </row>
        <row r="6067">
          <cell r="A6067">
            <v>5235501003</v>
          </cell>
        </row>
        <row r="6068">
          <cell r="A6068">
            <v>5235501003</v>
          </cell>
        </row>
        <row r="6069">
          <cell r="A6069">
            <v>5235501003</v>
          </cell>
        </row>
        <row r="6070">
          <cell r="A6070">
            <v>5235501003</v>
          </cell>
        </row>
        <row r="6071">
          <cell r="A6071">
            <v>5235501003</v>
          </cell>
        </row>
        <row r="6072">
          <cell r="A6072">
            <v>5205951001</v>
          </cell>
        </row>
        <row r="6073">
          <cell r="A6073">
            <v>5295951004</v>
          </cell>
        </row>
        <row r="6074">
          <cell r="A6074">
            <v>5235501003</v>
          </cell>
        </row>
        <row r="6075">
          <cell r="A6075">
            <v>5235501003</v>
          </cell>
        </row>
        <row r="6076">
          <cell r="A6076">
            <v>5235501003</v>
          </cell>
        </row>
        <row r="6077">
          <cell r="A6077">
            <v>5235501003</v>
          </cell>
        </row>
        <row r="6078">
          <cell r="A6078">
            <v>5235501003</v>
          </cell>
        </row>
        <row r="6079">
          <cell r="A6079">
            <v>5235501003</v>
          </cell>
        </row>
        <row r="6080">
          <cell r="A6080">
            <v>5235501003</v>
          </cell>
        </row>
        <row r="6081">
          <cell r="A6081">
            <v>5235501003</v>
          </cell>
        </row>
        <row r="6082">
          <cell r="A6082">
            <v>5235501003</v>
          </cell>
        </row>
        <row r="6083">
          <cell r="A6083">
            <v>5235501003</v>
          </cell>
        </row>
        <row r="6084">
          <cell r="A6084">
            <v>5235501003</v>
          </cell>
        </row>
        <row r="6085">
          <cell r="A6085">
            <v>5235501003</v>
          </cell>
        </row>
        <row r="6086">
          <cell r="A6086">
            <v>5235501003</v>
          </cell>
        </row>
        <row r="6087">
          <cell r="A6087">
            <v>5235501003</v>
          </cell>
        </row>
        <row r="6088">
          <cell r="A6088">
            <v>5235501003</v>
          </cell>
        </row>
        <row r="6089">
          <cell r="A6089">
            <v>5235951007</v>
          </cell>
        </row>
        <row r="6090">
          <cell r="A6090">
            <v>5235951007</v>
          </cell>
        </row>
        <row r="6091">
          <cell r="A6091">
            <v>5255201001</v>
          </cell>
        </row>
        <row r="6092">
          <cell r="A6092">
            <v>5295951004</v>
          </cell>
        </row>
        <row r="6093">
          <cell r="A6093">
            <v>5295951004</v>
          </cell>
        </row>
        <row r="6094">
          <cell r="A6094">
            <v>5295951004</v>
          </cell>
        </row>
        <row r="6095">
          <cell r="A6095">
            <v>5295951004</v>
          </cell>
        </row>
        <row r="6096">
          <cell r="A6096">
            <v>5235501003</v>
          </cell>
        </row>
        <row r="6097">
          <cell r="A6097">
            <v>5235501003</v>
          </cell>
        </row>
        <row r="6098">
          <cell r="A6098">
            <v>5235501003</v>
          </cell>
        </row>
        <row r="6099">
          <cell r="A6099">
            <v>5235501003</v>
          </cell>
        </row>
        <row r="6100">
          <cell r="A6100">
            <v>5235501003</v>
          </cell>
        </row>
        <row r="6101">
          <cell r="A6101">
            <v>5235501003</v>
          </cell>
        </row>
        <row r="6102">
          <cell r="A6102">
            <v>5235501003</v>
          </cell>
        </row>
        <row r="6103">
          <cell r="A6103">
            <v>5235501003</v>
          </cell>
        </row>
        <row r="6104">
          <cell r="A6104">
            <v>5235501003</v>
          </cell>
        </row>
        <row r="6105">
          <cell r="A6105">
            <v>5235501003</v>
          </cell>
        </row>
        <row r="6106">
          <cell r="A6106">
            <v>5235501003</v>
          </cell>
        </row>
        <row r="6107">
          <cell r="A6107">
            <v>5235951012</v>
          </cell>
        </row>
        <row r="6108">
          <cell r="A6108">
            <v>5235951012</v>
          </cell>
        </row>
        <row r="6109">
          <cell r="A6109">
            <v>5235951012</v>
          </cell>
        </row>
        <row r="6110">
          <cell r="A6110">
            <v>5235951012</v>
          </cell>
        </row>
        <row r="6111">
          <cell r="A6111">
            <v>5295951004</v>
          </cell>
        </row>
        <row r="6112">
          <cell r="A6112">
            <v>5295301001</v>
          </cell>
        </row>
        <row r="6113">
          <cell r="A6113">
            <v>5235501003</v>
          </cell>
        </row>
        <row r="6114">
          <cell r="A6114">
            <v>5235501003</v>
          </cell>
        </row>
        <row r="6115">
          <cell r="A6115">
            <v>5235501003</v>
          </cell>
        </row>
        <row r="6116">
          <cell r="A6116">
            <v>5235501003</v>
          </cell>
        </row>
        <row r="6117">
          <cell r="A6117">
            <v>5235501003</v>
          </cell>
        </row>
        <row r="6118">
          <cell r="A6118">
            <v>5235501003</v>
          </cell>
        </row>
        <row r="6119">
          <cell r="A6119">
            <v>5235501003</v>
          </cell>
        </row>
        <row r="6120">
          <cell r="A6120">
            <v>5205121002</v>
          </cell>
        </row>
        <row r="6121">
          <cell r="A6121">
            <v>5205151002</v>
          </cell>
        </row>
        <row r="6122">
          <cell r="A6122">
            <v>5295951004</v>
          </cell>
        </row>
        <row r="6123">
          <cell r="A6123">
            <v>5295301001</v>
          </cell>
        </row>
        <row r="6124">
          <cell r="A6124">
            <v>5235501003</v>
          </cell>
        </row>
        <row r="6125">
          <cell r="A6125">
            <v>5235501003</v>
          </cell>
        </row>
        <row r="6126">
          <cell r="A6126">
            <v>5235501003</v>
          </cell>
        </row>
        <row r="6127">
          <cell r="A6127">
            <v>5235501003</v>
          </cell>
        </row>
        <row r="6128">
          <cell r="A6128">
            <v>5235501003</v>
          </cell>
        </row>
        <row r="6129">
          <cell r="A6129">
            <v>5235501003</v>
          </cell>
        </row>
        <row r="6130">
          <cell r="A6130">
            <v>5235501003</v>
          </cell>
        </row>
        <row r="6131">
          <cell r="A6131">
            <v>5235501003</v>
          </cell>
        </row>
        <row r="6132">
          <cell r="A6132">
            <v>5295501001</v>
          </cell>
        </row>
        <row r="6133">
          <cell r="A6133">
            <v>5235501005</v>
          </cell>
        </row>
        <row r="6134">
          <cell r="A6134">
            <v>5235501005</v>
          </cell>
        </row>
        <row r="6135">
          <cell r="A6135">
            <v>5205951002</v>
          </cell>
        </row>
        <row r="6136">
          <cell r="A6136">
            <v>5295951001</v>
          </cell>
        </row>
        <row r="6137">
          <cell r="A6137">
            <v>5235501003</v>
          </cell>
        </row>
        <row r="6138">
          <cell r="A6138">
            <v>5235501003</v>
          </cell>
        </row>
        <row r="6139">
          <cell r="A6139">
            <v>5235501003</v>
          </cell>
        </row>
        <row r="6140">
          <cell r="A6140">
            <v>5235501003</v>
          </cell>
        </row>
        <row r="6141">
          <cell r="A6141">
            <v>5255201001</v>
          </cell>
        </row>
        <row r="6142">
          <cell r="A6142">
            <v>5235401001</v>
          </cell>
        </row>
        <row r="6143">
          <cell r="A6143">
            <v>5295951001</v>
          </cell>
        </row>
        <row r="6144">
          <cell r="A6144">
            <v>5295951001</v>
          </cell>
        </row>
        <row r="6145">
          <cell r="A6145">
            <v>5295951001</v>
          </cell>
        </row>
        <row r="6146">
          <cell r="A6146">
            <v>5295951001</v>
          </cell>
        </row>
        <row r="6147">
          <cell r="A6147">
            <v>5295951001</v>
          </cell>
        </row>
        <row r="6148">
          <cell r="A6148">
            <v>5295951001</v>
          </cell>
        </row>
        <row r="6149">
          <cell r="A6149">
            <v>5295951001</v>
          </cell>
        </row>
        <row r="6150">
          <cell r="A6150">
            <v>5295951001</v>
          </cell>
        </row>
        <row r="6151">
          <cell r="A6151">
            <v>5295951001</v>
          </cell>
        </row>
        <row r="6152">
          <cell r="A6152">
            <v>5295951001</v>
          </cell>
        </row>
        <row r="6153">
          <cell r="A6153">
            <v>5295951001</v>
          </cell>
        </row>
        <row r="6154">
          <cell r="A6154">
            <v>5295301001</v>
          </cell>
        </row>
        <row r="6155">
          <cell r="A6155">
            <v>5295251001</v>
          </cell>
        </row>
        <row r="6156">
          <cell r="A6156">
            <v>5295251001</v>
          </cell>
        </row>
        <row r="6157">
          <cell r="A6157">
            <v>5295251001</v>
          </cell>
        </row>
        <row r="6158">
          <cell r="A6158">
            <v>5295251001</v>
          </cell>
        </row>
        <row r="6159">
          <cell r="A6159">
            <v>5295951004</v>
          </cell>
        </row>
        <row r="6160">
          <cell r="A6160">
            <v>5295301001</v>
          </cell>
        </row>
        <row r="6161">
          <cell r="A6161">
            <v>5205951002</v>
          </cell>
        </row>
        <row r="6162">
          <cell r="A6162">
            <v>5205951002</v>
          </cell>
        </row>
        <row r="6163">
          <cell r="A6163">
            <v>5205951002</v>
          </cell>
        </row>
        <row r="6164">
          <cell r="A6164">
            <v>5205951002</v>
          </cell>
        </row>
        <row r="6165">
          <cell r="A6165">
            <v>5205951002</v>
          </cell>
        </row>
        <row r="6166">
          <cell r="A6166">
            <v>5205951002</v>
          </cell>
        </row>
        <row r="6167">
          <cell r="A6167">
            <v>5235501003</v>
          </cell>
        </row>
        <row r="6168">
          <cell r="A6168">
            <v>5235501003</v>
          </cell>
        </row>
        <row r="6169">
          <cell r="A6169">
            <v>5235501003</v>
          </cell>
        </row>
        <row r="6170">
          <cell r="A6170">
            <v>5235501003</v>
          </cell>
        </row>
        <row r="6171">
          <cell r="A6171">
            <v>5235501003</v>
          </cell>
        </row>
        <row r="6172">
          <cell r="A6172">
            <v>5235501003</v>
          </cell>
        </row>
        <row r="6173">
          <cell r="A6173">
            <v>5235501003</v>
          </cell>
        </row>
        <row r="6174">
          <cell r="A6174">
            <v>5235501003</v>
          </cell>
        </row>
        <row r="6175">
          <cell r="A6175">
            <v>5235501003</v>
          </cell>
        </row>
        <row r="6176">
          <cell r="A6176">
            <v>5235501003</v>
          </cell>
        </row>
        <row r="6177">
          <cell r="A6177">
            <v>5235501003</v>
          </cell>
        </row>
        <row r="6178">
          <cell r="A6178">
            <v>5235501003</v>
          </cell>
        </row>
        <row r="6179">
          <cell r="A6179">
            <v>5235501003</v>
          </cell>
        </row>
        <row r="6180">
          <cell r="A6180">
            <v>5235501003</v>
          </cell>
        </row>
        <row r="6181">
          <cell r="A6181">
            <v>5235501003</v>
          </cell>
        </row>
        <row r="6182">
          <cell r="A6182">
            <v>5235501003</v>
          </cell>
        </row>
        <row r="6183">
          <cell r="A6183">
            <v>5235501003</v>
          </cell>
        </row>
        <row r="6184">
          <cell r="A6184">
            <v>5235501003</v>
          </cell>
        </row>
        <row r="6185">
          <cell r="A6185">
            <v>5255951001</v>
          </cell>
        </row>
        <row r="6186">
          <cell r="A6186">
            <v>5235951007</v>
          </cell>
        </row>
        <row r="6187">
          <cell r="A6187">
            <v>5235951007</v>
          </cell>
        </row>
        <row r="6188">
          <cell r="A6188">
            <v>5235951007</v>
          </cell>
        </row>
        <row r="6189">
          <cell r="A6189">
            <v>5235951007</v>
          </cell>
        </row>
        <row r="6190">
          <cell r="A6190">
            <v>5235601001</v>
          </cell>
        </row>
        <row r="6191">
          <cell r="A6191">
            <v>5235951009</v>
          </cell>
        </row>
        <row r="6192">
          <cell r="A6192">
            <v>5235951009</v>
          </cell>
        </row>
        <row r="6193">
          <cell r="A6193">
            <v>5235951009</v>
          </cell>
        </row>
        <row r="6194">
          <cell r="A6194">
            <v>5235951009</v>
          </cell>
        </row>
        <row r="6195">
          <cell r="A6195">
            <v>5235951009</v>
          </cell>
        </row>
        <row r="6196">
          <cell r="A6196">
            <v>5235951009</v>
          </cell>
        </row>
        <row r="6197">
          <cell r="A6197">
            <v>5295051001</v>
          </cell>
        </row>
        <row r="6198">
          <cell r="A6198">
            <v>5235951009</v>
          </cell>
        </row>
        <row r="6199">
          <cell r="A6199">
            <v>5235951009</v>
          </cell>
        </row>
        <row r="6200">
          <cell r="A6200">
            <v>5235951009</v>
          </cell>
        </row>
        <row r="6201">
          <cell r="A6201">
            <v>5235951009</v>
          </cell>
        </row>
        <row r="6202">
          <cell r="A6202">
            <v>5235951009</v>
          </cell>
        </row>
        <row r="6203">
          <cell r="A6203">
            <v>5235951009</v>
          </cell>
        </row>
        <row r="6204">
          <cell r="A6204">
            <v>5295951004</v>
          </cell>
        </row>
        <row r="6205">
          <cell r="A6205">
            <v>5235101001</v>
          </cell>
        </row>
        <row r="6206">
          <cell r="A6206">
            <v>5235101001</v>
          </cell>
        </row>
        <row r="6207">
          <cell r="A6207">
            <v>5235501003</v>
          </cell>
        </row>
        <row r="6208">
          <cell r="A6208">
            <v>5235501003</v>
          </cell>
        </row>
        <row r="6209">
          <cell r="A6209">
            <v>5235501003</v>
          </cell>
        </row>
        <row r="6210">
          <cell r="A6210">
            <v>5235501003</v>
          </cell>
        </row>
        <row r="6211">
          <cell r="A6211">
            <v>5235501003</v>
          </cell>
        </row>
        <row r="6212">
          <cell r="A6212">
            <v>5235501003</v>
          </cell>
        </row>
        <row r="6213">
          <cell r="A6213">
            <v>5235501003</v>
          </cell>
        </row>
        <row r="6214">
          <cell r="A6214">
            <v>5235951009</v>
          </cell>
        </row>
        <row r="6215">
          <cell r="A6215">
            <v>5235951009</v>
          </cell>
        </row>
        <row r="6216">
          <cell r="A6216">
            <v>5235951009</v>
          </cell>
        </row>
        <row r="6217">
          <cell r="A6217">
            <v>5235951009</v>
          </cell>
        </row>
        <row r="6218">
          <cell r="A6218">
            <v>5235951009</v>
          </cell>
        </row>
        <row r="6219">
          <cell r="A6219">
            <v>5235951009</v>
          </cell>
        </row>
        <row r="6220">
          <cell r="A6220">
            <v>5235951009</v>
          </cell>
        </row>
        <row r="6221">
          <cell r="A6221">
            <v>5235951009</v>
          </cell>
        </row>
        <row r="6222">
          <cell r="A6222">
            <v>5235951009</v>
          </cell>
        </row>
        <row r="6223">
          <cell r="A6223">
            <v>5295051001</v>
          </cell>
        </row>
        <row r="6224">
          <cell r="A6224">
            <v>5295051001</v>
          </cell>
        </row>
        <row r="6225">
          <cell r="A6225">
            <v>5295051001</v>
          </cell>
        </row>
        <row r="6226">
          <cell r="A6226">
            <v>5295051001</v>
          </cell>
        </row>
        <row r="6227">
          <cell r="A6227">
            <v>5295051001</v>
          </cell>
        </row>
        <row r="6228">
          <cell r="A6228">
            <v>5295051001</v>
          </cell>
        </row>
        <row r="6229">
          <cell r="A6229">
            <v>5295051001</v>
          </cell>
        </row>
        <row r="6230">
          <cell r="A6230">
            <v>5295051001</v>
          </cell>
        </row>
        <row r="6231">
          <cell r="A6231">
            <v>5205951001</v>
          </cell>
        </row>
        <row r="6232">
          <cell r="A6232">
            <v>5235501003</v>
          </cell>
        </row>
        <row r="6233">
          <cell r="A6233">
            <v>5235501003</v>
          </cell>
        </row>
        <row r="6234">
          <cell r="A6234">
            <v>5235501003</v>
          </cell>
        </row>
        <row r="6235">
          <cell r="A6235">
            <v>5235501003</v>
          </cell>
        </row>
        <row r="6236">
          <cell r="A6236">
            <v>5235501003</v>
          </cell>
        </row>
        <row r="6237">
          <cell r="A6237">
            <v>5235501005</v>
          </cell>
        </row>
        <row r="6238">
          <cell r="A6238">
            <v>5235951011</v>
          </cell>
        </row>
        <row r="6239">
          <cell r="A6239">
            <v>5235951011</v>
          </cell>
        </row>
        <row r="6240">
          <cell r="A6240">
            <v>5235951011</v>
          </cell>
        </row>
        <row r="6241">
          <cell r="A6241">
            <v>5220951001</v>
          </cell>
        </row>
        <row r="6242">
          <cell r="A6242">
            <v>5220951001</v>
          </cell>
        </row>
        <row r="6243">
          <cell r="A6243">
            <v>5235101001</v>
          </cell>
        </row>
        <row r="6244">
          <cell r="A6244">
            <v>5235501003</v>
          </cell>
        </row>
        <row r="6245">
          <cell r="A6245">
            <v>5235501003</v>
          </cell>
        </row>
        <row r="6246">
          <cell r="A6246">
            <v>5235501003</v>
          </cell>
        </row>
        <row r="6247">
          <cell r="A6247">
            <v>5235501003</v>
          </cell>
        </row>
        <row r="6248">
          <cell r="A6248">
            <v>5235501003</v>
          </cell>
        </row>
        <row r="6249">
          <cell r="A6249">
            <v>5235501003</v>
          </cell>
        </row>
        <row r="6250">
          <cell r="A6250">
            <v>5235501003</v>
          </cell>
        </row>
        <row r="6251">
          <cell r="A6251">
            <v>5235501003</v>
          </cell>
        </row>
        <row r="6252">
          <cell r="A6252">
            <v>5235501003</v>
          </cell>
        </row>
        <row r="6253">
          <cell r="A6253">
            <v>5235501003</v>
          </cell>
        </row>
        <row r="6254">
          <cell r="A6254">
            <v>5235501003</v>
          </cell>
        </row>
        <row r="6255">
          <cell r="A6255">
            <v>5235501003</v>
          </cell>
        </row>
        <row r="6256">
          <cell r="A6256">
            <v>5235351001</v>
          </cell>
        </row>
        <row r="6257">
          <cell r="A6257">
            <v>5220951001</v>
          </cell>
        </row>
        <row r="6258">
          <cell r="A6258">
            <v>5255201001</v>
          </cell>
        </row>
        <row r="6259">
          <cell r="A6259">
            <v>5235401001</v>
          </cell>
        </row>
        <row r="6260">
          <cell r="A6260">
            <v>5235951012</v>
          </cell>
        </row>
        <row r="6261">
          <cell r="A6261">
            <v>5235951012</v>
          </cell>
        </row>
        <row r="6262">
          <cell r="A6262">
            <v>5235501002</v>
          </cell>
        </row>
        <row r="6263">
          <cell r="A6263">
            <v>5235501002</v>
          </cell>
        </row>
        <row r="6264">
          <cell r="A6264">
            <v>5235501002</v>
          </cell>
        </row>
        <row r="6265">
          <cell r="A6265">
            <v>5235501002</v>
          </cell>
        </row>
        <row r="6266">
          <cell r="A6266">
            <v>5235501002</v>
          </cell>
        </row>
        <row r="6267">
          <cell r="A6267">
            <v>5235501002</v>
          </cell>
        </row>
        <row r="6268">
          <cell r="A6268">
            <v>5205951002</v>
          </cell>
        </row>
        <row r="6269">
          <cell r="A6269">
            <v>5205951002</v>
          </cell>
        </row>
        <row r="6270">
          <cell r="A6270">
            <v>5235501003</v>
          </cell>
        </row>
        <row r="6271">
          <cell r="A6271">
            <v>5235501003</v>
          </cell>
        </row>
        <row r="6272">
          <cell r="A6272">
            <v>5235501003</v>
          </cell>
        </row>
        <row r="6273">
          <cell r="A6273">
            <v>5235501003</v>
          </cell>
        </row>
        <row r="6274">
          <cell r="A6274">
            <v>5235501003</v>
          </cell>
        </row>
        <row r="6275">
          <cell r="A6275">
            <v>5235501003</v>
          </cell>
        </row>
        <row r="6276">
          <cell r="A6276">
            <v>5235501003</v>
          </cell>
        </row>
        <row r="6277">
          <cell r="A6277">
            <v>5235501003</v>
          </cell>
        </row>
        <row r="6278">
          <cell r="A6278">
            <v>5235501003</v>
          </cell>
        </row>
        <row r="6279">
          <cell r="A6279">
            <v>5220951001</v>
          </cell>
        </row>
        <row r="6280">
          <cell r="A6280">
            <v>5220951001</v>
          </cell>
        </row>
        <row r="6281">
          <cell r="A6281">
            <v>5235951007</v>
          </cell>
        </row>
        <row r="6282">
          <cell r="A6282">
            <v>5255201001</v>
          </cell>
        </row>
        <row r="6283">
          <cell r="A6283">
            <v>5235951003</v>
          </cell>
        </row>
        <row r="6284">
          <cell r="A6284">
            <v>5235951003</v>
          </cell>
        </row>
        <row r="6285">
          <cell r="A6285">
            <v>5235951003</v>
          </cell>
        </row>
        <row r="6286">
          <cell r="A6286">
            <v>5235951003</v>
          </cell>
        </row>
        <row r="6287">
          <cell r="A6287">
            <v>5235951003</v>
          </cell>
        </row>
        <row r="6288">
          <cell r="A6288">
            <v>5235951003</v>
          </cell>
        </row>
        <row r="6289">
          <cell r="A6289">
            <v>5235951003</v>
          </cell>
        </row>
        <row r="6290">
          <cell r="A6290">
            <v>5240151001</v>
          </cell>
        </row>
        <row r="6291">
          <cell r="A6291">
            <v>5240151001</v>
          </cell>
        </row>
        <row r="6292">
          <cell r="A6292">
            <v>5235951003</v>
          </cell>
        </row>
        <row r="6293">
          <cell r="A6293">
            <v>5235951005</v>
          </cell>
        </row>
        <row r="6294">
          <cell r="A6294">
            <v>5235501002</v>
          </cell>
        </row>
        <row r="6295">
          <cell r="A6295">
            <v>5235501002</v>
          </cell>
        </row>
        <row r="6296">
          <cell r="A6296">
            <v>5235501002</v>
          </cell>
        </row>
        <row r="6297">
          <cell r="A6297">
            <v>5235501002</v>
          </cell>
        </row>
        <row r="6298">
          <cell r="A6298">
            <v>5235501002</v>
          </cell>
        </row>
        <row r="6299">
          <cell r="A6299">
            <v>5235501002</v>
          </cell>
        </row>
        <row r="6300">
          <cell r="A6300">
            <v>5235501002</v>
          </cell>
        </row>
        <row r="6301">
          <cell r="A6301">
            <v>5235501002</v>
          </cell>
        </row>
        <row r="6302">
          <cell r="A6302">
            <v>5235501002</v>
          </cell>
        </row>
        <row r="6303">
          <cell r="A6303">
            <v>5235501002</v>
          </cell>
        </row>
        <row r="6304">
          <cell r="A6304">
            <v>5235501002</v>
          </cell>
        </row>
        <row r="6305">
          <cell r="A6305">
            <v>5235501002</v>
          </cell>
        </row>
        <row r="6306">
          <cell r="A6306">
            <v>5235501002</v>
          </cell>
        </row>
        <row r="6307">
          <cell r="A6307">
            <v>5235501002</v>
          </cell>
        </row>
        <row r="6308">
          <cell r="A6308">
            <v>5235501002</v>
          </cell>
        </row>
        <row r="6309">
          <cell r="A6309">
            <v>5235501002</v>
          </cell>
        </row>
        <row r="6310">
          <cell r="A6310">
            <v>5235501002</v>
          </cell>
        </row>
        <row r="6311">
          <cell r="A6311">
            <v>5235501002</v>
          </cell>
        </row>
        <row r="6312">
          <cell r="A6312">
            <v>5235501002</v>
          </cell>
        </row>
        <row r="6313">
          <cell r="A6313">
            <v>5235501002</v>
          </cell>
        </row>
        <row r="6314">
          <cell r="A6314">
            <v>5235951003</v>
          </cell>
        </row>
        <row r="6315">
          <cell r="A6315">
            <v>5235951003</v>
          </cell>
        </row>
        <row r="6316">
          <cell r="A6316">
            <v>5235951003</v>
          </cell>
        </row>
        <row r="6317">
          <cell r="A6317">
            <v>5235951003</v>
          </cell>
        </row>
        <row r="6318">
          <cell r="A6318">
            <v>5235951003</v>
          </cell>
        </row>
        <row r="6319">
          <cell r="A6319">
            <v>5235951003</v>
          </cell>
        </row>
        <row r="6320">
          <cell r="A6320">
            <v>5235501002</v>
          </cell>
        </row>
        <row r="6321">
          <cell r="A6321">
            <v>5235501002</v>
          </cell>
        </row>
        <row r="6322">
          <cell r="A6322">
            <v>5235501002</v>
          </cell>
        </row>
        <row r="6323">
          <cell r="A6323">
            <v>5235501002</v>
          </cell>
        </row>
        <row r="6324">
          <cell r="A6324">
            <v>5235501002</v>
          </cell>
        </row>
        <row r="6325">
          <cell r="A6325">
            <v>5235501002</v>
          </cell>
        </row>
        <row r="6326">
          <cell r="A6326">
            <v>5235501002</v>
          </cell>
        </row>
        <row r="6327">
          <cell r="A6327">
            <v>5235501004</v>
          </cell>
        </row>
        <row r="6328">
          <cell r="A6328">
            <v>5235501002</v>
          </cell>
        </row>
        <row r="6329">
          <cell r="A6329">
            <v>5235501002</v>
          </cell>
        </row>
        <row r="6330">
          <cell r="A6330">
            <v>5235501002</v>
          </cell>
        </row>
        <row r="6331">
          <cell r="A6331">
            <v>5235501002</v>
          </cell>
        </row>
        <row r="6332">
          <cell r="A6332">
            <v>5235951003</v>
          </cell>
        </row>
        <row r="6333">
          <cell r="A6333">
            <v>5235951003</v>
          </cell>
        </row>
        <row r="6334">
          <cell r="A6334">
            <v>5235951003</v>
          </cell>
        </row>
        <row r="6335">
          <cell r="A6335">
            <v>5235951003</v>
          </cell>
        </row>
        <row r="6336">
          <cell r="A6336">
            <v>5205811001</v>
          </cell>
        </row>
        <row r="6337">
          <cell r="A6337">
            <v>5205811001</v>
          </cell>
        </row>
        <row r="6338">
          <cell r="A6338">
            <v>5205811001</v>
          </cell>
        </row>
        <row r="6339">
          <cell r="A6339">
            <v>5205031001</v>
          </cell>
        </row>
        <row r="6340">
          <cell r="A6340">
            <v>5205061002</v>
          </cell>
        </row>
        <row r="6341">
          <cell r="A6341">
            <v>5205061002</v>
          </cell>
        </row>
        <row r="6342">
          <cell r="A6342">
            <v>5205061002</v>
          </cell>
        </row>
        <row r="6343">
          <cell r="A6343">
            <v>5205061002</v>
          </cell>
        </row>
        <row r="6344">
          <cell r="A6344">
            <v>5205061002</v>
          </cell>
        </row>
        <row r="6345">
          <cell r="A6345">
            <v>5205061002</v>
          </cell>
        </row>
        <row r="6346">
          <cell r="A6346">
            <v>5205061002</v>
          </cell>
        </row>
        <row r="6347">
          <cell r="A6347">
            <v>5205151002</v>
          </cell>
        </row>
        <row r="6348">
          <cell r="A6348">
            <v>5205151002</v>
          </cell>
        </row>
        <row r="6349">
          <cell r="A6349">
            <v>5205151002</v>
          </cell>
        </row>
        <row r="6350">
          <cell r="A6350">
            <v>5205151003</v>
          </cell>
        </row>
        <row r="6351">
          <cell r="A6351">
            <v>5205151003</v>
          </cell>
        </row>
        <row r="6352">
          <cell r="A6352">
            <v>5205951003</v>
          </cell>
        </row>
        <row r="6353">
          <cell r="A6353">
            <v>5205951003</v>
          </cell>
        </row>
        <row r="6354">
          <cell r="A6354">
            <v>5205951004</v>
          </cell>
        </row>
        <row r="6355">
          <cell r="A6355">
            <v>5205301001</v>
          </cell>
        </row>
        <row r="6356">
          <cell r="A6356">
            <v>5205331001</v>
          </cell>
        </row>
        <row r="6357">
          <cell r="A6357">
            <v>5205361001</v>
          </cell>
        </row>
        <row r="6358">
          <cell r="A6358">
            <v>5205391001</v>
          </cell>
        </row>
        <row r="6359">
          <cell r="A6359">
            <v>5205421001</v>
          </cell>
        </row>
        <row r="6360">
          <cell r="A6360">
            <v>5205391001</v>
          </cell>
        </row>
        <row r="6361">
          <cell r="A6361">
            <v>5205301001</v>
          </cell>
        </row>
        <row r="6362">
          <cell r="A6362">
            <v>5205331001</v>
          </cell>
        </row>
        <row r="6363">
          <cell r="A6363">
            <v>5205361001</v>
          </cell>
        </row>
        <row r="6364">
          <cell r="A6364">
            <v>5205391001</v>
          </cell>
        </row>
        <row r="6365">
          <cell r="A6365">
            <v>5205421001</v>
          </cell>
        </row>
        <row r="6366">
          <cell r="A6366">
            <v>5205301001</v>
          </cell>
        </row>
        <row r="6367">
          <cell r="A6367">
            <v>5205301001</v>
          </cell>
        </row>
        <row r="6368">
          <cell r="A6368">
            <v>5205331001</v>
          </cell>
        </row>
        <row r="6369">
          <cell r="A6369">
            <v>5205331001</v>
          </cell>
        </row>
        <row r="6370">
          <cell r="A6370">
            <v>5205361001</v>
          </cell>
        </row>
        <row r="6371">
          <cell r="A6371">
            <v>5205361001</v>
          </cell>
        </row>
        <row r="6372">
          <cell r="A6372">
            <v>5205391001</v>
          </cell>
        </row>
        <row r="6373">
          <cell r="A6373">
            <v>5205391001</v>
          </cell>
        </row>
        <row r="6374">
          <cell r="A6374">
            <v>5205421001</v>
          </cell>
        </row>
        <row r="6375">
          <cell r="A6375">
            <v>5205421001</v>
          </cell>
        </row>
        <row r="6376">
          <cell r="A6376">
            <v>5205301001</v>
          </cell>
        </row>
        <row r="6377">
          <cell r="A6377">
            <v>5205301001</v>
          </cell>
        </row>
        <row r="6378">
          <cell r="A6378">
            <v>5205331001</v>
          </cell>
        </row>
        <row r="6379">
          <cell r="A6379">
            <v>5205331001</v>
          </cell>
        </row>
        <row r="6380">
          <cell r="A6380">
            <v>5205361001</v>
          </cell>
        </row>
        <row r="6381">
          <cell r="A6381">
            <v>5205361001</v>
          </cell>
        </row>
        <row r="6382">
          <cell r="A6382">
            <v>5205391001</v>
          </cell>
        </row>
        <row r="6383">
          <cell r="A6383">
            <v>5205391001</v>
          </cell>
        </row>
        <row r="6384">
          <cell r="A6384">
            <v>5205421001</v>
          </cell>
        </row>
        <row r="6385">
          <cell r="A6385">
            <v>5205301001</v>
          </cell>
        </row>
        <row r="6386">
          <cell r="A6386">
            <v>5205331001</v>
          </cell>
        </row>
        <row r="6387">
          <cell r="A6387">
            <v>5205361001</v>
          </cell>
        </row>
        <row r="6388">
          <cell r="A6388">
            <v>5205391001</v>
          </cell>
        </row>
        <row r="6389">
          <cell r="A6389">
            <v>5205301001</v>
          </cell>
        </row>
        <row r="6390">
          <cell r="A6390">
            <v>5205331001</v>
          </cell>
        </row>
        <row r="6391">
          <cell r="A6391">
            <v>5205361001</v>
          </cell>
        </row>
        <row r="6392">
          <cell r="A6392">
            <v>5205391001</v>
          </cell>
        </row>
        <row r="6393">
          <cell r="A6393">
            <v>5205681001</v>
          </cell>
        </row>
        <row r="6394">
          <cell r="A6394">
            <v>5205681001</v>
          </cell>
        </row>
        <row r="6395">
          <cell r="A6395">
            <v>5205681001</v>
          </cell>
        </row>
        <row r="6396">
          <cell r="A6396">
            <v>5205691001</v>
          </cell>
        </row>
        <row r="6397">
          <cell r="A6397">
            <v>5205701001</v>
          </cell>
        </row>
        <row r="6398">
          <cell r="A6398">
            <v>5205701001</v>
          </cell>
        </row>
        <row r="6399">
          <cell r="A6399">
            <v>5205701001</v>
          </cell>
        </row>
        <row r="6400">
          <cell r="A6400">
            <v>5205701001</v>
          </cell>
        </row>
        <row r="6401">
          <cell r="A6401">
            <v>5205701001</v>
          </cell>
        </row>
        <row r="6402">
          <cell r="A6402">
            <v>5205701001</v>
          </cell>
        </row>
        <row r="6403">
          <cell r="A6403">
            <v>5205721001</v>
          </cell>
        </row>
        <row r="6404">
          <cell r="A6404">
            <v>5205721001</v>
          </cell>
        </row>
        <row r="6405">
          <cell r="A6405">
            <v>5205721001</v>
          </cell>
        </row>
        <row r="6406">
          <cell r="A6406">
            <v>5205751001</v>
          </cell>
        </row>
        <row r="6407">
          <cell r="A6407">
            <v>5205781001</v>
          </cell>
        </row>
        <row r="6408">
          <cell r="A6408">
            <v>5205121002</v>
          </cell>
        </row>
        <row r="6409">
          <cell r="A6409">
            <v>5205151002</v>
          </cell>
        </row>
        <row r="6410">
          <cell r="A6410">
            <v>5205151003</v>
          </cell>
        </row>
        <row r="6411">
          <cell r="A6411">
            <v>5235501003</v>
          </cell>
        </row>
        <row r="6412">
          <cell r="A6412">
            <v>5235501003</v>
          </cell>
        </row>
        <row r="6413">
          <cell r="A6413">
            <v>5235501003</v>
          </cell>
        </row>
        <row r="6414">
          <cell r="A6414">
            <v>5235501003</v>
          </cell>
        </row>
        <row r="6415">
          <cell r="A6415">
            <v>5235501003</v>
          </cell>
        </row>
        <row r="6416">
          <cell r="A6416">
            <v>5235501003</v>
          </cell>
        </row>
        <row r="6417">
          <cell r="A6417">
            <v>5205701001</v>
          </cell>
        </row>
        <row r="6418">
          <cell r="A6418">
            <v>5205701001</v>
          </cell>
        </row>
        <row r="6419">
          <cell r="A6419">
            <v>5205701001</v>
          </cell>
        </row>
        <row r="6420">
          <cell r="A6420">
            <v>5205701001</v>
          </cell>
        </row>
        <row r="6421">
          <cell r="A6421">
            <v>5205701001</v>
          </cell>
        </row>
        <row r="6422">
          <cell r="A6422">
            <v>5205701001</v>
          </cell>
        </row>
        <row r="6423">
          <cell r="A6423">
            <v>5205701001</v>
          </cell>
        </row>
        <row r="6424">
          <cell r="A6424">
            <v>5205701001</v>
          </cell>
        </row>
        <row r="6425">
          <cell r="A6425">
            <v>5205701001</v>
          </cell>
        </row>
        <row r="6426">
          <cell r="A6426">
            <v>5205701001</v>
          </cell>
        </row>
        <row r="6427">
          <cell r="A6427">
            <v>5205701001</v>
          </cell>
        </row>
        <row r="6428">
          <cell r="A6428">
            <v>5205701001</v>
          </cell>
        </row>
        <row r="6429">
          <cell r="A6429">
            <v>5235101001</v>
          </cell>
        </row>
        <row r="6430">
          <cell r="A6430">
            <v>5235101001</v>
          </cell>
        </row>
        <row r="6431">
          <cell r="A6431">
            <v>5235501001</v>
          </cell>
        </row>
        <row r="6432">
          <cell r="A6432">
            <v>5235501001</v>
          </cell>
        </row>
        <row r="6433">
          <cell r="A6433">
            <v>5235501001</v>
          </cell>
        </row>
        <row r="6434">
          <cell r="A6434">
            <v>5235501001</v>
          </cell>
        </row>
        <row r="6435">
          <cell r="A6435">
            <v>5235501001</v>
          </cell>
        </row>
        <row r="6436">
          <cell r="A6436">
            <v>5235501001</v>
          </cell>
        </row>
        <row r="6437">
          <cell r="A6437">
            <v>5235501001</v>
          </cell>
        </row>
        <row r="6438">
          <cell r="A6438">
            <v>5235501001</v>
          </cell>
        </row>
        <row r="6439">
          <cell r="A6439">
            <v>5235501001</v>
          </cell>
        </row>
        <row r="6440">
          <cell r="A6440">
            <v>5235501001</v>
          </cell>
        </row>
        <row r="6441">
          <cell r="A6441">
            <v>5235501001</v>
          </cell>
        </row>
        <row r="6442">
          <cell r="A6442">
            <v>5235501001</v>
          </cell>
        </row>
        <row r="6443">
          <cell r="A6443">
            <v>5235501001</v>
          </cell>
        </row>
        <row r="6444">
          <cell r="A6444">
            <v>5235501001</v>
          </cell>
        </row>
        <row r="6445">
          <cell r="A6445">
            <v>5235501001</v>
          </cell>
        </row>
        <row r="6446">
          <cell r="A6446">
            <v>5235501001</v>
          </cell>
        </row>
        <row r="6447">
          <cell r="A6447">
            <v>5235501001</v>
          </cell>
        </row>
        <row r="6448">
          <cell r="A6448">
            <v>5235501001</v>
          </cell>
        </row>
        <row r="6449">
          <cell r="A6449">
            <v>5235501001</v>
          </cell>
        </row>
        <row r="6450">
          <cell r="A6450">
            <v>5235501001</v>
          </cell>
        </row>
        <row r="6451">
          <cell r="A6451">
            <v>5235501001</v>
          </cell>
        </row>
        <row r="6452">
          <cell r="A6452">
            <v>5235501001</v>
          </cell>
        </row>
        <row r="6453">
          <cell r="A6453">
            <v>5235501001</v>
          </cell>
        </row>
        <row r="6454">
          <cell r="A6454">
            <v>5235501001</v>
          </cell>
        </row>
        <row r="6455">
          <cell r="A6455">
            <v>5235501001</v>
          </cell>
        </row>
        <row r="6456">
          <cell r="A6456">
            <v>5235501001</v>
          </cell>
        </row>
        <row r="6457">
          <cell r="A6457">
            <v>5235501001</v>
          </cell>
        </row>
        <row r="6458">
          <cell r="A6458">
            <v>5235501001</v>
          </cell>
        </row>
        <row r="6459">
          <cell r="A6459">
            <v>5235501001</v>
          </cell>
        </row>
        <row r="6460">
          <cell r="A6460">
            <v>5235501001</v>
          </cell>
        </row>
        <row r="6461">
          <cell r="A6461">
            <v>5235501001</v>
          </cell>
        </row>
        <row r="6462">
          <cell r="A6462">
            <v>5235501001</v>
          </cell>
        </row>
        <row r="6463">
          <cell r="A6463">
            <v>5235501001</v>
          </cell>
        </row>
        <row r="6464">
          <cell r="A6464">
            <v>5235501001</v>
          </cell>
        </row>
        <row r="6465">
          <cell r="A6465">
            <v>5235501001</v>
          </cell>
        </row>
        <row r="6466">
          <cell r="A6466">
            <v>5235501001</v>
          </cell>
        </row>
        <row r="6467">
          <cell r="A6467">
            <v>5235501001</v>
          </cell>
        </row>
        <row r="6468">
          <cell r="A6468">
            <v>5235501001</v>
          </cell>
        </row>
        <row r="6469">
          <cell r="A6469">
            <v>5235501001</v>
          </cell>
        </row>
        <row r="6470">
          <cell r="A6470">
            <v>5235501001</v>
          </cell>
        </row>
        <row r="6471">
          <cell r="A6471">
            <v>5235501001</v>
          </cell>
        </row>
        <row r="6472">
          <cell r="A6472">
            <v>5235501001</v>
          </cell>
        </row>
        <row r="6473">
          <cell r="A6473">
            <v>5235501001</v>
          </cell>
        </row>
        <row r="6474">
          <cell r="A6474">
            <v>5235501001</v>
          </cell>
        </row>
        <row r="6475">
          <cell r="A6475">
            <v>5235501001</v>
          </cell>
        </row>
        <row r="6476">
          <cell r="A6476">
            <v>5235501001</v>
          </cell>
        </row>
        <row r="6477">
          <cell r="A6477">
            <v>5235501001</v>
          </cell>
        </row>
        <row r="6478">
          <cell r="A6478">
            <v>5235501001</v>
          </cell>
        </row>
        <row r="6479">
          <cell r="A6479">
            <v>5235501001</v>
          </cell>
        </row>
        <row r="6480">
          <cell r="A6480">
            <v>5235501001</v>
          </cell>
        </row>
        <row r="6481">
          <cell r="A6481">
            <v>5235501001</v>
          </cell>
        </row>
        <row r="6482">
          <cell r="A6482">
            <v>5260051001</v>
          </cell>
        </row>
        <row r="6483">
          <cell r="A6483">
            <v>5260051001</v>
          </cell>
        </row>
        <row r="6484">
          <cell r="A6484">
            <v>5260101001</v>
          </cell>
        </row>
        <row r="6485">
          <cell r="A6485">
            <v>5260101001</v>
          </cell>
        </row>
        <row r="6486">
          <cell r="A6486">
            <v>5260151001</v>
          </cell>
        </row>
        <row r="6487">
          <cell r="A6487">
            <v>5230951001</v>
          </cell>
        </row>
        <row r="6488">
          <cell r="A6488">
            <v>5235351001</v>
          </cell>
        </row>
        <row r="6489">
          <cell r="A6489">
            <v>5215951001</v>
          </cell>
        </row>
        <row r="6490">
          <cell r="A6490">
            <v>5235501002</v>
          </cell>
        </row>
        <row r="6491">
          <cell r="A6491">
            <v>5235501002</v>
          </cell>
        </row>
        <row r="6492">
          <cell r="A6492">
            <v>5235501002</v>
          </cell>
        </row>
        <row r="6493">
          <cell r="A6493">
            <v>5235501002</v>
          </cell>
        </row>
        <row r="6494">
          <cell r="A6494">
            <v>5235501002</v>
          </cell>
        </row>
        <row r="6495">
          <cell r="A6495">
            <v>5235501002</v>
          </cell>
        </row>
        <row r="6496">
          <cell r="A6496">
            <v>5235951009</v>
          </cell>
        </row>
        <row r="6497">
          <cell r="A6497">
            <v>5295051001</v>
          </cell>
        </row>
        <row r="6498">
          <cell r="A6498">
            <v>5235951009</v>
          </cell>
        </row>
        <row r="6499">
          <cell r="A6499">
            <v>5295051001</v>
          </cell>
        </row>
        <row r="6500">
          <cell r="A6500">
            <v>5235951009</v>
          </cell>
        </row>
        <row r="6501">
          <cell r="A6501">
            <v>5295051001</v>
          </cell>
        </row>
        <row r="6502">
          <cell r="A6502">
            <v>5210351001</v>
          </cell>
        </row>
        <row r="6503">
          <cell r="A6503">
            <v>5255951001</v>
          </cell>
        </row>
        <row r="6504">
          <cell r="A6504">
            <v>5235351001</v>
          </cell>
        </row>
        <row r="6505">
          <cell r="A6505">
            <v>5235951003</v>
          </cell>
        </row>
        <row r="6506">
          <cell r="A6506">
            <v>5235951003</v>
          </cell>
        </row>
        <row r="6507">
          <cell r="A6507">
            <v>5235951003</v>
          </cell>
        </row>
        <row r="6508">
          <cell r="A6508">
            <v>5235951003</v>
          </cell>
        </row>
        <row r="6509">
          <cell r="A6509">
            <v>5235951003</v>
          </cell>
        </row>
        <row r="6510">
          <cell r="A6510">
            <v>5235951003</v>
          </cell>
        </row>
        <row r="6511">
          <cell r="A6511">
            <v>5235951003</v>
          </cell>
        </row>
        <row r="6512">
          <cell r="A6512">
            <v>5235951003</v>
          </cell>
        </row>
        <row r="6513">
          <cell r="A6513">
            <v>5235951003</v>
          </cell>
        </row>
        <row r="6514">
          <cell r="A6514">
            <v>5235951003</v>
          </cell>
        </row>
        <row r="6515">
          <cell r="A6515">
            <v>5235951003</v>
          </cell>
        </row>
        <row r="6516">
          <cell r="A6516">
            <v>5235951003</v>
          </cell>
        </row>
        <row r="6517">
          <cell r="A6517">
            <v>5235951003</v>
          </cell>
        </row>
        <row r="6518">
          <cell r="A6518">
            <v>5235501002</v>
          </cell>
        </row>
        <row r="6519">
          <cell r="A6519">
            <v>5235501002</v>
          </cell>
        </row>
        <row r="6520">
          <cell r="A6520">
            <v>5235501002</v>
          </cell>
        </row>
        <row r="6521">
          <cell r="A6521">
            <v>5235501002</v>
          </cell>
        </row>
        <row r="6522">
          <cell r="A6522">
            <v>5235501002</v>
          </cell>
        </row>
        <row r="6523">
          <cell r="A6523">
            <v>5235501002</v>
          </cell>
        </row>
        <row r="6524">
          <cell r="A6524">
            <v>5235501002</v>
          </cell>
        </row>
        <row r="6525">
          <cell r="A6525">
            <v>5235501002</v>
          </cell>
        </row>
        <row r="6526">
          <cell r="A6526">
            <v>5235501002</v>
          </cell>
        </row>
        <row r="6527">
          <cell r="A6527">
            <v>5235501002</v>
          </cell>
        </row>
        <row r="6528">
          <cell r="A6528">
            <v>5235501002</v>
          </cell>
        </row>
        <row r="6529">
          <cell r="A6529">
            <v>5235501002</v>
          </cell>
        </row>
        <row r="6530">
          <cell r="A6530">
            <v>5235501002</v>
          </cell>
        </row>
        <row r="6531">
          <cell r="A6531">
            <v>5240151001</v>
          </cell>
        </row>
        <row r="6532">
          <cell r="A6532">
            <v>5235951006</v>
          </cell>
        </row>
        <row r="6533">
          <cell r="A6533">
            <v>5235101001</v>
          </cell>
        </row>
        <row r="6534">
          <cell r="A6534">
            <v>5235601001</v>
          </cell>
        </row>
        <row r="6535">
          <cell r="A6535">
            <v>5235601001</v>
          </cell>
        </row>
        <row r="6536">
          <cell r="A6536">
            <v>5235601001</v>
          </cell>
        </row>
        <row r="6537">
          <cell r="A6537">
            <v>5235601001</v>
          </cell>
        </row>
        <row r="6538">
          <cell r="A6538">
            <v>5295401001</v>
          </cell>
        </row>
        <row r="6539">
          <cell r="A6539">
            <v>5295401001</v>
          </cell>
        </row>
        <row r="6540">
          <cell r="A6540">
            <v>5295401001</v>
          </cell>
        </row>
        <row r="6541">
          <cell r="A6541">
            <v>5235951011</v>
          </cell>
        </row>
        <row r="6542">
          <cell r="A6542">
            <v>5235951011</v>
          </cell>
        </row>
        <row r="6543">
          <cell r="A6543">
            <v>5235951011</v>
          </cell>
        </row>
        <row r="6544">
          <cell r="A6544">
            <v>5235951011</v>
          </cell>
        </row>
        <row r="6545">
          <cell r="A6545">
            <v>5235951011</v>
          </cell>
        </row>
        <row r="6546">
          <cell r="A6546">
            <v>5235951011</v>
          </cell>
        </row>
        <row r="6547">
          <cell r="A6547">
            <v>5235951011</v>
          </cell>
        </row>
        <row r="6548">
          <cell r="A6548">
            <v>5235951011</v>
          </cell>
        </row>
        <row r="6549">
          <cell r="A6549">
            <v>5235951011</v>
          </cell>
        </row>
        <row r="6550">
          <cell r="A6550">
            <v>5235951011</v>
          </cell>
        </row>
        <row r="6551">
          <cell r="A6551">
            <v>5235951011</v>
          </cell>
        </row>
        <row r="6552">
          <cell r="A6552">
            <v>5235951011</v>
          </cell>
        </row>
        <row r="6553">
          <cell r="A6553">
            <v>5235951011</v>
          </cell>
        </row>
        <row r="6554">
          <cell r="A6554">
            <v>5235951011</v>
          </cell>
        </row>
        <row r="6555">
          <cell r="A6555">
            <v>5235501003</v>
          </cell>
        </row>
        <row r="6556">
          <cell r="A6556">
            <v>5235501003</v>
          </cell>
        </row>
        <row r="6557">
          <cell r="A6557">
            <v>5235501003</v>
          </cell>
        </row>
        <row r="6558">
          <cell r="A6558">
            <v>5235501003</v>
          </cell>
        </row>
        <row r="6559">
          <cell r="A6559">
            <v>5235501003</v>
          </cell>
        </row>
        <row r="6560">
          <cell r="A6560">
            <v>5295301001</v>
          </cell>
        </row>
        <row r="6561">
          <cell r="A6561">
            <v>5235101001</v>
          </cell>
        </row>
        <row r="6562">
          <cell r="A6562">
            <v>5235101001</v>
          </cell>
        </row>
        <row r="6563">
          <cell r="A6563">
            <v>5235101001</v>
          </cell>
        </row>
        <row r="6564">
          <cell r="A6564">
            <v>5295601001</v>
          </cell>
        </row>
        <row r="6565">
          <cell r="A6565">
            <v>5295601001</v>
          </cell>
        </row>
        <row r="6566">
          <cell r="A6566">
            <v>5295601001</v>
          </cell>
        </row>
        <row r="6567">
          <cell r="A6567">
            <v>5295601002</v>
          </cell>
        </row>
        <row r="6568">
          <cell r="A6568">
            <v>5295601001</v>
          </cell>
        </row>
        <row r="6569">
          <cell r="A6569">
            <v>5295601001</v>
          </cell>
        </row>
        <row r="6570">
          <cell r="A6570">
            <v>5295601001</v>
          </cell>
        </row>
        <row r="6571">
          <cell r="A6571">
            <v>5295601002</v>
          </cell>
        </row>
        <row r="6572">
          <cell r="A6572">
            <v>5215051001</v>
          </cell>
        </row>
        <row r="6573">
          <cell r="A6573">
            <v>5205951003</v>
          </cell>
        </row>
        <row r="6574">
          <cell r="A6574">
            <v>5235951005</v>
          </cell>
        </row>
        <row r="6575">
          <cell r="A6575">
            <v>5235951003</v>
          </cell>
        </row>
        <row r="6576">
          <cell r="A6576">
            <v>5235951003</v>
          </cell>
        </row>
        <row r="6577">
          <cell r="A6577">
            <v>5235951003</v>
          </cell>
        </row>
        <row r="6578">
          <cell r="A6578">
            <v>5235501002</v>
          </cell>
        </row>
        <row r="6579">
          <cell r="A6579">
            <v>5235501002</v>
          </cell>
        </row>
        <row r="6580">
          <cell r="A6580">
            <v>5235501002</v>
          </cell>
        </row>
        <row r="6581">
          <cell r="A6581">
            <v>5235501002</v>
          </cell>
        </row>
        <row r="6582">
          <cell r="A6582">
            <v>5235501002</v>
          </cell>
        </row>
        <row r="6583">
          <cell r="A6583">
            <v>5235501002</v>
          </cell>
        </row>
        <row r="6584">
          <cell r="A6584">
            <v>5235951005</v>
          </cell>
        </row>
        <row r="6585">
          <cell r="A6585">
            <v>5235951005</v>
          </cell>
        </row>
        <row r="6586">
          <cell r="A6586">
            <v>5235951005</v>
          </cell>
        </row>
        <row r="6587">
          <cell r="A6587">
            <v>5235951005</v>
          </cell>
        </row>
        <row r="6588">
          <cell r="A6588">
            <v>5235951003</v>
          </cell>
        </row>
        <row r="6589">
          <cell r="A6589">
            <v>5235951003</v>
          </cell>
        </row>
        <row r="6590">
          <cell r="A6590">
            <v>5235951003</v>
          </cell>
        </row>
        <row r="6591">
          <cell r="A6591">
            <v>5235951003</v>
          </cell>
        </row>
        <row r="6592">
          <cell r="A6592">
            <v>5235501004</v>
          </cell>
        </row>
        <row r="6593">
          <cell r="A6593">
            <v>5235951005</v>
          </cell>
        </row>
        <row r="6594">
          <cell r="A6594">
            <v>5235951005</v>
          </cell>
        </row>
        <row r="6595">
          <cell r="A6595">
            <v>5235951005</v>
          </cell>
        </row>
        <row r="6596">
          <cell r="A6596">
            <v>5235951005</v>
          </cell>
        </row>
        <row r="6597">
          <cell r="A6597">
            <v>5235951005</v>
          </cell>
        </row>
        <row r="6598">
          <cell r="A6598">
            <v>5235951005</v>
          </cell>
        </row>
        <row r="6599">
          <cell r="A6599">
            <v>5235951005</v>
          </cell>
        </row>
        <row r="6600">
          <cell r="A6600">
            <v>5235951005</v>
          </cell>
        </row>
        <row r="6601">
          <cell r="A6601">
            <v>5235951005</v>
          </cell>
        </row>
        <row r="6602">
          <cell r="A6602">
            <v>5235951005</v>
          </cell>
        </row>
        <row r="6603">
          <cell r="A6603">
            <v>5235951005</v>
          </cell>
        </row>
        <row r="6604">
          <cell r="A6604">
            <v>5220951001</v>
          </cell>
        </row>
        <row r="6605">
          <cell r="A6605">
            <v>5235651002</v>
          </cell>
        </row>
        <row r="6606">
          <cell r="A6606">
            <v>5295951027</v>
          </cell>
        </row>
        <row r="6607">
          <cell r="A6607">
            <v>5295951026</v>
          </cell>
        </row>
        <row r="6608">
          <cell r="A6608">
            <v>5295951010</v>
          </cell>
        </row>
        <row r="6609">
          <cell r="A6609">
            <v>5295951010</v>
          </cell>
        </row>
        <row r="6610">
          <cell r="A6610">
            <v>5295951001</v>
          </cell>
        </row>
        <row r="6611">
          <cell r="A6611">
            <v>5235501003</v>
          </cell>
        </row>
        <row r="6612">
          <cell r="A6612">
            <v>5235501003</v>
          </cell>
        </row>
        <row r="6613">
          <cell r="A6613">
            <v>5235501003</v>
          </cell>
        </row>
        <row r="6614">
          <cell r="A6614">
            <v>5235501003</v>
          </cell>
        </row>
        <row r="6615">
          <cell r="A6615">
            <v>5295301001</v>
          </cell>
        </row>
        <row r="6616">
          <cell r="A6616">
            <v>5235501003</v>
          </cell>
        </row>
        <row r="6617">
          <cell r="A6617">
            <v>5235501003</v>
          </cell>
        </row>
        <row r="6618">
          <cell r="A6618">
            <v>5235501003</v>
          </cell>
        </row>
        <row r="6619">
          <cell r="A6619">
            <v>5235501003</v>
          </cell>
        </row>
        <row r="6620">
          <cell r="A6620">
            <v>5235501003</v>
          </cell>
        </row>
        <row r="6621">
          <cell r="A6621">
            <v>5235501003</v>
          </cell>
        </row>
        <row r="6622">
          <cell r="A6622">
            <v>5235501003</v>
          </cell>
        </row>
        <row r="6623">
          <cell r="A6623">
            <v>5295251001</v>
          </cell>
        </row>
        <row r="6624">
          <cell r="A6624">
            <v>5295251001</v>
          </cell>
        </row>
        <row r="6625">
          <cell r="A6625">
            <v>5235501003</v>
          </cell>
        </row>
        <row r="6626">
          <cell r="A6626">
            <v>5235501003</v>
          </cell>
        </row>
        <row r="6627">
          <cell r="A6627">
            <v>5235501003</v>
          </cell>
        </row>
        <row r="6628">
          <cell r="A6628">
            <v>5235501003</v>
          </cell>
        </row>
        <row r="6629">
          <cell r="A6629">
            <v>5235501003</v>
          </cell>
        </row>
        <row r="6630">
          <cell r="A6630">
            <v>5235501003</v>
          </cell>
        </row>
        <row r="6631">
          <cell r="A6631">
            <v>5235501003</v>
          </cell>
        </row>
        <row r="6632">
          <cell r="A6632">
            <v>5235501003</v>
          </cell>
        </row>
        <row r="6633">
          <cell r="A6633">
            <v>5295951001</v>
          </cell>
        </row>
        <row r="6634">
          <cell r="A6634">
            <v>5235951005</v>
          </cell>
        </row>
        <row r="6635">
          <cell r="A6635">
            <v>5235501002</v>
          </cell>
        </row>
        <row r="6636">
          <cell r="A6636">
            <v>5235501004</v>
          </cell>
        </row>
        <row r="6637">
          <cell r="A6637">
            <v>5235951005</v>
          </cell>
        </row>
        <row r="6638">
          <cell r="A6638">
            <v>5235501002</v>
          </cell>
        </row>
        <row r="6639">
          <cell r="A6639">
            <v>5235951005</v>
          </cell>
        </row>
        <row r="6640">
          <cell r="A6640">
            <v>5235501002</v>
          </cell>
        </row>
        <row r="6641">
          <cell r="A6641">
            <v>5235951005</v>
          </cell>
        </row>
        <row r="6642">
          <cell r="A6642">
            <v>5235501002</v>
          </cell>
        </row>
        <row r="6643">
          <cell r="A6643">
            <v>5235501004</v>
          </cell>
        </row>
        <row r="6644">
          <cell r="A6644">
            <v>5295951004</v>
          </cell>
        </row>
        <row r="6645">
          <cell r="A6645">
            <v>5295951001</v>
          </cell>
        </row>
        <row r="6646">
          <cell r="A6646">
            <v>5295951004</v>
          </cell>
        </row>
        <row r="6647">
          <cell r="A6647">
            <v>5235501003</v>
          </cell>
        </row>
        <row r="6648">
          <cell r="A6648">
            <v>5235501003</v>
          </cell>
        </row>
        <row r="6649">
          <cell r="A6649">
            <v>5235501003</v>
          </cell>
        </row>
        <row r="6650">
          <cell r="A6650">
            <v>5235501003</v>
          </cell>
        </row>
        <row r="6651">
          <cell r="A6651">
            <v>5235501003</v>
          </cell>
        </row>
        <row r="6652">
          <cell r="A6652">
            <v>5235501003</v>
          </cell>
        </row>
        <row r="6653">
          <cell r="A6653">
            <v>5235501003</v>
          </cell>
        </row>
        <row r="6654">
          <cell r="A6654">
            <v>5235501003</v>
          </cell>
        </row>
        <row r="6655">
          <cell r="A6655">
            <v>5235501003</v>
          </cell>
        </row>
        <row r="6656">
          <cell r="A6656">
            <v>5235501003</v>
          </cell>
        </row>
        <row r="6657">
          <cell r="A6657">
            <v>5235501003</v>
          </cell>
        </row>
        <row r="6658">
          <cell r="A6658">
            <v>5235501003</v>
          </cell>
        </row>
        <row r="6659">
          <cell r="A6659">
            <v>5235501003</v>
          </cell>
        </row>
        <row r="6660">
          <cell r="A6660">
            <v>5235501003</v>
          </cell>
        </row>
        <row r="6661">
          <cell r="A6661">
            <v>5235501003</v>
          </cell>
        </row>
        <row r="6662">
          <cell r="A6662">
            <v>5235501003</v>
          </cell>
        </row>
        <row r="6663">
          <cell r="A6663">
            <v>5235501003</v>
          </cell>
        </row>
        <row r="6664">
          <cell r="A6664">
            <v>5235501003</v>
          </cell>
        </row>
        <row r="6665">
          <cell r="A6665">
            <v>5235501003</v>
          </cell>
        </row>
        <row r="6666">
          <cell r="A6666">
            <v>5235501003</v>
          </cell>
        </row>
        <row r="6667">
          <cell r="A6667">
            <v>5210351001</v>
          </cell>
        </row>
        <row r="6668">
          <cell r="A6668">
            <v>5235501003</v>
          </cell>
        </row>
        <row r="6669">
          <cell r="A6669">
            <v>5235501003</v>
          </cell>
        </row>
        <row r="6670">
          <cell r="A6670">
            <v>5235501003</v>
          </cell>
        </row>
        <row r="6671">
          <cell r="A6671">
            <v>5295951001</v>
          </cell>
        </row>
        <row r="6672">
          <cell r="A6672">
            <v>5295951001</v>
          </cell>
        </row>
        <row r="6673">
          <cell r="A6673">
            <v>5295951001</v>
          </cell>
        </row>
        <row r="6674">
          <cell r="A6674">
            <v>5295951001</v>
          </cell>
        </row>
        <row r="6675">
          <cell r="A6675">
            <v>5235501004</v>
          </cell>
        </row>
        <row r="6676">
          <cell r="A6676">
            <v>5235501002</v>
          </cell>
        </row>
        <row r="6677">
          <cell r="A6677">
            <v>5235501002</v>
          </cell>
        </row>
        <row r="6678">
          <cell r="A6678">
            <v>5235501002</v>
          </cell>
        </row>
        <row r="6679">
          <cell r="A6679">
            <v>5235501005</v>
          </cell>
        </row>
        <row r="6680">
          <cell r="A6680">
            <v>5235501005</v>
          </cell>
        </row>
        <row r="6681">
          <cell r="A6681">
            <v>5295301001</v>
          </cell>
        </row>
        <row r="6682">
          <cell r="A6682">
            <v>5295301001</v>
          </cell>
        </row>
        <row r="6683">
          <cell r="A6683">
            <v>5295951001</v>
          </cell>
        </row>
        <row r="6684">
          <cell r="A6684">
            <v>5295951001</v>
          </cell>
        </row>
        <row r="6685">
          <cell r="A6685">
            <v>5295951001</v>
          </cell>
        </row>
        <row r="6686">
          <cell r="A6686">
            <v>5295951001</v>
          </cell>
        </row>
        <row r="6687">
          <cell r="A6687">
            <v>5295951001</v>
          </cell>
        </row>
        <row r="6688">
          <cell r="A6688">
            <v>5295951001</v>
          </cell>
        </row>
        <row r="6689">
          <cell r="A6689">
            <v>5295951001</v>
          </cell>
        </row>
        <row r="6690">
          <cell r="A6690">
            <v>5295951001</v>
          </cell>
        </row>
        <row r="6691">
          <cell r="A6691">
            <v>5295951001</v>
          </cell>
        </row>
        <row r="6692">
          <cell r="A6692">
            <v>5295951001</v>
          </cell>
        </row>
        <row r="6693">
          <cell r="A6693">
            <v>5295951001</v>
          </cell>
        </row>
        <row r="6694">
          <cell r="A6694">
            <v>5295951001</v>
          </cell>
        </row>
        <row r="6695">
          <cell r="A6695">
            <v>5295951001</v>
          </cell>
        </row>
        <row r="6696">
          <cell r="A6696">
            <v>5295951001</v>
          </cell>
        </row>
        <row r="6697">
          <cell r="A6697">
            <v>5295951001</v>
          </cell>
        </row>
        <row r="6698">
          <cell r="A6698">
            <v>5295951001</v>
          </cell>
        </row>
        <row r="6699">
          <cell r="A6699">
            <v>5295951001</v>
          </cell>
        </row>
        <row r="6700">
          <cell r="A6700">
            <v>5295951001</v>
          </cell>
        </row>
        <row r="6701">
          <cell r="A6701">
            <v>5295951001</v>
          </cell>
        </row>
        <row r="6702">
          <cell r="A6702">
            <v>5295951001</v>
          </cell>
        </row>
        <row r="6703">
          <cell r="A6703">
            <v>5295951001</v>
          </cell>
        </row>
        <row r="6704">
          <cell r="A6704">
            <v>5295951001</v>
          </cell>
        </row>
        <row r="6705">
          <cell r="A6705">
            <v>5295951001</v>
          </cell>
        </row>
        <row r="6706">
          <cell r="A6706">
            <v>5295951001</v>
          </cell>
        </row>
        <row r="6707">
          <cell r="A6707">
            <v>5295951001</v>
          </cell>
        </row>
        <row r="6708">
          <cell r="A6708">
            <v>5295301001</v>
          </cell>
        </row>
        <row r="6709">
          <cell r="A6709">
            <v>5295301001</v>
          </cell>
        </row>
        <row r="6710">
          <cell r="A6710">
            <v>5205951002</v>
          </cell>
        </row>
        <row r="6711">
          <cell r="A6711">
            <v>5235501003</v>
          </cell>
        </row>
        <row r="6712">
          <cell r="A6712">
            <v>5235501003</v>
          </cell>
        </row>
        <row r="6713">
          <cell r="A6713">
            <v>5235501003</v>
          </cell>
        </row>
        <row r="6714">
          <cell r="A6714">
            <v>5235601001</v>
          </cell>
        </row>
        <row r="6715">
          <cell r="A6715">
            <v>5235601001</v>
          </cell>
        </row>
        <row r="6716">
          <cell r="A6716">
            <v>5295951004</v>
          </cell>
        </row>
        <row r="6717">
          <cell r="A6717">
            <v>5235501003</v>
          </cell>
        </row>
        <row r="6718">
          <cell r="A6718">
            <v>5235501003</v>
          </cell>
        </row>
        <row r="6719">
          <cell r="A6719">
            <v>5235501003</v>
          </cell>
        </row>
        <row r="6720">
          <cell r="A6720">
            <v>5235501003</v>
          </cell>
        </row>
        <row r="6721">
          <cell r="A6721">
            <v>5235501003</v>
          </cell>
        </row>
        <row r="6722">
          <cell r="A6722">
            <v>5235501003</v>
          </cell>
        </row>
        <row r="6723">
          <cell r="A6723">
            <v>5235501003</v>
          </cell>
        </row>
        <row r="6724">
          <cell r="A6724">
            <v>5235501003</v>
          </cell>
        </row>
        <row r="6725">
          <cell r="A6725">
            <v>5235951009</v>
          </cell>
        </row>
        <row r="6726">
          <cell r="A6726">
            <v>5295051001</v>
          </cell>
        </row>
        <row r="6727">
          <cell r="A6727">
            <v>5235951009</v>
          </cell>
        </row>
        <row r="6728">
          <cell r="A6728">
            <v>5295051001</v>
          </cell>
        </row>
        <row r="6729">
          <cell r="A6729">
            <v>5235951009</v>
          </cell>
        </row>
        <row r="6730">
          <cell r="A6730">
            <v>5295051001</v>
          </cell>
        </row>
        <row r="6731">
          <cell r="A6731">
            <v>5235951009</v>
          </cell>
        </row>
        <row r="6732">
          <cell r="A6732">
            <v>5295051001</v>
          </cell>
        </row>
        <row r="6733">
          <cell r="A6733">
            <v>5235951009</v>
          </cell>
        </row>
        <row r="6734">
          <cell r="A6734">
            <v>5295051001</v>
          </cell>
        </row>
        <row r="6735">
          <cell r="A6735">
            <v>5235951009</v>
          </cell>
        </row>
        <row r="6736">
          <cell r="A6736">
            <v>5295051001</v>
          </cell>
        </row>
        <row r="6737">
          <cell r="A6737">
            <v>5235951009</v>
          </cell>
        </row>
        <row r="6738">
          <cell r="A6738">
            <v>5295051001</v>
          </cell>
        </row>
        <row r="6739">
          <cell r="A6739">
            <v>5235951009</v>
          </cell>
        </row>
        <row r="6740">
          <cell r="A6740">
            <v>5295051001</v>
          </cell>
        </row>
        <row r="6741">
          <cell r="A6741">
            <v>5295051001</v>
          </cell>
        </row>
        <row r="6742">
          <cell r="A6742">
            <v>5235951009</v>
          </cell>
        </row>
        <row r="6743">
          <cell r="A6743">
            <v>5205031001</v>
          </cell>
        </row>
        <row r="6744">
          <cell r="A6744">
            <v>5205061002</v>
          </cell>
        </row>
        <row r="6745">
          <cell r="A6745">
            <v>5205061002</v>
          </cell>
        </row>
        <row r="6746">
          <cell r="A6746">
            <v>5205061002</v>
          </cell>
        </row>
        <row r="6747">
          <cell r="A6747">
            <v>5205061002</v>
          </cell>
        </row>
        <row r="6748">
          <cell r="A6748">
            <v>5205061002</v>
          </cell>
        </row>
        <row r="6749">
          <cell r="A6749">
            <v>5205061002</v>
          </cell>
        </row>
        <row r="6750">
          <cell r="A6750">
            <v>5205061002</v>
          </cell>
        </row>
        <row r="6751">
          <cell r="A6751">
            <v>5205061002</v>
          </cell>
        </row>
        <row r="6752">
          <cell r="A6752">
            <v>5205151002</v>
          </cell>
        </row>
        <row r="6753">
          <cell r="A6753">
            <v>5205151002</v>
          </cell>
        </row>
        <row r="6754">
          <cell r="A6754">
            <v>5205151002</v>
          </cell>
        </row>
        <row r="6755">
          <cell r="A6755">
            <v>5205151003</v>
          </cell>
        </row>
        <row r="6756">
          <cell r="A6756">
            <v>5205151003</v>
          </cell>
        </row>
        <row r="6757">
          <cell r="A6757">
            <v>5235501003</v>
          </cell>
        </row>
        <row r="6758">
          <cell r="A6758">
            <v>5235501003</v>
          </cell>
        </row>
        <row r="6759">
          <cell r="A6759">
            <v>5215051001</v>
          </cell>
        </row>
        <row r="6760">
          <cell r="A6760">
            <v>5295401001</v>
          </cell>
        </row>
        <row r="6761">
          <cell r="A6761">
            <v>5295401001</v>
          </cell>
        </row>
        <row r="6762">
          <cell r="A6762">
            <v>5235501001</v>
          </cell>
        </row>
        <row r="6763">
          <cell r="A6763">
            <v>5235501001</v>
          </cell>
        </row>
        <row r="6764">
          <cell r="A6764">
            <v>5235501001</v>
          </cell>
        </row>
        <row r="6765">
          <cell r="A6765">
            <v>5235501001</v>
          </cell>
        </row>
        <row r="6766">
          <cell r="A6766">
            <v>5235501001</v>
          </cell>
        </row>
        <row r="6767">
          <cell r="A6767">
            <v>5235501001</v>
          </cell>
        </row>
        <row r="6768">
          <cell r="A6768">
            <v>5235501001</v>
          </cell>
        </row>
        <row r="6769">
          <cell r="A6769">
            <v>5235501001</v>
          </cell>
        </row>
        <row r="6770">
          <cell r="A6770">
            <v>5235501001</v>
          </cell>
        </row>
        <row r="6771">
          <cell r="A6771">
            <v>5235501001</v>
          </cell>
        </row>
        <row r="6772">
          <cell r="A6772">
            <v>5235501001</v>
          </cell>
        </row>
        <row r="6773">
          <cell r="A6773">
            <v>5235501001</v>
          </cell>
        </row>
        <row r="6774">
          <cell r="A6774">
            <v>5235501001</v>
          </cell>
        </row>
        <row r="6775">
          <cell r="A6775">
            <v>5235501001</v>
          </cell>
        </row>
        <row r="6776">
          <cell r="A6776">
            <v>5235501001</v>
          </cell>
        </row>
        <row r="6777">
          <cell r="A6777">
            <v>5235501001</v>
          </cell>
        </row>
        <row r="6778">
          <cell r="A6778">
            <v>5235501001</v>
          </cell>
        </row>
        <row r="6779">
          <cell r="A6779">
            <v>5210251001</v>
          </cell>
        </row>
        <row r="6780">
          <cell r="A6780">
            <v>5235951003</v>
          </cell>
        </row>
        <row r="6781">
          <cell r="A6781">
            <v>5235951005</v>
          </cell>
        </row>
        <row r="6782">
          <cell r="A6782">
            <v>5240151001</v>
          </cell>
        </row>
        <row r="6783">
          <cell r="A6783">
            <v>5240151001</v>
          </cell>
        </row>
        <row r="6784">
          <cell r="A6784">
            <v>5240151001</v>
          </cell>
        </row>
        <row r="6785">
          <cell r="A6785">
            <v>5235951005</v>
          </cell>
        </row>
        <row r="6786">
          <cell r="A6786">
            <v>5235501002</v>
          </cell>
        </row>
        <row r="6787">
          <cell r="A6787">
            <v>5235501004</v>
          </cell>
        </row>
        <row r="6788">
          <cell r="A6788">
            <v>5235951005</v>
          </cell>
        </row>
        <row r="6789">
          <cell r="A6789">
            <v>5235501002</v>
          </cell>
        </row>
        <row r="6790">
          <cell r="A6790">
            <v>5235501004</v>
          </cell>
        </row>
        <row r="6791">
          <cell r="A6791">
            <v>5235951005</v>
          </cell>
        </row>
        <row r="6792">
          <cell r="A6792">
            <v>5235501002</v>
          </cell>
        </row>
        <row r="6793">
          <cell r="A6793">
            <v>5235501004</v>
          </cell>
        </row>
        <row r="6794">
          <cell r="A6794">
            <v>5210251001</v>
          </cell>
        </row>
        <row r="6795">
          <cell r="A6795">
            <v>5210251001</v>
          </cell>
        </row>
        <row r="6796">
          <cell r="A6796">
            <v>5205951002</v>
          </cell>
        </row>
        <row r="6797">
          <cell r="A6797">
            <v>5235501003</v>
          </cell>
        </row>
        <row r="6798">
          <cell r="A6798">
            <v>5235501002</v>
          </cell>
        </row>
        <row r="6799">
          <cell r="A6799">
            <v>5235501002</v>
          </cell>
        </row>
        <row r="6800">
          <cell r="A6800">
            <v>5235501002</v>
          </cell>
        </row>
        <row r="6801">
          <cell r="A6801">
            <v>5235951003</v>
          </cell>
        </row>
        <row r="6802">
          <cell r="A6802">
            <v>5295951004</v>
          </cell>
        </row>
        <row r="6803">
          <cell r="A6803">
            <v>5295301001</v>
          </cell>
        </row>
        <row r="6804">
          <cell r="A6804">
            <v>5205951001</v>
          </cell>
        </row>
        <row r="6805">
          <cell r="A6805">
            <v>5235501003</v>
          </cell>
        </row>
        <row r="6806">
          <cell r="A6806">
            <v>5235501003</v>
          </cell>
        </row>
        <row r="6807">
          <cell r="A6807">
            <v>5235101001</v>
          </cell>
        </row>
        <row r="6808">
          <cell r="A6808">
            <v>5235101001</v>
          </cell>
        </row>
        <row r="6809">
          <cell r="A6809">
            <v>5235501002</v>
          </cell>
        </row>
        <row r="6810">
          <cell r="A6810">
            <v>5235401001</v>
          </cell>
        </row>
        <row r="6811">
          <cell r="A6811">
            <v>5235951012</v>
          </cell>
        </row>
        <row r="6812">
          <cell r="A6812">
            <v>5295951004</v>
          </cell>
        </row>
        <row r="6813">
          <cell r="A6813">
            <v>5215951005</v>
          </cell>
        </row>
        <row r="6814">
          <cell r="A6814">
            <v>5235101001</v>
          </cell>
        </row>
        <row r="6815">
          <cell r="A6815">
            <v>5295951004</v>
          </cell>
        </row>
        <row r="6816">
          <cell r="A6816">
            <v>5235101001</v>
          </cell>
        </row>
        <row r="6817">
          <cell r="A6817">
            <v>5235501003</v>
          </cell>
        </row>
        <row r="6818">
          <cell r="A6818">
            <v>5235501003</v>
          </cell>
        </row>
        <row r="6819">
          <cell r="A6819">
            <v>5235951005</v>
          </cell>
        </row>
        <row r="6820">
          <cell r="A6820">
            <v>5235951003</v>
          </cell>
        </row>
        <row r="6821">
          <cell r="A6821">
            <v>5235951003</v>
          </cell>
        </row>
        <row r="6822">
          <cell r="A6822">
            <v>5235951003</v>
          </cell>
        </row>
        <row r="6823">
          <cell r="A6823">
            <v>5235501002</v>
          </cell>
        </row>
        <row r="6824">
          <cell r="A6824">
            <v>5235501002</v>
          </cell>
        </row>
        <row r="6825">
          <cell r="A6825">
            <v>5235951003</v>
          </cell>
        </row>
        <row r="6826">
          <cell r="A6826">
            <v>5235951003</v>
          </cell>
        </row>
        <row r="6827">
          <cell r="A6827">
            <v>5235951003</v>
          </cell>
        </row>
        <row r="6828">
          <cell r="A6828">
            <v>5235501002</v>
          </cell>
        </row>
        <row r="6829">
          <cell r="A6829">
            <v>5235501002</v>
          </cell>
        </row>
        <row r="6830">
          <cell r="A6830">
            <v>5235501002</v>
          </cell>
        </row>
        <row r="6831">
          <cell r="A6831">
            <v>5235501002</v>
          </cell>
        </row>
        <row r="6832">
          <cell r="A6832">
            <v>5235951009</v>
          </cell>
        </row>
        <row r="6833">
          <cell r="A6833">
            <v>5295051001</v>
          </cell>
        </row>
        <row r="6834">
          <cell r="A6834">
            <v>5235951009</v>
          </cell>
        </row>
        <row r="6835">
          <cell r="A6835">
            <v>5295051001</v>
          </cell>
        </row>
        <row r="6836">
          <cell r="A6836">
            <v>5295251001</v>
          </cell>
        </row>
        <row r="6837">
          <cell r="A6837">
            <v>5295251001</v>
          </cell>
        </row>
        <row r="6838">
          <cell r="A6838">
            <v>5295251001</v>
          </cell>
        </row>
        <row r="6839">
          <cell r="A6839">
            <v>5235501003</v>
          </cell>
        </row>
        <row r="6840">
          <cell r="A6840">
            <v>5235501003</v>
          </cell>
        </row>
        <row r="6841">
          <cell r="A6841">
            <v>5235501003</v>
          </cell>
        </row>
        <row r="6842">
          <cell r="A6842">
            <v>5235501003</v>
          </cell>
        </row>
        <row r="6843">
          <cell r="A6843">
            <v>5235501003</v>
          </cell>
        </row>
        <row r="6844">
          <cell r="A6844">
            <v>5235501003</v>
          </cell>
        </row>
        <row r="6845">
          <cell r="A6845">
            <v>5235501003</v>
          </cell>
        </row>
        <row r="6846">
          <cell r="A6846">
            <v>5235501003</v>
          </cell>
        </row>
        <row r="6847">
          <cell r="A6847">
            <v>5235501003</v>
          </cell>
        </row>
        <row r="6848">
          <cell r="A6848">
            <v>5235501003</v>
          </cell>
        </row>
        <row r="6849">
          <cell r="A6849">
            <v>5235501003</v>
          </cell>
        </row>
        <row r="6850">
          <cell r="A6850">
            <v>5235501003</v>
          </cell>
        </row>
        <row r="6851">
          <cell r="A6851">
            <v>5235501003</v>
          </cell>
        </row>
        <row r="6852">
          <cell r="A6852">
            <v>5235501003</v>
          </cell>
        </row>
        <row r="6853">
          <cell r="A6853">
            <v>5235501003</v>
          </cell>
        </row>
        <row r="6854">
          <cell r="A6854">
            <v>5235501003</v>
          </cell>
        </row>
        <row r="6855">
          <cell r="A6855">
            <v>5235501003</v>
          </cell>
        </row>
        <row r="6856">
          <cell r="A6856">
            <v>5235501003</v>
          </cell>
        </row>
        <row r="6857">
          <cell r="A6857">
            <v>5235501002</v>
          </cell>
        </row>
        <row r="6858">
          <cell r="A6858">
            <v>5235501002</v>
          </cell>
        </row>
        <row r="6859">
          <cell r="A6859">
            <v>5235501002</v>
          </cell>
        </row>
        <row r="6860">
          <cell r="A6860">
            <v>5235501002</v>
          </cell>
        </row>
        <row r="6861">
          <cell r="A6861">
            <v>5235501002</v>
          </cell>
        </row>
        <row r="6862">
          <cell r="A6862">
            <v>5205121002</v>
          </cell>
        </row>
        <row r="6863">
          <cell r="A6863">
            <v>5205151003</v>
          </cell>
        </row>
        <row r="6864">
          <cell r="A6864">
            <v>5235501003</v>
          </cell>
        </row>
        <row r="6865">
          <cell r="A6865">
            <v>5295951001</v>
          </cell>
        </row>
        <row r="6866">
          <cell r="A6866">
            <v>5205811001</v>
          </cell>
        </row>
        <row r="6867">
          <cell r="A6867">
            <v>5205811001</v>
          </cell>
        </row>
        <row r="6868">
          <cell r="A6868">
            <v>5205811001</v>
          </cell>
        </row>
        <row r="6869">
          <cell r="A6869">
            <v>5235951005</v>
          </cell>
        </row>
        <row r="6870">
          <cell r="A6870">
            <v>5235501002</v>
          </cell>
        </row>
        <row r="6871">
          <cell r="A6871">
            <v>5235501004</v>
          </cell>
        </row>
        <row r="6872">
          <cell r="A6872">
            <v>5295951007</v>
          </cell>
        </row>
        <row r="6873">
          <cell r="A6873">
            <v>5235951011</v>
          </cell>
        </row>
        <row r="6874">
          <cell r="A6874">
            <v>5235501003</v>
          </cell>
        </row>
        <row r="6875">
          <cell r="A6875">
            <v>5235501003</v>
          </cell>
        </row>
        <row r="6876">
          <cell r="A6876">
            <v>5205701001</v>
          </cell>
        </row>
        <row r="6877">
          <cell r="A6877">
            <v>5205701001</v>
          </cell>
        </row>
        <row r="6878">
          <cell r="A6878">
            <v>5205701001</v>
          </cell>
        </row>
        <row r="6879">
          <cell r="A6879">
            <v>5205701001</v>
          </cell>
        </row>
        <row r="6880">
          <cell r="A6880">
            <v>5205701001</v>
          </cell>
        </row>
        <row r="6881">
          <cell r="A6881">
            <v>5205701001</v>
          </cell>
        </row>
        <row r="6882">
          <cell r="A6882">
            <v>5205701001</v>
          </cell>
        </row>
        <row r="6883">
          <cell r="A6883">
            <v>5205701001</v>
          </cell>
        </row>
        <row r="6884">
          <cell r="A6884">
            <v>5205701001</v>
          </cell>
        </row>
        <row r="6885">
          <cell r="A6885">
            <v>5205701001</v>
          </cell>
        </row>
        <row r="6886">
          <cell r="A6886">
            <v>5205701001</v>
          </cell>
        </row>
        <row r="6887">
          <cell r="A6887">
            <v>5205701001</v>
          </cell>
        </row>
        <row r="6888">
          <cell r="A6888">
            <v>5205701001</v>
          </cell>
        </row>
        <row r="6889">
          <cell r="A6889">
            <v>5205701001</v>
          </cell>
        </row>
        <row r="6890">
          <cell r="A6890">
            <v>5205701001</v>
          </cell>
        </row>
        <row r="6891">
          <cell r="A6891">
            <v>5205701001</v>
          </cell>
        </row>
        <row r="6892">
          <cell r="A6892">
            <v>5205701001</v>
          </cell>
        </row>
        <row r="6893">
          <cell r="A6893">
            <v>5205701001</v>
          </cell>
        </row>
        <row r="6894">
          <cell r="A6894">
            <v>5235101001</v>
          </cell>
        </row>
        <row r="6895">
          <cell r="A6895">
            <v>5235101001</v>
          </cell>
        </row>
        <row r="6896">
          <cell r="A6896">
            <v>5205701001</v>
          </cell>
        </row>
        <row r="6897">
          <cell r="A6897">
            <v>5205701001</v>
          </cell>
        </row>
        <row r="6898">
          <cell r="A6898">
            <v>5205701001</v>
          </cell>
        </row>
        <row r="6899">
          <cell r="A6899">
            <v>5205701001</v>
          </cell>
        </row>
        <row r="6900">
          <cell r="A6900">
            <v>5205701001</v>
          </cell>
        </row>
        <row r="6901">
          <cell r="A6901">
            <v>5205701001</v>
          </cell>
        </row>
        <row r="6902">
          <cell r="A6902">
            <v>5235951007</v>
          </cell>
        </row>
        <row r="6903">
          <cell r="A6903">
            <v>5235951007</v>
          </cell>
        </row>
        <row r="6904">
          <cell r="A6904">
            <v>5235951007</v>
          </cell>
        </row>
        <row r="6905">
          <cell r="A6905">
            <v>5255951001</v>
          </cell>
        </row>
        <row r="6906">
          <cell r="A6906">
            <v>5255951001</v>
          </cell>
        </row>
        <row r="6907">
          <cell r="A6907">
            <v>5295501001</v>
          </cell>
        </row>
        <row r="6908">
          <cell r="A6908">
            <v>5235501002</v>
          </cell>
        </row>
        <row r="6909">
          <cell r="A6909">
            <v>5235501002</v>
          </cell>
        </row>
        <row r="6910">
          <cell r="A6910">
            <v>5235951005</v>
          </cell>
        </row>
        <row r="6911">
          <cell r="A6911">
            <v>5235501002</v>
          </cell>
        </row>
        <row r="6912">
          <cell r="A6912">
            <v>5235501004</v>
          </cell>
        </row>
        <row r="6913">
          <cell r="A6913">
            <v>5295951004</v>
          </cell>
        </row>
        <row r="6914">
          <cell r="A6914">
            <v>5235951011</v>
          </cell>
        </row>
        <row r="6915">
          <cell r="A6915">
            <v>5235951011</v>
          </cell>
        </row>
        <row r="6916">
          <cell r="A6916">
            <v>5235951011</v>
          </cell>
        </row>
        <row r="6917">
          <cell r="A6917">
            <v>5235951011</v>
          </cell>
        </row>
        <row r="6918">
          <cell r="A6918">
            <v>5235951011</v>
          </cell>
        </row>
        <row r="6919">
          <cell r="A6919">
            <v>5235951011</v>
          </cell>
        </row>
        <row r="6920">
          <cell r="A6920">
            <v>5235951011</v>
          </cell>
        </row>
        <row r="6921">
          <cell r="A6921">
            <v>5235951011</v>
          </cell>
        </row>
        <row r="6922">
          <cell r="A6922">
            <v>5235951011</v>
          </cell>
        </row>
        <row r="6923">
          <cell r="A6923">
            <v>5235951011</v>
          </cell>
        </row>
        <row r="6924">
          <cell r="A6924">
            <v>5235951011</v>
          </cell>
        </row>
        <row r="6925">
          <cell r="A6925">
            <v>5235951011</v>
          </cell>
        </row>
        <row r="6926">
          <cell r="A6926">
            <v>5235951011</v>
          </cell>
        </row>
        <row r="6927">
          <cell r="A6927">
            <v>5235951011</v>
          </cell>
        </row>
        <row r="6928">
          <cell r="A6928">
            <v>5235951011</v>
          </cell>
        </row>
        <row r="6929">
          <cell r="A6929">
            <v>5235951011</v>
          </cell>
        </row>
        <row r="6930">
          <cell r="A6930">
            <v>5235951011</v>
          </cell>
        </row>
        <row r="6931">
          <cell r="A6931">
            <v>5235951011</v>
          </cell>
        </row>
        <row r="6932">
          <cell r="A6932">
            <v>5235951011</v>
          </cell>
        </row>
        <row r="6933">
          <cell r="A6933">
            <v>5235951011</v>
          </cell>
        </row>
        <row r="6934">
          <cell r="A6934">
            <v>5235951011</v>
          </cell>
        </row>
        <row r="6935">
          <cell r="A6935">
            <v>5235951011</v>
          </cell>
        </row>
        <row r="6936">
          <cell r="A6936">
            <v>5235951011</v>
          </cell>
        </row>
        <row r="6937">
          <cell r="A6937">
            <v>5235951011</v>
          </cell>
        </row>
        <row r="6938">
          <cell r="A6938">
            <v>5235951011</v>
          </cell>
        </row>
        <row r="6939">
          <cell r="A6939">
            <v>5235951011</v>
          </cell>
        </row>
        <row r="6940">
          <cell r="A6940">
            <v>5235951011</v>
          </cell>
        </row>
        <row r="6941">
          <cell r="A6941">
            <v>5235951011</v>
          </cell>
        </row>
        <row r="6942">
          <cell r="A6942">
            <v>5235951011</v>
          </cell>
        </row>
        <row r="6943">
          <cell r="A6943">
            <v>5235951011</v>
          </cell>
        </row>
        <row r="6944">
          <cell r="A6944">
            <v>5235501003</v>
          </cell>
        </row>
        <row r="6945">
          <cell r="A6945">
            <v>5235501003</v>
          </cell>
        </row>
        <row r="6946">
          <cell r="A6946">
            <v>5235501003</v>
          </cell>
        </row>
        <row r="6947">
          <cell r="A6947">
            <v>5235951003</v>
          </cell>
        </row>
        <row r="6948">
          <cell r="A6948">
            <v>5235951003</v>
          </cell>
        </row>
        <row r="6949">
          <cell r="A6949">
            <v>5235951003</v>
          </cell>
        </row>
        <row r="6950">
          <cell r="A6950">
            <v>5235951003</v>
          </cell>
        </row>
        <row r="6951">
          <cell r="A6951">
            <v>5235951003</v>
          </cell>
        </row>
        <row r="6952">
          <cell r="A6952">
            <v>5235951003</v>
          </cell>
        </row>
        <row r="6953">
          <cell r="A6953">
            <v>5235951003</v>
          </cell>
        </row>
        <row r="6954">
          <cell r="A6954">
            <v>5235951003</v>
          </cell>
        </row>
        <row r="6955">
          <cell r="A6955">
            <v>5235951003</v>
          </cell>
        </row>
        <row r="6956">
          <cell r="A6956">
            <v>5235951003</v>
          </cell>
        </row>
        <row r="6957">
          <cell r="A6957">
            <v>5235951003</v>
          </cell>
        </row>
        <row r="6958">
          <cell r="A6958">
            <v>5235951003</v>
          </cell>
        </row>
        <row r="6959">
          <cell r="A6959">
            <v>5235501002</v>
          </cell>
        </row>
        <row r="6960">
          <cell r="A6960">
            <v>5235501002</v>
          </cell>
        </row>
        <row r="6961">
          <cell r="A6961">
            <v>5235501002</v>
          </cell>
        </row>
        <row r="6962">
          <cell r="A6962">
            <v>5235501002</v>
          </cell>
        </row>
        <row r="6963">
          <cell r="A6963">
            <v>5235501002</v>
          </cell>
        </row>
        <row r="6964">
          <cell r="A6964">
            <v>5235501002</v>
          </cell>
        </row>
        <row r="6965">
          <cell r="A6965">
            <v>5235501002</v>
          </cell>
        </row>
        <row r="6966">
          <cell r="A6966">
            <v>5235501002</v>
          </cell>
        </row>
        <row r="6967">
          <cell r="A6967">
            <v>5235501002</v>
          </cell>
        </row>
        <row r="6968">
          <cell r="A6968">
            <v>5235501002</v>
          </cell>
        </row>
        <row r="6969">
          <cell r="A6969">
            <v>5235501002</v>
          </cell>
        </row>
        <row r="6970">
          <cell r="A6970">
            <v>5235501002</v>
          </cell>
        </row>
        <row r="6971">
          <cell r="A6971">
            <v>5235501002</v>
          </cell>
        </row>
        <row r="6972">
          <cell r="A6972">
            <v>5235501002</v>
          </cell>
        </row>
        <row r="6973">
          <cell r="A6973">
            <v>5235501002</v>
          </cell>
        </row>
        <row r="6974">
          <cell r="A6974">
            <v>5295251001</v>
          </cell>
        </row>
        <row r="6975">
          <cell r="A6975">
            <v>5295251001</v>
          </cell>
        </row>
        <row r="6976">
          <cell r="A6976">
            <v>5235501003</v>
          </cell>
        </row>
        <row r="6977">
          <cell r="A6977">
            <v>5235501003</v>
          </cell>
        </row>
        <row r="6978">
          <cell r="A6978">
            <v>5235501003</v>
          </cell>
        </row>
        <row r="6979">
          <cell r="A6979">
            <v>5235501003</v>
          </cell>
        </row>
        <row r="6980">
          <cell r="A6980">
            <v>5235501003</v>
          </cell>
        </row>
        <row r="6981">
          <cell r="A6981">
            <v>5235501003</v>
          </cell>
        </row>
        <row r="6982">
          <cell r="A6982">
            <v>5235501003</v>
          </cell>
        </row>
        <row r="6983">
          <cell r="A6983">
            <v>5235501003</v>
          </cell>
        </row>
        <row r="6984">
          <cell r="A6984">
            <v>5235501003</v>
          </cell>
        </row>
        <row r="6985">
          <cell r="A6985">
            <v>5235951012</v>
          </cell>
        </row>
        <row r="6986">
          <cell r="A6986">
            <v>5235951009</v>
          </cell>
        </row>
        <row r="6987">
          <cell r="A6987">
            <v>5295051001</v>
          </cell>
        </row>
        <row r="6988">
          <cell r="A6988">
            <v>5235951009</v>
          </cell>
        </row>
        <row r="6989">
          <cell r="A6989">
            <v>5295051001</v>
          </cell>
        </row>
        <row r="6990">
          <cell r="A6990">
            <v>5235951009</v>
          </cell>
        </row>
        <row r="6991">
          <cell r="A6991">
            <v>5295051001</v>
          </cell>
        </row>
        <row r="6992">
          <cell r="A6992">
            <v>5235501005</v>
          </cell>
        </row>
        <row r="6993">
          <cell r="A6993">
            <v>5235951011</v>
          </cell>
        </row>
        <row r="6994">
          <cell r="A6994">
            <v>5235951011</v>
          </cell>
        </row>
        <row r="6995">
          <cell r="A6995">
            <v>5235951011</v>
          </cell>
        </row>
        <row r="6996">
          <cell r="A6996">
            <v>5235101001</v>
          </cell>
        </row>
        <row r="6997">
          <cell r="A6997">
            <v>5235101001</v>
          </cell>
        </row>
        <row r="6998">
          <cell r="A6998">
            <v>5235501003</v>
          </cell>
        </row>
        <row r="6999">
          <cell r="A6999">
            <v>5235501003</v>
          </cell>
        </row>
        <row r="7000">
          <cell r="A7000">
            <v>5235501003</v>
          </cell>
        </row>
        <row r="7001">
          <cell r="A7001">
            <v>5235501003</v>
          </cell>
        </row>
        <row r="7002">
          <cell r="A7002">
            <v>5235501003</v>
          </cell>
        </row>
        <row r="7003">
          <cell r="A7003">
            <v>5235501003</v>
          </cell>
        </row>
        <row r="7004">
          <cell r="A7004">
            <v>5235501003</v>
          </cell>
        </row>
        <row r="7005">
          <cell r="A7005">
            <v>5235501003</v>
          </cell>
        </row>
        <row r="7006">
          <cell r="A7006">
            <v>5235501003</v>
          </cell>
        </row>
        <row r="7007">
          <cell r="A7007">
            <v>5235501003</v>
          </cell>
        </row>
        <row r="7008">
          <cell r="A7008">
            <v>5235501003</v>
          </cell>
        </row>
        <row r="7009">
          <cell r="A7009">
            <v>5235501003</v>
          </cell>
        </row>
        <row r="7010">
          <cell r="A7010">
            <v>5235501003</v>
          </cell>
        </row>
        <row r="7011">
          <cell r="A7011">
            <v>5235501003</v>
          </cell>
        </row>
        <row r="7012">
          <cell r="A7012">
            <v>5235501003</v>
          </cell>
        </row>
        <row r="7013">
          <cell r="A7013">
            <v>5235501003</v>
          </cell>
        </row>
        <row r="7014">
          <cell r="A7014">
            <v>5235501003</v>
          </cell>
        </row>
        <row r="7015">
          <cell r="A7015">
            <v>5295951004</v>
          </cell>
        </row>
        <row r="7016">
          <cell r="A7016">
            <v>5295951004</v>
          </cell>
        </row>
        <row r="7017">
          <cell r="A7017">
            <v>5235501003</v>
          </cell>
        </row>
        <row r="7018">
          <cell r="A7018">
            <v>5235501003</v>
          </cell>
        </row>
        <row r="7019">
          <cell r="A7019">
            <v>5235501003</v>
          </cell>
        </row>
        <row r="7020">
          <cell r="A7020">
            <v>5235501001</v>
          </cell>
        </row>
        <row r="7021">
          <cell r="A7021">
            <v>5235501001</v>
          </cell>
        </row>
        <row r="7022">
          <cell r="A7022">
            <v>5235501001</v>
          </cell>
        </row>
        <row r="7023">
          <cell r="A7023">
            <v>5235501001</v>
          </cell>
        </row>
        <row r="7024">
          <cell r="A7024">
            <v>5235501001</v>
          </cell>
        </row>
        <row r="7025">
          <cell r="A7025">
            <v>5235501001</v>
          </cell>
        </row>
        <row r="7026">
          <cell r="A7026">
            <v>5235501001</v>
          </cell>
        </row>
        <row r="7027">
          <cell r="A7027">
            <v>5235501001</v>
          </cell>
        </row>
        <row r="7028">
          <cell r="A7028">
            <v>5235501001</v>
          </cell>
        </row>
        <row r="7029">
          <cell r="A7029">
            <v>5235501001</v>
          </cell>
        </row>
        <row r="7030">
          <cell r="A7030">
            <v>5235501001</v>
          </cell>
        </row>
        <row r="7031">
          <cell r="A7031">
            <v>5235501001</v>
          </cell>
        </row>
        <row r="7032">
          <cell r="A7032">
            <v>5235501001</v>
          </cell>
        </row>
        <row r="7033">
          <cell r="A7033">
            <v>5235501001</v>
          </cell>
        </row>
        <row r="7034">
          <cell r="A7034">
            <v>5235501001</v>
          </cell>
        </row>
        <row r="7035">
          <cell r="A7035">
            <v>5235501001</v>
          </cell>
        </row>
        <row r="7036">
          <cell r="A7036">
            <v>5235501001</v>
          </cell>
        </row>
        <row r="7037">
          <cell r="A7037">
            <v>5235501001</v>
          </cell>
        </row>
        <row r="7038">
          <cell r="A7038">
            <v>5235501001</v>
          </cell>
        </row>
        <row r="7039">
          <cell r="A7039">
            <v>5235501001</v>
          </cell>
        </row>
        <row r="7040">
          <cell r="A7040">
            <v>5235501001</v>
          </cell>
        </row>
        <row r="7041">
          <cell r="A7041">
            <v>5260051001</v>
          </cell>
        </row>
        <row r="7042">
          <cell r="A7042">
            <v>5260051001</v>
          </cell>
        </row>
        <row r="7043">
          <cell r="A7043">
            <v>5260101001</v>
          </cell>
        </row>
        <row r="7044">
          <cell r="A7044">
            <v>5260101001</v>
          </cell>
        </row>
        <row r="7045">
          <cell r="A7045">
            <v>5260151001</v>
          </cell>
        </row>
        <row r="7046">
          <cell r="A7046">
            <v>5230951001</v>
          </cell>
        </row>
        <row r="7047">
          <cell r="A7047">
            <v>5235501002</v>
          </cell>
        </row>
        <row r="7048">
          <cell r="A7048">
            <v>5235501002</v>
          </cell>
        </row>
        <row r="7049">
          <cell r="A7049">
            <v>5235501002</v>
          </cell>
        </row>
        <row r="7050">
          <cell r="A7050">
            <v>5235501002</v>
          </cell>
        </row>
        <row r="7051">
          <cell r="A7051">
            <v>5235501002</v>
          </cell>
        </row>
        <row r="7052">
          <cell r="A7052">
            <v>5235351001</v>
          </cell>
        </row>
        <row r="7053">
          <cell r="A7053">
            <v>5215951001</v>
          </cell>
        </row>
        <row r="7054">
          <cell r="A7054">
            <v>5295951002</v>
          </cell>
        </row>
        <row r="7055">
          <cell r="A7055">
            <v>5245251001</v>
          </cell>
        </row>
        <row r="7056">
          <cell r="A7056">
            <v>5295951004</v>
          </cell>
        </row>
        <row r="7057">
          <cell r="A7057">
            <v>5240151001</v>
          </cell>
        </row>
        <row r="7058">
          <cell r="A7058">
            <v>5240151001</v>
          </cell>
        </row>
        <row r="7059">
          <cell r="A7059">
            <v>5235501002</v>
          </cell>
        </row>
        <row r="7060">
          <cell r="A7060">
            <v>5255951001</v>
          </cell>
        </row>
        <row r="7061">
          <cell r="A7061">
            <v>5205811001</v>
          </cell>
        </row>
        <row r="7062">
          <cell r="A7062">
            <v>5205811001</v>
          </cell>
        </row>
        <row r="7063">
          <cell r="A7063">
            <v>5205811001</v>
          </cell>
        </row>
        <row r="7064">
          <cell r="A7064">
            <v>5295951011</v>
          </cell>
        </row>
        <row r="7065">
          <cell r="A7065">
            <v>5235951003</v>
          </cell>
        </row>
        <row r="7066">
          <cell r="A7066">
            <v>5235951003</v>
          </cell>
        </row>
        <row r="7067">
          <cell r="A7067">
            <v>5235951003</v>
          </cell>
        </row>
        <row r="7068">
          <cell r="A7068">
            <v>5235951003</v>
          </cell>
        </row>
        <row r="7069">
          <cell r="A7069">
            <v>5235951003</v>
          </cell>
        </row>
        <row r="7070">
          <cell r="A7070">
            <v>5235951003</v>
          </cell>
        </row>
        <row r="7071">
          <cell r="A7071">
            <v>5235951003</v>
          </cell>
        </row>
        <row r="7072">
          <cell r="A7072">
            <v>5235951003</v>
          </cell>
        </row>
        <row r="7073">
          <cell r="A7073">
            <v>5235951003</v>
          </cell>
        </row>
        <row r="7074">
          <cell r="A7074">
            <v>5235951003</v>
          </cell>
        </row>
        <row r="7075">
          <cell r="A7075">
            <v>5235951003</v>
          </cell>
        </row>
        <row r="7076">
          <cell r="A7076">
            <v>5235951003</v>
          </cell>
        </row>
        <row r="7077">
          <cell r="A7077">
            <v>5235501002</v>
          </cell>
        </row>
        <row r="7078">
          <cell r="A7078">
            <v>5235501002</v>
          </cell>
        </row>
        <row r="7079">
          <cell r="A7079">
            <v>5235501002</v>
          </cell>
        </row>
        <row r="7080">
          <cell r="A7080">
            <v>5235501002</v>
          </cell>
        </row>
        <row r="7081">
          <cell r="A7081">
            <v>5235501002</v>
          </cell>
        </row>
        <row r="7082">
          <cell r="A7082">
            <v>5235501002</v>
          </cell>
        </row>
        <row r="7083">
          <cell r="A7083">
            <v>5235501002</v>
          </cell>
        </row>
        <row r="7084">
          <cell r="A7084">
            <v>5235501002</v>
          </cell>
        </row>
        <row r="7085">
          <cell r="A7085">
            <v>5235501002</v>
          </cell>
        </row>
        <row r="7086">
          <cell r="A7086">
            <v>5235501002</v>
          </cell>
        </row>
        <row r="7087">
          <cell r="A7087">
            <v>5235501002</v>
          </cell>
        </row>
        <row r="7088">
          <cell r="A7088">
            <v>5235501002</v>
          </cell>
        </row>
        <row r="7089">
          <cell r="A7089">
            <v>5235501002</v>
          </cell>
        </row>
        <row r="7090">
          <cell r="A7090">
            <v>5235501002</v>
          </cell>
        </row>
        <row r="7091">
          <cell r="A7091">
            <v>5235501002</v>
          </cell>
        </row>
        <row r="7092">
          <cell r="A7092">
            <v>5235501002</v>
          </cell>
        </row>
        <row r="7093">
          <cell r="A7093">
            <v>5235501002</v>
          </cell>
        </row>
        <row r="7094">
          <cell r="A7094">
            <v>5295951007</v>
          </cell>
        </row>
        <row r="7095">
          <cell r="A7095">
            <v>5235951005</v>
          </cell>
        </row>
        <row r="7096">
          <cell r="A7096">
            <v>5235951005</v>
          </cell>
        </row>
        <row r="7097">
          <cell r="A7097">
            <v>5235951005</v>
          </cell>
        </row>
        <row r="7098">
          <cell r="A7098">
            <v>5235951005</v>
          </cell>
        </row>
        <row r="7099">
          <cell r="A7099">
            <v>5235951005</v>
          </cell>
        </row>
        <row r="7100">
          <cell r="A7100">
            <v>5235951005</v>
          </cell>
        </row>
        <row r="7101">
          <cell r="A7101">
            <v>5235951005</v>
          </cell>
        </row>
        <row r="7102">
          <cell r="A7102">
            <v>5235951005</v>
          </cell>
        </row>
        <row r="7103">
          <cell r="A7103">
            <v>5235951005</v>
          </cell>
        </row>
        <row r="7104">
          <cell r="A7104">
            <v>5235951005</v>
          </cell>
        </row>
        <row r="7105">
          <cell r="A7105">
            <v>5235951005</v>
          </cell>
        </row>
        <row r="7106">
          <cell r="A7106">
            <v>5235951005</v>
          </cell>
        </row>
        <row r="7107">
          <cell r="A7107">
            <v>5235951005</v>
          </cell>
        </row>
        <row r="7108">
          <cell r="A7108">
            <v>5235951005</v>
          </cell>
        </row>
        <row r="7109">
          <cell r="A7109">
            <v>5235951005</v>
          </cell>
        </row>
        <row r="7110">
          <cell r="A7110">
            <v>5235951005</v>
          </cell>
        </row>
        <row r="7111">
          <cell r="A7111">
            <v>5235951005</v>
          </cell>
        </row>
        <row r="7112">
          <cell r="A7112">
            <v>5235951005</v>
          </cell>
        </row>
        <row r="7113">
          <cell r="A7113">
            <v>5235951005</v>
          </cell>
        </row>
        <row r="7114">
          <cell r="A7114">
            <v>5235951005</v>
          </cell>
        </row>
        <row r="7115">
          <cell r="A7115">
            <v>5235951005</v>
          </cell>
        </row>
        <row r="7116">
          <cell r="A7116">
            <v>5235951012</v>
          </cell>
        </row>
        <row r="7117">
          <cell r="A7117">
            <v>5245251001</v>
          </cell>
        </row>
        <row r="7118">
          <cell r="A7118">
            <v>5205031001</v>
          </cell>
        </row>
        <row r="7119">
          <cell r="A7119">
            <v>5205061002</v>
          </cell>
        </row>
        <row r="7120">
          <cell r="A7120">
            <v>5205061002</v>
          </cell>
        </row>
        <row r="7121">
          <cell r="A7121">
            <v>5205061002</v>
          </cell>
        </row>
        <row r="7122">
          <cell r="A7122">
            <v>5205061002</v>
          </cell>
        </row>
        <row r="7123">
          <cell r="A7123">
            <v>5205061002</v>
          </cell>
        </row>
        <row r="7124">
          <cell r="A7124">
            <v>5205061002</v>
          </cell>
        </row>
        <row r="7125">
          <cell r="A7125">
            <v>5205061002</v>
          </cell>
        </row>
        <row r="7126">
          <cell r="A7126">
            <v>5205061002</v>
          </cell>
        </row>
        <row r="7127">
          <cell r="A7127">
            <v>5205061002</v>
          </cell>
        </row>
        <row r="7128">
          <cell r="A7128">
            <v>5205151002</v>
          </cell>
        </row>
        <row r="7129">
          <cell r="A7129">
            <v>5205151002</v>
          </cell>
        </row>
        <row r="7130">
          <cell r="A7130">
            <v>5205151002</v>
          </cell>
        </row>
        <row r="7131">
          <cell r="A7131">
            <v>5205151002</v>
          </cell>
        </row>
        <row r="7132">
          <cell r="A7132">
            <v>5205151003</v>
          </cell>
        </row>
        <row r="7133">
          <cell r="A7133">
            <v>5205151003</v>
          </cell>
        </row>
        <row r="7134">
          <cell r="A7134">
            <v>5205151003</v>
          </cell>
        </row>
        <row r="7135">
          <cell r="A7135">
            <v>5205951003</v>
          </cell>
        </row>
        <row r="7136">
          <cell r="A7136">
            <v>5205951003</v>
          </cell>
        </row>
        <row r="7137">
          <cell r="A7137">
            <v>5205951003</v>
          </cell>
        </row>
        <row r="7138">
          <cell r="A7138">
            <v>5205951004</v>
          </cell>
        </row>
        <row r="7139">
          <cell r="A7139">
            <v>5205301001</v>
          </cell>
        </row>
        <row r="7140">
          <cell r="A7140">
            <v>5205331001</v>
          </cell>
        </row>
        <row r="7141">
          <cell r="A7141">
            <v>5205361001</v>
          </cell>
        </row>
        <row r="7142">
          <cell r="A7142">
            <v>5205391001</v>
          </cell>
        </row>
        <row r="7143">
          <cell r="A7143">
            <v>5205421001</v>
          </cell>
        </row>
        <row r="7144">
          <cell r="A7144">
            <v>5205391001</v>
          </cell>
        </row>
        <row r="7145">
          <cell r="A7145">
            <v>5205301001</v>
          </cell>
        </row>
        <row r="7146">
          <cell r="A7146">
            <v>5205331001</v>
          </cell>
        </row>
        <row r="7147">
          <cell r="A7147">
            <v>5205361001</v>
          </cell>
        </row>
        <row r="7148">
          <cell r="A7148">
            <v>5205391001</v>
          </cell>
        </row>
        <row r="7149">
          <cell r="A7149">
            <v>5205421001</v>
          </cell>
        </row>
        <row r="7150">
          <cell r="A7150">
            <v>5205301001</v>
          </cell>
        </row>
        <row r="7151">
          <cell r="A7151">
            <v>5205301001</v>
          </cell>
        </row>
        <row r="7152">
          <cell r="A7152">
            <v>5205331001</v>
          </cell>
        </row>
        <row r="7153">
          <cell r="A7153">
            <v>5205331001</v>
          </cell>
        </row>
        <row r="7154">
          <cell r="A7154">
            <v>5205361001</v>
          </cell>
        </row>
        <row r="7155">
          <cell r="A7155">
            <v>5205361001</v>
          </cell>
        </row>
        <row r="7156">
          <cell r="A7156">
            <v>5205391001</v>
          </cell>
        </row>
        <row r="7157">
          <cell r="A7157">
            <v>5205391001</v>
          </cell>
        </row>
        <row r="7158">
          <cell r="A7158">
            <v>5205421001</v>
          </cell>
        </row>
        <row r="7159">
          <cell r="A7159">
            <v>5205421001</v>
          </cell>
        </row>
        <row r="7160">
          <cell r="A7160">
            <v>5205301001</v>
          </cell>
        </row>
        <row r="7161">
          <cell r="A7161">
            <v>5205301001</v>
          </cell>
        </row>
        <row r="7162">
          <cell r="A7162">
            <v>5205331001</v>
          </cell>
        </row>
        <row r="7163">
          <cell r="A7163">
            <v>5205331001</v>
          </cell>
        </row>
        <row r="7164">
          <cell r="A7164">
            <v>5205361001</v>
          </cell>
        </row>
        <row r="7165">
          <cell r="A7165">
            <v>5205361001</v>
          </cell>
        </row>
        <row r="7166">
          <cell r="A7166">
            <v>5205391001</v>
          </cell>
        </row>
        <row r="7167">
          <cell r="A7167">
            <v>5205391001</v>
          </cell>
        </row>
        <row r="7168">
          <cell r="A7168">
            <v>5205421001</v>
          </cell>
        </row>
        <row r="7169">
          <cell r="A7169">
            <v>5205301001</v>
          </cell>
        </row>
        <row r="7170">
          <cell r="A7170">
            <v>5205301001</v>
          </cell>
        </row>
        <row r="7171">
          <cell r="A7171">
            <v>5205331001</v>
          </cell>
        </row>
        <row r="7172">
          <cell r="A7172">
            <v>5205331001</v>
          </cell>
        </row>
        <row r="7173">
          <cell r="A7173">
            <v>5205361001</v>
          </cell>
        </row>
        <row r="7174">
          <cell r="A7174">
            <v>5205361001</v>
          </cell>
        </row>
        <row r="7175">
          <cell r="A7175">
            <v>5205391001</v>
          </cell>
        </row>
        <row r="7176">
          <cell r="A7176">
            <v>5205391001</v>
          </cell>
        </row>
        <row r="7177">
          <cell r="A7177">
            <v>5205301001</v>
          </cell>
        </row>
        <row r="7178">
          <cell r="A7178">
            <v>5205331001</v>
          </cell>
        </row>
        <row r="7179">
          <cell r="A7179">
            <v>5205361001</v>
          </cell>
        </row>
        <row r="7180">
          <cell r="A7180">
            <v>5205391001</v>
          </cell>
        </row>
        <row r="7181">
          <cell r="A7181">
            <v>5205681001</v>
          </cell>
        </row>
        <row r="7182">
          <cell r="A7182">
            <v>5205681001</v>
          </cell>
        </row>
        <row r="7183">
          <cell r="A7183">
            <v>5205681001</v>
          </cell>
        </row>
        <row r="7184">
          <cell r="A7184">
            <v>5205691001</v>
          </cell>
        </row>
        <row r="7185">
          <cell r="A7185">
            <v>5205701001</v>
          </cell>
        </row>
        <row r="7186">
          <cell r="A7186">
            <v>5205701001</v>
          </cell>
        </row>
        <row r="7187">
          <cell r="A7187">
            <v>5205701001</v>
          </cell>
        </row>
        <row r="7188">
          <cell r="A7188">
            <v>5205701001</v>
          </cell>
        </row>
        <row r="7189">
          <cell r="A7189">
            <v>5205701001</v>
          </cell>
        </row>
        <row r="7190">
          <cell r="A7190">
            <v>5205701001</v>
          </cell>
        </row>
        <row r="7191">
          <cell r="A7191">
            <v>5205701001</v>
          </cell>
        </row>
        <row r="7192">
          <cell r="A7192">
            <v>5205721001</v>
          </cell>
        </row>
        <row r="7193">
          <cell r="A7193">
            <v>5205721001</v>
          </cell>
        </row>
        <row r="7194">
          <cell r="A7194">
            <v>5205721001</v>
          </cell>
        </row>
        <row r="7195">
          <cell r="A7195">
            <v>5205751001</v>
          </cell>
        </row>
        <row r="7196">
          <cell r="A7196">
            <v>5205781001</v>
          </cell>
        </row>
        <row r="7197">
          <cell r="A7197">
            <v>5295251001</v>
          </cell>
        </row>
        <row r="7198">
          <cell r="A7198">
            <v>5235951011</v>
          </cell>
        </row>
        <row r="7199">
          <cell r="A7199">
            <v>5235951011</v>
          </cell>
        </row>
        <row r="7200">
          <cell r="A7200">
            <v>5235951011</v>
          </cell>
        </row>
        <row r="7201">
          <cell r="A7201">
            <v>5235951011</v>
          </cell>
        </row>
        <row r="7202">
          <cell r="A7202">
            <v>5235951011</v>
          </cell>
        </row>
        <row r="7203">
          <cell r="A7203">
            <v>5235951011</v>
          </cell>
        </row>
        <row r="7204">
          <cell r="A7204">
            <v>5235951011</v>
          </cell>
        </row>
        <row r="7205">
          <cell r="A7205">
            <v>5235951011</v>
          </cell>
        </row>
        <row r="7206">
          <cell r="A7206">
            <v>5220951001</v>
          </cell>
        </row>
        <row r="7207">
          <cell r="A7207">
            <v>5295301001</v>
          </cell>
        </row>
        <row r="7208">
          <cell r="A7208">
            <v>5235101001</v>
          </cell>
        </row>
        <row r="7209">
          <cell r="A7209">
            <v>5245251001</v>
          </cell>
        </row>
        <row r="7210">
          <cell r="A7210">
            <v>5235501003</v>
          </cell>
        </row>
        <row r="7211">
          <cell r="A7211">
            <v>5235501003</v>
          </cell>
        </row>
        <row r="7212">
          <cell r="A7212">
            <v>5235501003</v>
          </cell>
        </row>
        <row r="7213">
          <cell r="A7213">
            <v>5235501003</v>
          </cell>
        </row>
        <row r="7214">
          <cell r="A7214">
            <v>5235501003</v>
          </cell>
        </row>
        <row r="7215">
          <cell r="A7215">
            <v>5235501003</v>
          </cell>
        </row>
        <row r="7216">
          <cell r="A7216">
            <v>5235501003</v>
          </cell>
        </row>
        <row r="7217">
          <cell r="A7217">
            <v>5235501003</v>
          </cell>
        </row>
        <row r="7218">
          <cell r="A7218">
            <v>5235501003</v>
          </cell>
        </row>
        <row r="7219">
          <cell r="A7219">
            <v>5235501003</v>
          </cell>
        </row>
        <row r="7220">
          <cell r="A7220">
            <v>5235501003</v>
          </cell>
        </row>
        <row r="7221">
          <cell r="A7221">
            <v>5235501003</v>
          </cell>
        </row>
        <row r="7222">
          <cell r="A7222">
            <v>5235101001</v>
          </cell>
        </row>
        <row r="7223">
          <cell r="A7223">
            <v>5235101001</v>
          </cell>
        </row>
        <row r="7224">
          <cell r="A7224">
            <v>5235101001</v>
          </cell>
        </row>
        <row r="7225">
          <cell r="A7225">
            <v>5220951001</v>
          </cell>
        </row>
        <row r="7226">
          <cell r="A7226">
            <v>5295601001</v>
          </cell>
        </row>
        <row r="7227">
          <cell r="A7227">
            <v>5295601001</v>
          </cell>
        </row>
        <row r="7228">
          <cell r="A7228">
            <v>5295601001</v>
          </cell>
        </row>
        <row r="7229">
          <cell r="A7229">
            <v>5295601002</v>
          </cell>
        </row>
        <row r="7230">
          <cell r="A7230">
            <v>5295951015</v>
          </cell>
        </row>
        <row r="7231">
          <cell r="A7231">
            <v>5295601001</v>
          </cell>
        </row>
        <row r="7232">
          <cell r="A7232">
            <v>5295601001</v>
          </cell>
        </row>
        <row r="7233">
          <cell r="A7233">
            <v>5295601001</v>
          </cell>
        </row>
        <row r="7234">
          <cell r="A7234">
            <v>5295601002</v>
          </cell>
        </row>
        <row r="7235">
          <cell r="A7235">
            <v>5205951003</v>
          </cell>
        </row>
        <row r="7236">
          <cell r="A7236">
            <v>5235351001</v>
          </cell>
        </row>
        <row r="7237">
          <cell r="A7237">
            <v>5235951005</v>
          </cell>
        </row>
        <row r="7238">
          <cell r="A7238">
            <v>5235951005</v>
          </cell>
        </row>
        <row r="7239">
          <cell r="A7239">
            <v>5235951005</v>
          </cell>
        </row>
        <row r="7240">
          <cell r="A7240">
            <v>5235951005</v>
          </cell>
        </row>
        <row r="7241">
          <cell r="A7241">
            <v>5235951005</v>
          </cell>
        </row>
        <row r="7242">
          <cell r="A7242">
            <v>5235951003</v>
          </cell>
        </row>
        <row r="7243">
          <cell r="A7243">
            <v>5235951003</v>
          </cell>
        </row>
        <row r="7244">
          <cell r="A7244">
            <v>5235951003</v>
          </cell>
        </row>
        <row r="7245">
          <cell r="A7245">
            <v>5235951003</v>
          </cell>
        </row>
        <row r="7246">
          <cell r="A7246">
            <v>5235951003</v>
          </cell>
        </row>
        <row r="7247">
          <cell r="A7247">
            <v>5235501004</v>
          </cell>
        </row>
        <row r="7248">
          <cell r="A7248">
            <v>5235951008</v>
          </cell>
        </row>
        <row r="7249">
          <cell r="A7249">
            <v>5295951007</v>
          </cell>
        </row>
        <row r="7250">
          <cell r="A7250">
            <v>5235501002</v>
          </cell>
        </row>
        <row r="7251">
          <cell r="A7251">
            <v>5235501002</v>
          </cell>
        </row>
        <row r="7252">
          <cell r="A7252">
            <v>5235951005</v>
          </cell>
        </row>
        <row r="7253">
          <cell r="A7253">
            <v>5235951005</v>
          </cell>
        </row>
        <row r="7254">
          <cell r="A7254">
            <v>5235951003</v>
          </cell>
        </row>
        <row r="7255">
          <cell r="A7255">
            <v>5235951003</v>
          </cell>
        </row>
        <row r="7256">
          <cell r="A7256">
            <v>5235951005</v>
          </cell>
        </row>
        <row r="7257">
          <cell r="A7257">
            <v>5235951005</v>
          </cell>
        </row>
        <row r="7258">
          <cell r="A7258">
            <v>5220951001</v>
          </cell>
        </row>
        <row r="7259">
          <cell r="A7259">
            <v>5295951001</v>
          </cell>
        </row>
        <row r="7260">
          <cell r="A7260">
            <v>5235651002</v>
          </cell>
        </row>
        <row r="7261">
          <cell r="A7261">
            <v>5295951027</v>
          </cell>
        </row>
        <row r="7262">
          <cell r="A7262">
            <v>5295951026</v>
          </cell>
        </row>
        <row r="7263">
          <cell r="A7263">
            <v>5295951010</v>
          </cell>
        </row>
        <row r="7264">
          <cell r="A7264">
            <v>5295951010</v>
          </cell>
        </row>
        <row r="7265">
          <cell r="A7265">
            <v>5220951001</v>
          </cell>
        </row>
        <row r="7266">
          <cell r="A7266">
            <v>5235951005</v>
          </cell>
        </row>
        <row r="7267">
          <cell r="A7267">
            <v>5235951005</v>
          </cell>
        </row>
        <row r="7268">
          <cell r="A7268">
            <v>5235951005</v>
          </cell>
        </row>
        <row r="7269">
          <cell r="A7269">
            <v>5235951005</v>
          </cell>
        </row>
        <row r="7270">
          <cell r="A7270">
            <v>5235951005</v>
          </cell>
        </row>
        <row r="7271">
          <cell r="A7271">
            <v>5235951005</v>
          </cell>
        </row>
        <row r="7272">
          <cell r="A7272">
            <v>5235951005</v>
          </cell>
        </row>
        <row r="7273">
          <cell r="A7273">
            <v>5235951005</v>
          </cell>
        </row>
        <row r="7274">
          <cell r="A7274">
            <v>5235951005</v>
          </cell>
        </row>
        <row r="7275">
          <cell r="A7275">
            <v>5235951005</v>
          </cell>
        </row>
        <row r="7276">
          <cell r="A7276">
            <v>5235951005</v>
          </cell>
        </row>
        <row r="7277">
          <cell r="A7277">
            <v>5235501003</v>
          </cell>
        </row>
        <row r="7278">
          <cell r="A7278">
            <v>5205511001</v>
          </cell>
        </row>
        <row r="7279">
          <cell r="A7279">
            <v>5235501003</v>
          </cell>
        </row>
        <row r="7280">
          <cell r="A7280">
            <v>5235501003</v>
          </cell>
        </row>
        <row r="7281">
          <cell r="A7281">
            <v>5235501003</v>
          </cell>
        </row>
        <row r="7282">
          <cell r="A7282">
            <v>5235501003</v>
          </cell>
        </row>
        <row r="7283">
          <cell r="A7283">
            <v>5235501003</v>
          </cell>
        </row>
        <row r="7284">
          <cell r="A7284">
            <v>5235501003</v>
          </cell>
        </row>
        <row r="7285">
          <cell r="A7285">
            <v>5235501003</v>
          </cell>
        </row>
        <row r="7286">
          <cell r="A7286">
            <v>5235501003</v>
          </cell>
        </row>
        <row r="7287">
          <cell r="A7287">
            <v>5235501003</v>
          </cell>
        </row>
        <row r="7288">
          <cell r="A7288">
            <v>5235501003</v>
          </cell>
        </row>
        <row r="7289">
          <cell r="A7289">
            <v>5235501003</v>
          </cell>
        </row>
        <row r="7290">
          <cell r="A7290">
            <v>5235501003</v>
          </cell>
        </row>
        <row r="7291">
          <cell r="A7291">
            <v>5235501003</v>
          </cell>
        </row>
        <row r="7292">
          <cell r="A7292">
            <v>5235501003</v>
          </cell>
        </row>
        <row r="7293">
          <cell r="A7293">
            <v>5235501003</v>
          </cell>
        </row>
        <row r="7294">
          <cell r="A7294">
            <v>5235501003</v>
          </cell>
        </row>
        <row r="7295">
          <cell r="A7295">
            <v>5295301001</v>
          </cell>
        </row>
        <row r="7296">
          <cell r="A7296">
            <v>5295951004</v>
          </cell>
        </row>
        <row r="7297">
          <cell r="A7297">
            <v>5295951004</v>
          </cell>
        </row>
        <row r="7298">
          <cell r="A7298">
            <v>5235501003</v>
          </cell>
        </row>
        <row r="7299">
          <cell r="A7299">
            <v>5235951005</v>
          </cell>
        </row>
        <row r="7300">
          <cell r="A7300">
            <v>5235951005</v>
          </cell>
        </row>
        <row r="7301">
          <cell r="A7301">
            <v>5235951005</v>
          </cell>
        </row>
        <row r="7302">
          <cell r="A7302">
            <v>5235951005</v>
          </cell>
        </row>
        <row r="7303">
          <cell r="A7303">
            <v>5235951005</v>
          </cell>
        </row>
        <row r="7304">
          <cell r="A7304">
            <v>5235951005</v>
          </cell>
        </row>
        <row r="7305">
          <cell r="A7305">
            <v>5235951005</v>
          </cell>
        </row>
        <row r="7306">
          <cell r="A7306">
            <v>5235951005</v>
          </cell>
        </row>
        <row r="7307">
          <cell r="A7307">
            <v>5235951005</v>
          </cell>
        </row>
        <row r="7308">
          <cell r="A7308">
            <v>5235951005</v>
          </cell>
        </row>
        <row r="7309">
          <cell r="A7309">
            <v>5235951005</v>
          </cell>
        </row>
        <row r="7310">
          <cell r="A7310">
            <v>5235951005</v>
          </cell>
        </row>
        <row r="7311">
          <cell r="A7311">
            <v>5235951005</v>
          </cell>
        </row>
        <row r="7312">
          <cell r="A7312">
            <v>5235951005</v>
          </cell>
        </row>
        <row r="7313">
          <cell r="A7313">
            <v>5235951005</v>
          </cell>
        </row>
        <row r="7314">
          <cell r="A7314">
            <v>5235951005</v>
          </cell>
        </row>
        <row r="7315">
          <cell r="A7315">
            <v>5235951005</v>
          </cell>
        </row>
        <row r="7316">
          <cell r="A7316">
            <v>5235951005</v>
          </cell>
        </row>
        <row r="7317">
          <cell r="A7317">
            <v>5235951005</v>
          </cell>
        </row>
        <row r="7318">
          <cell r="A7318">
            <v>5235951005</v>
          </cell>
        </row>
        <row r="7319">
          <cell r="A7319">
            <v>5235951005</v>
          </cell>
        </row>
        <row r="7320">
          <cell r="A7320">
            <v>5235951005</v>
          </cell>
        </row>
        <row r="7321">
          <cell r="A7321">
            <v>5235951012</v>
          </cell>
        </row>
        <row r="7322">
          <cell r="A7322">
            <v>5295401001</v>
          </cell>
        </row>
        <row r="7323">
          <cell r="A7323">
            <v>5295401001</v>
          </cell>
        </row>
        <row r="7324">
          <cell r="A7324">
            <v>5295301001</v>
          </cell>
        </row>
        <row r="7325">
          <cell r="A7325">
            <v>5295951004</v>
          </cell>
        </row>
        <row r="7326">
          <cell r="A7326">
            <v>5295951004</v>
          </cell>
        </row>
        <row r="7327">
          <cell r="A7327">
            <v>5295301001</v>
          </cell>
        </row>
        <row r="7328">
          <cell r="A7328">
            <v>5235501003</v>
          </cell>
        </row>
        <row r="7329">
          <cell r="A7329">
            <v>5235501003</v>
          </cell>
        </row>
        <row r="7330">
          <cell r="A7330">
            <v>5235501003</v>
          </cell>
        </row>
        <row r="7331">
          <cell r="A7331">
            <v>5295951004</v>
          </cell>
        </row>
        <row r="7332">
          <cell r="A7332">
            <v>5235501003</v>
          </cell>
        </row>
        <row r="7333">
          <cell r="A7333">
            <v>5235501003</v>
          </cell>
        </row>
        <row r="7334">
          <cell r="A7334">
            <v>5235501003</v>
          </cell>
        </row>
        <row r="7335">
          <cell r="A7335">
            <v>5235501003</v>
          </cell>
        </row>
        <row r="7336">
          <cell r="A7336">
            <v>5235501003</v>
          </cell>
        </row>
        <row r="7337">
          <cell r="A7337">
            <v>5235501003</v>
          </cell>
        </row>
        <row r="7338">
          <cell r="A7338">
            <v>5235501003</v>
          </cell>
        </row>
        <row r="7339">
          <cell r="A7339">
            <v>5235501003</v>
          </cell>
        </row>
        <row r="7340">
          <cell r="A7340">
            <v>5235501003</v>
          </cell>
        </row>
        <row r="7341">
          <cell r="A7341">
            <v>5235501003</v>
          </cell>
        </row>
        <row r="7342">
          <cell r="A7342">
            <v>5235501003</v>
          </cell>
        </row>
        <row r="7343">
          <cell r="A7343">
            <v>5235951003</v>
          </cell>
        </row>
        <row r="7344">
          <cell r="A7344">
            <v>5235951005</v>
          </cell>
        </row>
        <row r="7345">
          <cell r="A7345">
            <v>5235501002</v>
          </cell>
        </row>
        <row r="7346">
          <cell r="A7346">
            <v>5235951009</v>
          </cell>
        </row>
        <row r="7347">
          <cell r="A7347">
            <v>5295051001</v>
          </cell>
        </row>
        <row r="7348">
          <cell r="A7348">
            <v>5235951009</v>
          </cell>
        </row>
        <row r="7349">
          <cell r="A7349">
            <v>5295051001</v>
          </cell>
        </row>
        <row r="7350">
          <cell r="A7350">
            <v>5235951009</v>
          </cell>
        </row>
        <row r="7351">
          <cell r="A7351">
            <v>5295051001</v>
          </cell>
        </row>
        <row r="7352">
          <cell r="A7352">
            <v>5205951001</v>
          </cell>
        </row>
        <row r="7353">
          <cell r="A7353">
            <v>5295301001</v>
          </cell>
        </row>
        <row r="7354">
          <cell r="A7354">
            <v>5295951004</v>
          </cell>
        </row>
        <row r="7355">
          <cell r="A7355">
            <v>5235501003</v>
          </cell>
        </row>
        <row r="7356">
          <cell r="A7356">
            <v>5235501003</v>
          </cell>
        </row>
        <row r="7357">
          <cell r="A7357">
            <v>5210351001</v>
          </cell>
        </row>
        <row r="7358">
          <cell r="A7358">
            <v>5235951006</v>
          </cell>
        </row>
        <row r="7359">
          <cell r="A7359">
            <v>5235401001</v>
          </cell>
        </row>
        <row r="7360">
          <cell r="A7360">
            <v>5235401001</v>
          </cell>
        </row>
        <row r="7361">
          <cell r="A7361">
            <v>5235951011</v>
          </cell>
        </row>
        <row r="7362">
          <cell r="A7362">
            <v>5235951003</v>
          </cell>
        </row>
        <row r="7363">
          <cell r="A7363">
            <v>5235951003</v>
          </cell>
        </row>
        <row r="7364">
          <cell r="A7364">
            <v>5235951003</v>
          </cell>
        </row>
        <row r="7365">
          <cell r="A7365">
            <v>5235951003</v>
          </cell>
        </row>
        <row r="7366">
          <cell r="A7366">
            <v>5235951003</v>
          </cell>
        </row>
        <row r="7367">
          <cell r="A7367">
            <v>5235501002</v>
          </cell>
        </row>
        <row r="7368">
          <cell r="A7368">
            <v>5235501002</v>
          </cell>
        </row>
        <row r="7369">
          <cell r="A7369">
            <v>5235501002</v>
          </cell>
        </row>
        <row r="7370">
          <cell r="A7370">
            <v>5235501002</v>
          </cell>
        </row>
        <row r="7371">
          <cell r="A7371">
            <v>5235501002</v>
          </cell>
        </row>
        <row r="7372">
          <cell r="A7372">
            <v>5235501002</v>
          </cell>
        </row>
        <row r="7373">
          <cell r="A7373">
            <v>5235501002</v>
          </cell>
        </row>
        <row r="7374">
          <cell r="A7374">
            <v>5235501002</v>
          </cell>
        </row>
        <row r="7375">
          <cell r="A7375">
            <v>5235501002</v>
          </cell>
        </row>
        <row r="7376">
          <cell r="A7376">
            <v>5235951011</v>
          </cell>
        </row>
        <row r="7377">
          <cell r="A7377">
            <v>5295951015</v>
          </cell>
        </row>
        <row r="7378">
          <cell r="A7378">
            <v>5295251001</v>
          </cell>
        </row>
        <row r="7379">
          <cell r="A7379">
            <v>5295251001</v>
          </cell>
        </row>
        <row r="7380">
          <cell r="A7380">
            <v>5295251001</v>
          </cell>
        </row>
        <row r="7381">
          <cell r="A7381">
            <v>5295251001</v>
          </cell>
        </row>
        <row r="7382">
          <cell r="A7382">
            <v>5295251001</v>
          </cell>
        </row>
        <row r="7383">
          <cell r="A7383">
            <v>5295251001</v>
          </cell>
        </row>
        <row r="7384">
          <cell r="A7384">
            <v>5235501003</v>
          </cell>
        </row>
        <row r="7385">
          <cell r="A7385">
            <v>5235501003</v>
          </cell>
        </row>
        <row r="7386">
          <cell r="A7386">
            <v>5235951005</v>
          </cell>
        </row>
        <row r="7387">
          <cell r="A7387">
            <v>5235501002</v>
          </cell>
        </row>
        <row r="7388">
          <cell r="A7388">
            <v>5235501004</v>
          </cell>
        </row>
        <row r="7389">
          <cell r="A7389">
            <v>5235501003</v>
          </cell>
        </row>
        <row r="7390">
          <cell r="A7390">
            <v>5235501003</v>
          </cell>
        </row>
        <row r="7391">
          <cell r="A7391">
            <v>5235501003</v>
          </cell>
        </row>
        <row r="7392">
          <cell r="A7392">
            <v>5235501002</v>
          </cell>
        </row>
        <row r="7393">
          <cell r="A7393">
            <v>5235501002</v>
          </cell>
        </row>
        <row r="7394">
          <cell r="A7394">
            <v>5235501002</v>
          </cell>
        </row>
        <row r="7395">
          <cell r="A7395">
            <v>5235501002</v>
          </cell>
        </row>
        <row r="7396">
          <cell r="A7396">
            <v>5235501002</v>
          </cell>
        </row>
        <row r="7397">
          <cell r="A7397">
            <v>5235501002</v>
          </cell>
        </row>
        <row r="7398">
          <cell r="A7398">
            <v>5235501002</v>
          </cell>
        </row>
        <row r="7399">
          <cell r="A7399">
            <v>5235501002</v>
          </cell>
        </row>
        <row r="7400">
          <cell r="A7400">
            <v>5235951003</v>
          </cell>
        </row>
        <row r="7401">
          <cell r="A7401">
            <v>5235951003</v>
          </cell>
        </row>
        <row r="7402">
          <cell r="A7402">
            <v>5235951003</v>
          </cell>
        </row>
        <row r="7403">
          <cell r="A7403">
            <v>5235951003</v>
          </cell>
        </row>
        <row r="7404">
          <cell r="A7404">
            <v>5235501003</v>
          </cell>
        </row>
        <row r="7405">
          <cell r="A7405">
            <v>5235501003</v>
          </cell>
        </row>
        <row r="7406">
          <cell r="A7406">
            <v>5235501003</v>
          </cell>
        </row>
        <row r="7407">
          <cell r="A7407">
            <v>5235951009</v>
          </cell>
        </row>
        <row r="7408">
          <cell r="A7408">
            <v>5235951009</v>
          </cell>
        </row>
        <row r="7409">
          <cell r="A7409">
            <v>5235951009</v>
          </cell>
        </row>
        <row r="7410">
          <cell r="A7410">
            <v>5295051001</v>
          </cell>
        </row>
        <row r="7411">
          <cell r="A7411">
            <v>5295051001</v>
          </cell>
        </row>
        <row r="7412">
          <cell r="A7412">
            <v>5295051001</v>
          </cell>
        </row>
        <row r="7413">
          <cell r="A7413">
            <v>5235601001</v>
          </cell>
        </row>
        <row r="7414">
          <cell r="A7414">
            <v>5235601001</v>
          </cell>
        </row>
        <row r="7415">
          <cell r="A7415">
            <v>5295251001</v>
          </cell>
        </row>
        <row r="7416">
          <cell r="A7416">
            <v>5235501003</v>
          </cell>
        </row>
        <row r="7417">
          <cell r="A7417">
            <v>5235501003</v>
          </cell>
        </row>
        <row r="7418">
          <cell r="A7418">
            <v>5235501003</v>
          </cell>
        </row>
        <row r="7419">
          <cell r="A7419">
            <v>5235501003</v>
          </cell>
        </row>
        <row r="7420">
          <cell r="A7420">
            <v>5235501003</v>
          </cell>
        </row>
        <row r="7421">
          <cell r="A7421">
            <v>5235501003</v>
          </cell>
        </row>
        <row r="7422">
          <cell r="A7422">
            <v>5295951001</v>
          </cell>
        </row>
        <row r="7423">
          <cell r="A7423">
            <v>5295951001</v>
          </cell>
        </row>
        <row r="7424">
          <cell r="A7424">
            <v>5235501002</v>
          </cell>
        </row>
        <row r="7425">
          <cell r="A7425">
            <v>5235501002</v>
          </cell>
        </row>
        <row r="7426">
          <cell r="A7426">
            <v>5235501002</v>
          </cell>
        </row>
        <row r="7427">
          <cell r="A7427">
            <v>5235951003</v>
          </cell>
        </row>
        <row r="7428">
          <cell r="A7428">
            <v>5235951003</v>
          </cell>
        </row>
        <row r="7429">
          <cell r="A7429">
            <v>5235951003</v>
          </cell>
        </row>
        <row r="7430">
          <cell r="A7430">
            <v>5235951003</v>
          </cell>
        </row>
        <row r="7431">
          <cell r="A7431">
            <v>5235951003</v>
          </cell>
        </row>
        <row r="7432">
          <cell r="A7432">
            <v>5235951003</v>
          </cell>
        </row>
        <row r="7433">
          <cell r="A7433">
            <v>5235501002</v>
          </cell>
        </row>
        <row r="7434">
          <cell r="A7434">
            <v>5235501002</v>
          </cell>
        </row>
        <row r="7435">
          <cell r="A7435">
            <v>5235951005</v>
          </cell>
        </row>
        <row r="7436">
          <cell r="A7436">
            <v>5235501002</v>
          </cell>
        </row>
        <row r="7437">
          <cell r="A7437">
            <v>5235501004</v>
          </cell>
        </row>
        <row r="7438">
          <cell r="A7438">
            <v>5235951005</v>
          </cell>
        </row>
        <row r="7439">
          <cell r="A7439">
            <v>5235501002</v>
          </cell>
        </row>
        <row r="7440">
          <cell r="A7440">
            <v>5235501004</v>
          </cell>
        </row>
        <row r="7441">
          <cell r="A7441">
            <v>5205031001</v>
          </cell>
        </row>
        <row r="7442">
          <cell r="A7442">
            <v>5205061002</v>
          </cell>
        </row>
        <row r="7443">
          <cell r="A7443">
            <v>5205061002</v>
          </cell>
        </row>
        <row r="7444">
          <cell r="A7444">
            <v>5205061002</v>
          </cell>
        </row>
        <row r="7445">
          <cell r="A7445">
            <v>5205061002</v>
          </cell>
        </row>
        <row r="7446">
          <cell r="A7446">
            <v>5205061002</v>
          </cell>
        </row>
        <row r="7447">
          <cell r="A7447">
            <v>5205061002</v>
          </cell>
        </row>
        <row r="7448">
          <cell r="A7448">
            <v>5205061002</v>
          </cell>
        </row>
        <row r="7449">
          <cell r="A7449">
            <v>5205061002</v>
          </cell>
        </row>
        <row r="7450">
          <cell r="A7450">
            <v>5205061002</v>
          </cell>
        </row>
        <row r="7451">
          <cell r="A7451">
            <v>5205151002</v>
          </cell>
        </row>
        <row r="7452">
          <cell r="A7452">
            <v>5205151002</v>
          </cell>
        </row>
        <row r="7453">
          <cell r="A7453">
            <v>5205151002</v>
          </cell>
        </row>
        <row r="7454">
          <cell r="A7454">
            <v>5205151002</v>
          </cell>
        </row>
        <row r="7455">
          <cell r="A7455">
            <v>5205151003</v>
          </cell>
        </row>
        <row r="7456">
          <cell r="A7456">
            <v>5205151003</v>
          </cell>
        </row>
        <row r="7457">
          <cell r="A7457">
            <v>5205151003</v>
          </cell>
        </row>
        <row r="7458">
          <cell r="A7458">
            <v>5205151003</v>
          </cell>
        </row>
        <row r="7459">
          <cell r="A7459">
            <v>5235501003</v>
          </cell>
        </row>
        <row r="7460">
          <cell r="A7460">
            <v>5235501003</v>
          </cell>
        </row>
        <row r="7461">
          <cell r="A7461">
            <v>5235501003</v>
          </cell>
        </row>
        <row r="7462">
          <cell r="A7462">
            <v>5235501002</v>
          </cell>
        </row>
        <row r="7463">
          <cell r="A7463">
            <v>5235501002</v>
          </cell>
        </row>
        <row r="7464">
          <cell r="A7464">
            <v>5235501002</v>
          </cell>
        </row>
        <row r="7465">
          <cell r="A7465">
            <v>5235501002</v>
          </cell>
        </row>
        <row r="7466">
          <cell r="A7466">
            <v>5235501002</v>
          </cell>
        </row>
        <row r="7467">
          <cell r="A7467">
            <v>5235951003</v>
          </cell>
        </row>
        <row r="7468">
          <cell r="A7468">
            <v>5235951003</v>
          </cell>
        </row>
        <row r="7469">
          <cell r="A7469">
            <v>5235951003</v>
          </cell>
        </row>
        <row r="7470">
          <cell r="A7470">
            <v>5235951003</v>
          </cell>
        </row>
        <row r="7471">
          <cell r="A7471">
            <v>5235951003</v>
          </cell>
        </row>
        <row r="7472">
          <cell r="A7472">
            <v>5235501002</v>
          </cell>
        </row>
        <row r="7473">
          <cell r="A7473">
            <v>5235951012</v>
          </cell>
        </row>
        <row r="7474">
          <cell r="A7474">
            <v>5205481001</v>
          </cell>
        </row>
        <row r="7475">
          <cell r="A7475">
            <v>5295951004</v>
          </cell>
        </row>
        <row r="7476">
          <cell r="A7476">
            <v>5235501003</v>
          </cell>
        </row>
        <row r="7477">
          <cell r="A7477">
            <v>5235501003</v>
          </cell>
        </row>
        <row r="7478">
          <cell r="A7478">
            <v>5235501003</v>
          </cell>
        </row>
        <row r="7479">
          <cell r="A7479">
            <v>5235501003</v>
          </cell>
        </row>
        <row r="7480">
          <cell r="A7480">
            <v>5235501003</v>
          </cell>
        </row>
        <row r="7481">
          <cell r="A7481">
            <v>5235501003</v>
          </cell>
        </row>
        <row r="7482">
          <cell r="A7482">
            <v>5235501003</v>
          </cell>
        </row>
        <row r="7483">
          <cell r="A7483">
            <v>5235501003</v>
          </cell>
        </row>
        <row r="7484">
          <cell r="A7484">
            <v>5235501003</v>
          </cell>
        </row>
        <row r="7485">
          <cell r="A7485">
            <v>5235501002</v>
          </cell>
        </row>
        <row r="7486">
          <cell r="A7486">
            <v>5235501002</v>
          </cell>
        </row>
        <row r="7487">
          <cell r="A7487">
            <v>5235501002</v>
          </cell>
        </row>
        <row r="7488">
          <cell r="A7488">
            <v>5235501002</v>
          </cell>
        </row>
        <row r="7489">
          <cell r="A7489">
            <v>5235951005</v>
          </cell>
        </row>
        <row r="7490">
          <cell r="A7490">
            <v>5235951005</v>
          </cell>
        </row>
        <row r="7491">
          <cell r="A7491">
            <v>5235951005</v>
          </cell>
        </row>
        <row r="7492">
          <cell r="A7492">
            <v>5235951005</v>
          </cell>
        </row>
        <row r="7493">
          <cell r="A7493">
            <v>5235951003</v>
          </cell>
        </row>
        <row r="7494">
          <cell r="A7494">
            <v>5235951003</v>
          </cell>
        </row>
        <row r="7495">
          <cell r="A7495">
            <v>5235951003</v>
          </cell>
        </row>
        <row r="7496">
          <cell r="A7496">
            <v>5235951003</v>
          </cell>
        </row>
        <row r="7497">
          <cell r="A7497">
            <v>5235501004</v>
          </cell>
        </row>
        <row r="7498">
          <cell r="A7498">
            <v>5235501002</v>
          </cell>
        </row>
        <row r="7499">
          <cell r="A7499">
            <v>5235501002</v>
          </cell>
        </row>
        <row r="7500">
          <cell r="A7500">
            <v>5235951005</v>
          </cell>
        </row>
        <row r="7501">
          <cell r="A7501">
            <v>5235951005</v>
          </cell>
        </row>
        <row r="7502">
          <cell r="A7502">
            <v>5235951003</v>
          </cell>
        </row>
        <row r="7503">
          <cell r="A7503">
            <v>5235951003</v>
          </cell>
        </row>
        <row r="7504">
          <cell r="A7504">
            <v>5240151001</v>
          </cell>
        </row>
        <row r="7505">
          <cell r="A7505">
            <v>5240151001</v>
          </cell>
        </row>
        <row r="7506">
          <cell r="A7506">
            <v>5240151001</v>
          </cell>
        </row>
        <row r="7507">
          <cell r="A7507">
            <v>5295401001</v>
          </cell>
        </row>
        <row r="7508">
          <cell r="A7508">
            <v>5220951001</v>
          </cell>
        </row>
        <row r="7509">
          <cell r="A7509">
            <v>5235501003</v>
          </cell>
        </row>
        <row r="7510">
          <cell r="A7510">
            <v>5235501003</v>
          </cell>
        </row>
        <row r="7511">
          <cell r="A7511">
            <v>5220951001</v>
          </cell>
        </row>
        <row r="7512">
          <cell r="A7512">
            <v>5255951001</v>
          </cell>
        </row>
        <row r="7513">
          <cell r="A7513">
            <v>5235951005</v>
          </cell>
        </row>
        <row r="7514">
          <cell r="A7514">
            <v>5235501002</v>
          </cell>
        </row>
        <row r="7515">
          <cell r="A7515">
            <v>5235501004</v>
          </cell>
        </row>
        <row r="7516">
          <cell r="A7516">
            <v>5295951004</v>
          </cell>
        </row>
        <row r="7517">
          <cell r="A7517">
            <v>5235951003</v>
          </cell>
        </row>
        <row r="7518">
          <cell r="A7518">
            <v>5235951003</v>
          </cell>
        </row>
        <row r="7519">
          <cell r="A7519">
            <v>5235951003</v>
          </cell>
        </row>
        <row r="7520">
          <cell r="A7520">
            <v>5235951003</v>
          </cell>
        </row>
        <row r="7521">
          <cell r="A7521">
            <v>5235951003</v>
          </cell>
        </row>
        <row r="7522">
          <cell r="A7522">
            <v>5235951003</v>
          </cell>
        </row>
        <row r="7523">
          <cell r="A7523">
            <v>5235951005</v>
          </cell>
        </row>
        <row r="7524">
          <cell r="A7524">
            <v>5235951005</v>
          </cell>
        </row>
        <row r="7525">
          <cell r="A7525">
            <v>5235951005</v>
          </cell>
        </row>
        <row r="7526">
          <cell r="A7526">
            <v>5235951005</v>
          </cell>
        </row>
        <row r="7527">
          <cell r="A7527">
            <v>5235951005</v>
          </cell>
        </row>
        <row r="7528">
          <cell r="A7528">
            <v>5235951005</v>
          </cell>
        </row>
        <row r="7529">
          <cell r="A7529">
            <v>5295401001</v>
          </cell>
        </row>
        <row r="7530">
          <cell r="A7530">
            <v>5235951011</v>
          </cell>
        </row>
        <row r="7531">
          <cell r="A7531">
            <v>5205811001</v>
          </cell>
        </row>
        <row r="7532">
          <cell r="A7532">
            <v>5205811001</v>
          </cell>
        </row>
        <row r="7533">
          <cell r="A7533">
            <v>5205811001</v>
          </cell>
        </row>
        <row r="7534">
          <cell r="A7534">
            <v>5235951003</v>
          </cell>
        </row>
        <row r="7535">
          <cell r="A7535">
            <v>5235951003</v>
          </cell>
        </row>
        <row r="7536">
          <cell r="A7536">
            <v>5235951003</v>
          </cell>
        </row>
        <row r="7537">
          <cell r="A7537">
            <v>5235951003</v>
          </cell>
        </row>
        <row r="7538">
          <cell r="A7538">
            <v>5235951003</v>
          </cell>
        </row>
        <row r="7539">
          <cell r="A7539">
            <v>5235951005</v>
          </cell>
        </row>
        <row r="7540">
          <cell r="A7540">
            <v>5235501002</v>
          </cell>
        </row>
        <row r="7541">
          <cell r="A7541">
            <v>5235501004</v>
          </cell>
        </row>
        <row r="7542">
          <cell r="A7542">
            <v>5235951005</v>
          </cell>
        </row>
        <row r="7543">
          <cell r="A7543">
            <v>5235501002</v>
          </cell>
        </row>
        <row r="7544">
          <cell r="A7544">
            <v>5235501004</v>
          </cell>
        </row>
        <row r="7545">
          <cell r="A7545">
            <v>5295951015</v>
          </cell>
        </row>
        <row r="7546">
          <cell r="A7546">
            <v>5215951001</v>
          </cell>
        </row>
        <row r="7547">
          <cell r="A7547">
            <v>5235351001</v>
          </cell>
        </row>
        <row r="7548">
          <cell r="A7548">
            <v>5205811001</v>
          </cell>
        </row>
        <row r="7549">
          <cell r="A7549">
            <v>5205811001</v>
          </cell>
        </row>
        <row r="7550">
          <cell r="A7550">
            <v>5205811001</v>
          </cell>
        </row>
        <row r="7551">
          <cell r="A7551">
            <v>5295401001</v>
          </cell>
        </row>
        <row r="7552">
          <cell r="A7552">
            <v>5235951011</v>
          </cell>
        </row>
        <row r="7553">
          <cell r="A7553">
            <v>5235951011</v>
          </cell>
        </row>
        <row r="7554">
          <cell r="A7554">
            <v>5235951011</v>
          </cell>
        </row>
        <row r="7555">
          <cell r="A7555">
            <v>5235951011</v>
          </cell>
        </row>
        <row r="7556">
          <cell r="A7556">
            <v>5235951011</v>
          </cell>
        </row>
        <row r="7557">
          <cell r="A7557">
            <v>5235951011</v>
          </cell>
        </row>
        <row r="7558">
          <cell r="A7558">
            <v>5235951011</v>
          </cell>
        </row>
        <row r="7559">
          <cell r="A7559">
            <v>5235951011</v>
          </cell>
        </row>
        <row r="7560">
          <cell r="A7560">
            <v>5235951011</v>
          </cell>
        </row>
        <row r="7561">
          <cell r="A7561">
            <v>5235951011</v>
          </cell>
        </row>
        <row r="7562">
          <cell r="A7562">
            <v>5235951011</v>
          </cell>
        </row>
        <row r="7563">
          <cell r="A7563">
            <v>5235951011</v>
          </cell>
        </row>
        <row r="7564">
          <cell r="A7564">
            <v>5235951011</v>
          </cell>
        </row>
        <row r="7565">
          <cell r="A7565">
            <v>5235951011</v>
          </cell>
        </row>
        <row r="7566">
          <cell r="A7566">
            <v>5235951011</v>
          </cell>
        </row>
        <row r="7567">
          <cell r="A7567">
            <v>5235951011</v>
          </cell>
        </row>
        <row r="7568">
          <cell r="A7568">
            <v>5235951011</v>
          </cell>
        </row>
        <row r="7569">
          <cell r="A7569">
            <v>5235951011</v>
          </cell>
        </row>
        <row r="7570">
          <cell r="A7570">
            <v>5235951011</v>
          </cell>
        </row>
        <row r="7571">
          <cell r="A7571">
            <v>5235951011</v>
          </cell>
        </row>
        <row r="7572">
          <cell r="A7572">
            <v>5235951011</v>
          </cell>
        </row>
        <row r="7573">
          <cell r="A7573">
            <v>5235951011</v>
          </cell>
        </row>
        <row r="7574">
          <cell r="A7574">
            <v>5235951011</v>
          </cell>
        </row>
        <row r="7575">
          <cell r="A7575">
            <v>5235951011</v>
          </cell>
        </row>
        <row r="7576">
          <cell r="A7576">
            <v>5235951011</v>
          </cell>
        </row>
        <row r="7577">
          <cell r="A7577">
            <v>5235951011</v>
          </cell>
        </row>
        <row r="7578">
          <cell r="A7578">
            <v>5235951011</v>
          </cell>
        </row>
        <row r="7579">
          <cell r="A7579">
            <v>5235951011</v>
          </cell>
        </row>
        <row r="7580">
          <cell r="A7580">
            <v>5235951011</v>
          </cell>
        </row>
        <row r="7581">
          <cell r="A7581">
            <v>5235951011</v>
          </cell>
        </row>
        <row r="7582">
          <cell r="A7582">
            <v>5235951011</v>
          </cell>
        </row>
        <row r="7583">
          <cell r="A7583">
            <v>5235951011</v>
          </cell>
        </row>
        <row r="7584">
          <cell r="A7584">
            <v>5235951011</v>
          </cell>
        </row>
        <row r="7585">
          <cell r="A7585">
            <v>5235951011</v>
          </cell>
        </row>
        <row r="7586">
          <cell r="A7586">
            <v>5235951011</v>
          </cell>
        </row>
        <row r="7587">
          <cell r="A7587">
            <v>5235951011</v>
          </cell>
        </row>
        <row r="7588">
          <cell r="A7588">
            <v>5235951011</v>
          </cell>
        </row>
        <row r="7589">
          <cell r="A7589">
            <v>5235951011</v>
          </cell>
        </row>
        <row r="7590">
          <cell r="A7590">
            <v>5235951011</v>
          </cell>
        </row>
        <row r="7591">
          <cell r="A7591">
            <v>5235951011</v>
          </cell>
        </row>
        <row r="7592">
          <cell r="A7592">
            <v>5235951011</v>
          </cell>
        </row>
        <row r="7593">
          <cell r="A7593">
            <v>5235951011</v>
          </cell>
        </row>
        <row r="7594">
          <cell r="A7594">
            <v>5235951011</v>
          </cell>
        </row>
        <row r="7595">
          <cell r="A7595">
            <v>5235951011</v>
          </cell>
        </row>
        <row r="7596">
          <cell r="A7596">
            <v>5235951011</v>
          </cell>
        </row>
        <row r="7597">
          <cell r="A7597">
            <v>5235951011</v>
          </cell>
        </row>
        <row r="7598">
          <cell r="A7598">
            <v>5235951011</v>
          </cell>
        </row>
        <row r="7599">
          <cell r="A7599">
            <v>5235951011</v>
          </cell>
        </row>
        <row r="7600">
          <cell r="A7600">
            <v>5235951011</v>
          </cell>
        </row>
        <row r="7601">
          <cell r="A7601">
            <v>5235951011</v>
          </cell>
        </row>
        <row r="7602">
          <cell r="A7602">
            <v>5235951011</v>
          </cell>
        </row>
        <row r="7603">
          <cell r="A7603">
            <v>5235951011</v>
          </cell>
        </row>
        <row r="7604">
          <cell r="A7604">
            <v>5235501003</v>
          </cell>
        </row>
        <row r="7605">
          <cell r="A7605">
            <v>5205701001</v>
          </cell>
        </row>
        <row r="7606">
          <cell r="A7606">
            <v>5205701001</v>
          </cell>
        </row>
        <row r="7607">
          <cell r="A7607">
            <v>5205701001</v>
          </cell>
        </row>
        <row r="7608">
          <cell r="A7608">
            <v>5205701001</v>
          </cell>
        </row>
        <row r="7609">
          <cell r="A7609">
            <v>5205701001</v>
          </cell>
        </row>
        <row r="7610">
          <cell r="A7610">
            <v>5205701001</v>
          </cell>
        </row>
        <row r="7611">
          <cell r="A7611">
            <v>5205701001</v>
          </cell>
        </row>
        <row r="7612">
          <cell r="A7612">
            <v>5205701001</v>
          </cell>
        </row>
        <row r="7613">
          <cell r="A7613">
            <v>5205701001</v>
          </cell>
        </row>
        <row r="7614">
          <cell r="A7614">
            <v>5205701001</v>
          </cell>
        </row>
        <row r="7615">
          <cell r="A7615">
            <v>5205701001</v>
          </cell>
        </row>
        <row r="7616">
          <cell r="A7616">
            <v>5205701001</v>
          </cell>
        </row>
        <row r="7617">
          <cell r="A7617">
            <v>5235101001</v>
          </cell>
        </row>
        <row r="7618">
          <cell r="A7618">
            <v>5235101001</v>
          </cell>
        </row>
        <row r="7619">
          <cell r="A7619">
            <v>5299101001</v>
          </cell>
        </row>
        <row r="7620">
          <cell r="A7620">
            <v>5299101001</v>
          </cell>
        </row>
        <row r="7621">
          <cell r="A7621">
            <v>5299101001</v>
          </cell>
        </row>
        <row r="7622">
          <cell r="A7622">
            <v>5220951001</v>
          </cell>
        </row>
        <row r="7623">
          <cell r="A7623">
            <v>5235951005</v>
          </cell>
        </row>
        <row r="7624">
          <cell r="A7624">
            <v>5235951005</v>
          </cell>
        </row>
        <row r="7625">
          <cell r="A7625">
            <v>5235951005</v>
          </cell>
        </row>
        <row r="7626">
          <cell r="A7626">
            <v>5235951005</v>
          </cell>
        </row>
        <row r="7627">
          <cell r="A7627">
            <v>5235951005</v>
          </cell>
        </row>
        <row r="7628">
          <cell r="A7628">
            <v>5235951003</v>
          </cell>
        </row>
        <row r="7629">
          <cell r="A7629">
            <v>5235951003</v>
          </cell>
        </row>
        <row r="7630">
          <cell r="A7630">
            <v>5235951003</v>
          </cell>
        </row>
        <row r="7631">
          <cell r="A7631">
            <v>5235951003</v>
          </cell>
        </row>
        <row r="7632">
          <cell r="A7632">
            <v>5235951003</v>
          </cell>
        </row>
        <row r="7633">
          <cell r="A7633">
            <v>5299101001</v>
          </cell>
        </row>
        <row r="7634">
          <cell r="A7634">
            <v>5235501001</v>
          </cell>
        </row>
        <row r="7635">
          <cell r="A7635">
            <v>5235501001</v>
          </cell>
        </row>
        <row r="7636">
          <cell r="A7636">
            <v>5235501001</v>
          </cell>
        </row>
        <row r="7637">
          <cell r="A7637">
            <v>5235501001</v>
          </cell>
        </row>
        <row r="7638">
          <cell r="A7638">
            <v>5235501001</v>
          </cell>
        </row>
        <row r="7639">
          <cell r="A7639">
            <v>5235501001</v>
          </cell>
        </row>
        <row r="7640">
          <cell r="A7640">
            <v>5235501004</v>
          </cell>
        </row>
        <row r="7641">
          <cell r="A7641">
            <v>5235951009</v>
          </cell>
        </row>
        <row r="7642">
          <cell r="A7642">
            <v>5295051001</v>
          </cell>
        </row>
        <row r="7643">
          <cell r="A7643">
            <v>5235951009</v>
          </cell>
        </row>
        <row r="7644">
          <cell r="A7644">
            <v>5295051001</v>
          </cell>
        </row>
        <row r="7645">
          <cell r="A7645">
            <v>5235951009</v>
          </cell>
        </row>
        <row r="7646">
          <cell r="A7646">
            <v>5295051001</v>
          </cell>
        </row>
        <row r="7647">
          <cell r="A7647">
            <v>5235951005</v>
          </cell>
        </row>
        <row r="7648">
          <cell r="A7648">
            <v>5235501002</v>
          </cell>
        </row>
        <row r="7649">
          <cell r="A7649">
            <v>5235501004</v>
          </cell>
        </row>
        <row r="7650">
          <cell r="A7650">
            <v>5235501005</v>
          </cell>
        </row>
        <row r="7651">
          <cell r="A7651">
            <v>5235501005</v>
          </cell>
        </row>
        <row r="7652">
          <cell r="A7652">
            <v>5235501002</v>
          </cell>
        </row>
        <row r="7653">
          <cell r="A7653">
            <v>5235951003</v>
          </cell>
        </row>
        <row r="7654">
          <cell r="A7654">
            <v>5235951003</v>
          </cell>
        </row>
        <row r="7655">
          <cell r="A7655">
            <v>5235501002</v>
          </cell>
        </row>
        <row r="7656">
          <cell r="A7656">
            <v>5235501002</v>
          </cell>
        </row>
        <row r="7657">
          <cell r="A7657">
            <v>5235501002</v>
          </cell>
        </row>
        <row r="7658">
          <cell r="A7658">
            <v>5235951003</v>
          </cell>
        </row>
        <row r="7659">
          <cell r="A7659">
            <v>5235951003</v>
          </cell>
        </row>
        <row r="7660">
          <cell r="A7660">
            <v>5235501002</v>
          </cell>
        </row>
        <row r="7661">
          <cell r="A7661">
            <v>5235501002</v>
          </cell>
        </row>
        <row r="7662">
          <cell r="A7662">
            <v>5295401001</v>
          </cell>
        </row>
        <row r="7663">
          <cell r="A7663">
            <v>5205951002</v>
          </cell>
        </row>
        <row r="7664">
          <cell r="A7664">
            <v>5205951002</v>
          </cell>
        </row>
        <row r="7665">
          <cell r="A7665">
            <v>5205951002</v>
          </cell>
        </row>
        <row r="7666">
          <cell r="A7666">
            <v>5205951002</v>
          </cell>
        </row>
        <row r="7667">
          <cell r="A7667">
            <v>5205951002</v>
          </cell>
        </row>
        <row r="7668">
          <cell r="A7668">
            <v>5205951002</v>
          </cell>
        </row>
        <row r="7669">
          <cell r="A7669">
            <v>5205951002</v>
          </cell>
        </row>
        <row r="7670">
          <cell r="A7670">
            <v>5205951002</v>
          </cell>
        </row>
        <row r="7671">
          <cell r="A7671">
            <v>5295951004</v>
          </cell>
        </row>
        <row r="7672">
          <cell r="A7672">
            <v>5295951004</v>
          </cell>
        </row>
        <row r="7673">
          <cell r="A7673">
            <v>5295951004</v>
          </cell>
        </row>
        <row r="7674">
          <cell r="A7674">
            <v>5235501003</v>
          </cell>
        </row>
        <row r="7675">
          <cell r="A7675">
            <v>5235501003</v>
          </cell>
        </row>
        <row r="7676">
          <cell r="A7676">
            <v>5235501003</v>
          </cell>
        </row>
        <row r="7677">
          <cell r="A7677">
            <v>5235501003</v>
          </cell>
        </row>
        <row r="7678">
          <cell r="A7678">
            <v>5235501003</v>
          </cell>
        </row>
        <row r="7679">
          <cell r="A7679">
            <v>5295951001</v>
          </cell>
        </row>
        <row r="7680">
          <cell r="A7680">
            <v>5295951001</v>
          </cell>
        </row>
        <row r="7681">
          <cell r="A7681">
            <v>5235951011</v>
          </cell>
        </row>
        <row r="7682">
          <cell r="A7682">
            <v>5235951012</v>
          </cell>
        </row>
        <row r="7683">
          <cell r="A7683">
            <v>5235501002</v>
          </cell>
        </row>
        <row r="7684">
          <cell r="A7684">
            <v>5235501002</v>
          </cell>
        </row>
        <row r="7685">
          <cell r="A7685">
            <v>5295951015</v>
          </cell>
        </row>
        <row r="7686">
          <cell r="A7686">
            <v>5215951001</v>
          </cell>
        </row>
        <row r="7687">
          <cell r="A7687">
            <v>5295301001</v>
          </cell>
        </row>
        <row r="7688">
          <cell r="A7688">
            <v>5220951001</v>
          </cell>
        </row>
        <row r="7689">
          <cell r="A7689">
            <v>5235501003</v>
          </cell>
        </row>
        <row r="7690">
          <cell r="A7690">
            <v>5235501003</v>
          </cell>
        </row>
        <row r="7691">
          <cell r="A7691">
            <v>5235501003</v>
          </cell>
        </row>
        <row r="7692">
          <cell r="A7692">
            <v>5235501003</v>
          </cell>
        </row>
        <row r="7693">
          <cell r="A7693">
            <v>5235501003</v>
          </cell>
        </row>
        <row r="7694">
          <cell r="A7694">
            <v>5295601001</v>
          </cell>
        </row>
        <row r="7695">
          <cell r="A7695">
            <v>5295601001</v>
          </cell>
        </row>
        <row r="7696">
          <cell r="A7696">
            <v>5295601001</v>
          </cell>
        </row>
        <row r="7697">
          <cell r="A7697">
            <v>5295601002</v>
          </cell>
        </row>
        <row r="7698">
          <cell r="A7698">
            <v>5235101001</v>
          </cell>
        </row>
        <row r="7699">
          <cell r="A7699">
            <v>5235501003</v>
          </cell>
        </row>
        <row r="7700">
          <cell r="A7700">
            <v>5235501003</v>
          </cell>
        </row>
        <row r="7701">
          <cell r="A7701">
            <v>5235501003</v>
          </cell>
        </row>
        <row r="7702">
          <cell r="A7702">
            <v>5235501003</v>
          </cell>
        </row>
        <row r="7703">
          <cell r="A7703">
            <v>5235501003</v>
          </cell>
        </row>
        <row r="7704">
          <cell r="A7704">
            <v>5235501003</v>
          </cell>
        </row>
        <row r="7705">
          <cell r="A7705">
            <v>5235501003</v>
          </cell>
        </row>
        <row r="7706">
          <cell r="A7706">
            <v>5295951004</v>
          </cell>
        </row>
        <row r="7707">
          <cell r="A7707">
            <v>5235501003</v>
          </cell>
        </row>
        <row r="7708">
          <cell r="A7708">
            <v>5235501003</v>
          </cell>
        </row>
        <row r="7709">
          <cell r="A7709">
            <v>5235501003</v>
          </cell>
        </row>
        <row r="7710">
          <cell r="A7710">
            <v>5235501003</v>
          </cell>
        </row>
        <row r="7711">
          <cell r="A7711">
            <v>5235501003</v>
          </cell>
        </row>
        <row r="7712">
          <cell r="A7712">
            <v>5235501003</v>
          </cell>
        </row>
        <row r="7713">
          <cell r="A7713">
            <v>5235501003</v>
          </cell>
        </row>
        <row r="7714">
          <cell r="A7714">
            <v>5235501003</v>
          </cell>
        </row>
        <row r="7715">
          <cell r="A7715">
            <v>5235501003</v>
          </cell>
        </row>
        <row r="7716">
          <cell r="A7716">
            <v>5215051001</v>
          </cell>
        </row>
        <row r="7717">
          <cell r="A7717">
            <v>5235501001</v>
          </cell>
        </row>
        <row r="7718">
          <cell r="A7718">
            <v>5235501001</v>
          </cell>
        </row>
        <row r="7719">
          <cell r="A7719">
            <v>5235501001</v>
          </cell>
        </row>
        <row r="7720">
          <cell r="A7720">
            <v>5235501001</v>
          </cell>
        </row>
        <row r="7721">
          <cell r="A7721">
            <v>5235501001</v>
          </cell>
        </row>
        <row r="7722">
          <cell r="A7722">
            <v>5235501001</v>
          </cell>
        </row>
        <row r="7723">
          <cell r="A7723">
            <v>5235501001</v>
          </cell>
        </row>
        <row r="7724">
          <cell r="A7724">
            <v>5235501001</v>
          </cell>
        </row>
        <row r="7725">
          <cell r="A7725">
            <v>5235501001</v>
          </cell>
        </row>
        <row r="7726">
          <cell r="A7726">
            <v>5235501001</v>
          </cell>
        </row>
        <row r="7727">
          <cell r="A7727">
            <v>5235501001</v>
          </cell>
        </row>
        <row r="7728">
          <cell r="A7728">
            <v>5235501001</v>
          </cell>
        </row>
        <row r="7729">
          <cell r="A7729">
            <v>5235501001</v>
          </cell>
        </row>
        <row r="7730">
          <cell r="A7730">
            <v>5235501001</v>
          </cell>
        </row>
        <row r="7731">
          <cell r="A7731">
            <v>5235501001</v>
          </cell>
        </row>
        <row r="7732">
          <cell r="A7732">
            <v>5235501001</v>
          </cell>
        </row>
        <row r="7733">
          <cell r="A7733">
            <v>5295951001</v>
          </cell>
        </row>
        <row r="7734">
          <cell r="A7734">
            <v>5205811001</v>
          </cell>
        </row>
        <row r="7735">
          <cell r="A7735">
            <v>5205811001</v>
          </cell>
        </row>
        <row r="7736">
          <cell r="A7736">
            <v>5205811001</v>
          </cell>
        </row>
        <row r="7737">
          <cell r="A7737">
            <v>5235951011</v>
          </cell>
        </row>
        <row r="7738">
          <cell r="A7738">
            <v>5235951009</v>
          </cell>
        </row>
        <row r="7739">
          <cell r="A7739">
            <v>5295051001</v>
          </cell>
        </row>
        <row r="7740">
          <cell r="A7740">
            <v>5295951007</v>
          </cell>
        </row>
        <row r="7741">
          <cell r="A7741">
            <v>5235501003</v>
          </cell>
        </row>
        <row r="7742">
          <cell r="A7742">
            <v>5235501003</v>
          </cell>
        </row>
        <row r="7743">
          <cell r="A7743">
            <v>5235501003</v>
          </cell>
        </row>
        <row r="7744">
          <cell r="A7744">
            <v>5235501001</v>
          </cell>
        </row>
        <row r="7745">
          <cell r="A7745">
            <v>5235501001</v>
          </cell>
        </row>
        <row r="7746">
          <cell r="A7746">
            <v>5235501001</v>
          </cell>
        </row>
        <row r="7747">
          <cell r="A7747">
            <v>5235501001</v>
          </cell>
        </row>
        <row r="7748">
          <cell r="A7748">
            <v>5235501001</v>
          </cell>
        </row>
        <row r="7749">
          <cell r="A7749">
            <v>5235501001</v>
          </cell>
        </row>
        <row r="7750">
          <cell r="A7750">
            <v>5235501001</v>
          </cell>
        </row>
        <row r="7751">
          <cell r="A7751">
            <v>5235501001</v>
          </cell>
        </row>
        <row r="7752">
          <cell r="A7752">
            <v>5235501001</v>
          </cell>
        </row>
        <row r="7753">
          <cell r="A7753">
            <v>5235951009</v>
          </cell>
        </row>
        <row r="7754">
          <cell r="A7754">
            <v>5295051001</v>
          </cell>
        </row>
        <row r="7755">
          <cell r="A7755">
            <v>5235501003</v>
          </cell>
        </row>
        <row r="7756">
          <cell r="A7756">
            <v>5295951004</v>
          </cell>
        </row>
        <row r="7757">
          <cell r="A7757">
            <v>5235501002</v>
          </cell>
        </row>
        <row r="7758">
          <cell r="A7758">
            <v>5235501002</v>
          </cell>
        </row>
        <row r="7759">
          <cell r="A7759">
            <v>5235951003</v>
          </cell>
        </row>
        <row r="7760">
          <cell r="A7760">
            <v>5235951003</v>
          </cell>
        </row>
        <row r="7761">
          <cell r="A7761">
            <v>5235101001</v>
          </cell>
        </row>
        <row r="7762">
          <cell r="A7762">
            <v>5235951011</v>
          </cell>
        </row>
        <row r="7763">
          <cell r="A7763">
            <v>5235951011</v>
          </cell>
        </row>
        <row r="7764">
          <cell r="A7764">
            <v>5235951011</v>
          </cell>
        </row>
        <row r="7765">
          <cell r="A7765">
            <v>5235951011</v>
          </cell>
        </row>
        <row r="7766">
          <cell r="A7766">
            <v>5235501003</v>
          </cell>
        </row>
        <row r="7767">
          <cell r="A7767">
            <v>5235501003</v>
          </cell>
        </row>
        <row r="7768">
          <cell r="A7768">
            <v>5235501003</v>
          </cell>
        </row>
        <row r="7769">
          <cell r="A7769">
            <v>5235501003</v>
          </cell>
        </row>
        <row r="7770">
          <cell r="A7770">
            <v>5235501003</v>
          </cell>
        </row>
        <row r="7771">
          <cell r="A7771">
            <v>5235501003</v>
          </cell>
        </row>
        <row r="7772">
          <cell r="A7772">
            <v>5235501003</v>
          </cell>
        </row>
        <row r="7773">
          <cell r="A7773">
            <v>5295201002</v>
          </cell>
        </row>
        <row r="7774">
          <cell r="A7774">
            <v>5235951007</v>
          </cell>
        </row>
        <row r="7775">
          <cell r="A7775">
            <v>5235951007</v>
          </cell>
        </row>
        <row r="7776">
          <cell r="A7776">
            <v>5295951001</v>
          </cell>
        </row>
        <row r="7777">
          <cell r="A7777">
            <v>5235951011</v>
          </cell>
        </row>
        <row r="7778">
          <cell r="A7778">
            <v>5235601001</v>
          </cell>
        </row>
        <row r="7779">
          <cell r="A7779">
            <v>5235601001</v>
          </cell>
        </row>
        <row r="7780">
          <cell r="A7780">
            <v>5235601001</v>
          </cell>
        </row>
        <row r="7781">
          <cell r="A7781">
            <v>5205811001</v>
          </cell>
        </row>
        <row r="7782">
          <cell r="A7782">
            <v>5205811001</v>
          </cell>
        </row>
        <row r="7783">
          <cell r="A7783">
            <v>5205811001</v>
          </cell>
        </row>
        <row r="7784">
          <cell r="A7784">
            <v>5235951005</v>
          </cell>
        </row>
        <row r="7785">
          <cell r="A7785">
            <v>5235501002</v>
          </cell>
        </row>
        <row r="7786">
          <cell r="A7786">
            <v>5235501004</v>
          </cell>
        </row>
        <row r="7787">
          <cell r="A7787">
            <v>5235501002</v>
          </cell>
        </row>
        <row r="7788">
          <cell r="A7788">
            <v>5235501002</v>
          </cell>
        </row>
        <row r="7789">
          <cell r="A7789">
            <v>5235501002</v>
          </cell>
        </row>
        <row r="7790">
          <cell r="A7790">
            <v>5235951007</v>
          </cell>
        </row>
        <row r="7791">
          <cell r="A7791">
            <v>5235951007</v>
          </cell>
        </row>
        <row r="7792">
          <cell r="A7792">
            <v>5235951003</v>
          </cell>
        </row>
        <row r="7793">
          <cell r="A7793">
            <v>5240151001</v>
          </cell>
        </row>
        <row r="7794">
          <cell r="A7794">
            <v>5235501004</v>
          </cell>
        </row>
        <row r="7795">
          <cell r="A7795">
            <v>5235501004</v>
          </cell>
        </row>
        <row r="7796">
          <cell r="A7796">
            <v>5235951008</v>
          </cell>
        </row>
        <row r="7797">
          <cell r="A7797">
            <v>5235951008</v>
          </cell>
        </row>
        <row r="7798">
          <cell r="A7798">
            <v>5295951007</v>
          </cell>
        </row>
        <row r="7799">
          <cell r="A7799">
            <v>5235951003</v>
          </cell>
        </row>
        <row r="7800">
          <cell r="A7800">
            <v>5235951003</v>
          </cell>
        </row>
        <row r="7801">
          <cell r="A7801">
            <v>5235951003</v>
          </cell>
        </row>
        <row r="7802">
          <cell r="A7802">
            <v>5235951003</v>
          </cell>
        </row>
        <row r="7803">
          <cell r="A7803">
            <v>5235951003</v>
          </cell>
        </row>
        <row r="7804">
          <cell r="A7804">
            <v>5235501002</v>
          </cell>
        </row>
        <row r="7805">
          <cell r="A7805">
            <v>5235501002</v>
          </cell>
        </row>
        <row r="7806">
          <cell r="A7806">
            <v>5235501002</v>
          </cell>
        </row>
        <row r="7807">
          <cell r="A7807">
            <v>5235501002</v>
          </cell>
        </row>
        <row r="7808">
          <cell r="A7808">
            <v>5235501002</v>
          </cell>
        </row>
        <row r="7809">
          <cell r="A7809">
            <v>5235501002</v>
          </cell>
        </row>
        <row r="7810">
          <cell r="A7810">
            <v>5235501002</v>
          </cell>
        </row>
        <row r="7811">
          <cell r="A7811">
            <v>5235351001</v>
          </cell>
        </row>
        <row r="7812">
          <cell r="A7812">
            <v>5295951015</v>
          </cell>
        </row>
        <row r="7813">
          <cell r="A7813">
            <v>5215951001</v>
          </cell>
        </row>
        <row r="7814">
          <cell r="A7814">
            <v>5235951003</v>
          </cell>
        </row>
        <row r="7815">
          <cell r="A7815">
            <v>5205031001</v>
          </cell>
        </row>
        <row r="7816">
          <cell r="A7816">
            <v>5205061002</v>
          </cell>
        </row>
        <row r="7817">
          <cell r="A7817">
            <v>5205061002</v>
          </cell>
        </row>
        <row r="7818">
          <cell r="A7818">
            <v>5205061002</v>
          </cell>
        </row>
        <row r="7819">
          <cell r="A7819">
            <v>5205061002</v>
          </cell>
        </row>
        <row r="7820">
          <cell r="A7820">
            <v>5205061002</v>
          </cell>
        </row>
        <row r="7821">
          <cell r="A7821">
            <v>5205061002</v>
          </cell>
        </row>
        <row r="7822">
          <cell r="A7822">
            <v>5205061002</v>
          </cell>
        </row>
        <row r="7823">
          <cell r="A7823">
            <v>5205061002</v>
          </cell>
        </row>
        <row r="7824">
          <cell r="A7824">
            <v>5205151002</v>
          </cell>
        </row>
        <row r="7825">
          <cell r="A7825">
            <v>5205151002</v>
          </cell>
        </row>
        <row r="7826">
          <cell r="A7826">
            <v>5205151002</v>
          </cell>
        </row>
        <row r="7827">
          <cell r="A7827">
            <v>5205151002</v>
          </cell>
        </row>
        <row r="7828">
          <cell r="A7828">
            <v>5205151003</v>
          </cell>
        </row>
        <row r="7829">
          <cell r="A7829">
            <v>5205151003</v>
          </cell>
        </row>
        <row r="7830">
          <cell r="A7830">
            <v>5205151003</v>
          </cell>
        </row>
        <row r="7831">
          <cell r="A7831">
            <v>5205241001</v>
          </cell>
        </row>
        <row r="7832">
          <cell r="A7832">
            <v>5205951003</v>
          </cell>
        </row>
        <row r="7833">
          <cell r="A7833">
            <v>5205951003</v>
          </cell>
        </row>
        <row r="7834">
          <cell r="A7834">
            <v>5205951004</v>
          </cell>
        </row>
        <row r="7835">
          <cell r="A7835">
            <v>5205301001</v>
          </cell>
        </row>
        <row r="7836">
          <cell r="A7836">
            <v>5205331001</v>
          </cell>
        </row>
        <row r="7837">
          <cell r="A7837">
            <v>5205361001</v>
          </cell>
        </row>
        <row r="7838">
          <cell r="A7838">
            <v>5205391001</v>
          </cell>
        </row>
        <row r="7839">
          <cell r="A7839">
            <v>5205421001</v>
          </cell>
        </row>
        <row r="7840">
          <cell r="A7840">
            <v>5205391001</v>
          </cell>
        </row>
        <row r="7841">
          <cell r="A7841">
            <v>5205301001</v>
          </cell>
        </row>
        <row r="7842">
          <cell r="A7842">
            <v>5205331001</v>
          </cell>
        </row>
        <row r="7843">
          <cell r="A7843">
            <v>5205361001</v>
          </cell>
        </row>
        <row r="7844">
          <cell r="A7844">
            <v>5205391001</v>
          </cell>
        </row>
        <row r="7845">
          <cell r="A7845">
            <v>5205421001</v>
          </cell>
        </row>
        <row r="7846">
          <cell r="A7846">
            <v>5205301001</v>
          </cell>
        </row>
        <row r="7847">
          <cell r="A7847">
            <v>5205301001</v>
          </cell>
        </row>
        <row r="7848">
          <cell r="A7848">
            <v>5205331001</v>
          </cell>
        </row>
        <row r="7849">
          <cell r="A7849">
            <v>5205331001</v>
          </cell>
        </row>
        <row r="7850">
          <cell r="A7850">
            <v>5205361001</v>
          </cell>
        </row>
        <row r="7851">
          <cell r="A7851">
            <v>5205361001</v>
          </cell>
        </row>
        <row r="7852">
          <cell r="A7852">
            <v>5205391001</v>
          </cell>
        </row>
        <row r="7853">
          <cell r="A7853">
            <v>5205391001</v>
          </cell>
        </row>
        <row r="7854">
          <cell r="A7854">
            <v>5205421001</v>
          </cell>
        </row>
        <row r="7855">
          <cell r="A7855">
            <v>5205421001</v>
          </cell>
        </row>
        <row r="7856">
          <cell r="A7856">
            <v>5205301001</v>
          </cell>
        </row>
        <row r="7857">
          <cell r="A7857">
            <v>5205301001</v>
          </cell>
        </row>
        <row r="7858">
          <cell r="A7858">
            <v>5205331001</v>
          </cell>
        </row>
        <row r="7859">
          <cell r="A7859">
            <v>5205331001</v>
          </cell>
        </row>
        <row r="7860">
          <cell r="A7860">
            <v>5205361001</v>
          </cell>
        </row>
        <row r="7861">
          <cell r="A7861">
            <v>5205361001</v>
          </cell>
        </row>
        <row r="7862">
          <cell r="A7862">
            <v>5205391001</v>
          </cell>
        </row>
        <row r="7863">
          <cell r="A7863">
            <v>5205391001</v>
          </cell>
        </row>
        <row r="7864">
          <cell r="A7864">
            <v>5205421001</v>
          </cell>
        </row>
        <row r="7865">
          <cell r="A7865">
            <v>5205301001</v>
          </cell>
        </row>
        <row r="7866">
          <cell r="A7866">
            <v>5205301001</v>
          </cell>
        </row>
        <row r="7867">
          <cell r="A7867">
            <v>5205331001</v>
          </cell>
        </row>
        <row r="7868">
          <cell r="A7868">
            <v>5205331001</v>
          </cell>
        </row>
        <row r="7869">
          <cell r="A7869">
            <v>5205361001</v>
          </cell>
        </row>
        <row r="7870">
          <cell r="A7870">
            <v>5205361001</v>
          </cell>
        </row>
        <row r="7871">
          <cell r="A7871">
            <v>5205391001</v>
          </cell>
        </row>
        <row r="7872">
          <cell r="A7872">
            <v>5205391001</v>
          </cell>
        </row>
        <row r="7873">
          <cell r="A7873">
            <v>5205301001</v>
          </cell>
        </row>
        <row r="7874">
          <cell r="A7874">
            <v>5205331001</v>
          </cell>
        </row>
        <row r="7875">
          <cell r="A7875">
            <v>5205361001</v>
          </cell>
        </row>
        <row r="7876">
          <cell r="A7876">
            <v>5205391001</v>
          </cell>
        </row>
        <row r="7877">
          <cell r="A7877">
            <v>5205681001</v>
          </cell>
        </row>
        <row r="7878">
          <cell r="A7878">
            <v>5205681001</v>
          </cell>
        </row>
        <row r="7879">
          <cell r="A7879">
            <v>5205681001</v>
          </cell>
        </row>
        <row r="7880">
          <cell r="A7880">
            <v>5205691001</v>
          </cell>
        </row>
        <row r="7881">
          <cell r="A7881">
            <v>5205691001</v>
          </cell>
        </row>
        <row r="7882">
          <cell r="A7882">
            <v>5205701001</v>
          </cell>
        </row>
        <row r="7883">
          <cell r="A7883">
            <v>5205701001</v>
          </cell>
        </row>
        <row r="7884">
          <cell r="A7884">
            <v>5205701001</v>
          </cell>
        </row>
        <row r="7885">
          <cell r="A7885">
            <v>5205701001</v>
          </cell>
        </row>
        <row r="7886">
          <cell r="A7886">
            <v>5205701001</v>
          </cell>
        </row>
        <row r="7887">
          <cell r="A7887">
            <v>5205701001</v>
          </cell>
        </row>
        <row r="7888">
          <cell r="A7888">
            <v>5205701001</v>
          </cell>
        </row>
        <row r="7889">
          <cell r="A7889">
            <v>5205721001</v>
          </cell>
        </row>
        <row r="7890">
          <cell r="A7890">
            <v>5205721001</v>
          </cell>
        </row>
        <row r="7891">
          <cell r="A7891">
            <v>5205721001</v>
          </cell>
        </row>
        <row r="7892">
          <cell r="A7892">
            <v>5205751001</v>
          </cell>
        </row>
        <row r="7893">
          <cell r="A7893">
            <v>5205751001</v>
          </cell>
        </row>
        <row r="7894">
          <cell r="A7894">
            <v>5205781001</v>
          </cell>
        </row>
        <row r="7895">
          <cell r="A7895">
            <v>5205781001</v>
          </cell>
        </row>
        <row r="7896">
          <cell r="A7896">
            <v>5235501003</v>
          </cell>
        </row>
        <row r="7897">
          <cell r="A7897">
            <v>5235501003</v>
          </cell>
        </row>
        <row r="7898">
          <cell r="A7898">
            <v>5235501003</v>
          </cell>
        </row>
        <row r="7899">
          <cell r="A7899">
            <v>5235501003</v>
          </cell>
        </row>
        <row r="7900">
          <cell r="A7900">
            <v>5235501003</v>
          </cell>
        </row>
        <row r="7901">
          <cell r="A7901">
            <v>5235501003</v>
          </cell>
        </row>
        <row r="7902">
          <cell r="A7902">
            <v>5235501003</v>
          </cell>
        </row>
        <row r="7903">
          <cell r="A7903">
            <v>5295601001</v>
          </cell>
        </row>
        <row r="7904">
          <cell r="A7904">
            <v>5295601001</v>
          </cell>
        </row>
        <row r="7905">
          <cell r="A7905">
            <v>5295601001</v>
          </cell>
        </row>
        <row r="7906">
          <cell r="A7906">
            <v>5295601002</v>
          </cell>
        </row>
        <row r="7907">
          <cell r="A7907">
            <v>5235501004</v>
          </cell>
        </row>
        <row r="7908">
          <cell r="A7908">
            <v>5235951008</v>
          </cell>
        </row>
        <row r="7909">
          <cell r="A7909">
            <v>5295951007</v>
          </cell>
        </row>
        <row r="7910">
          <cell r="A7910">
            <v>5235501001</v>
          </cell>
        </row>
        <row r="7911">
          <cell r="A7911">
            <v>5235501001</v>
          </cell>
        </row>
        <row r="7912">
          <cell r="A7912">
            <v>5235501001</v>
          </cell>
        </row>
        <row r="7913">
          <cell r="A7913">
            <v>5235501001</v>
          </cell>
        </row>
        <row r="7914">
          <cell r="A7914">
            <v>5235501001</v>
          </cell>
        </row>
        <row r="7915">
          <cell r="A7915">
            <v>5235501001</v>
          </cell>
        </row>
        <row r="7916">
          <cell r="A7916">
            <v>5235501001</v>
          </cell>
        </row>
        <row r="7917">
          <cell r="A7917">
            <v>5235501001</v>
          </cell>
        </row>
        <row r="7918">
          <cell r="A7918">
            <v>5235501001</v>
          </cell>
        </row>
        <row r="7919">
          <cell r="A7919">
            <v>5235501001</v>
          </cell>
        </row>
        <row r="7920">
          <cell r="A7920">
            <v>5235501001</v>
          </cell>
        </row>
        <row r="7921">
          <cell r="A7921">
            <v>5235501001</v>
          </cell>
        </row>
        <row r="7922">
          <cell r="A7922">
            <v>5235501001</v>
          </cell>
        </row>
        <row r="7923">
          <cell r="A7923">
            <v>5235501001</v>
          </cell>
        </row>
        <row r="7924">
          <cell r="A7924">
            <v>5260051001</v>
          </cell>
        </row>
        <row r="7925">
          <cell r="A7925">
            <v>5260051001</v>
          </cell>
        </row>
        <row r="7926">
          <cell r="A7926">
            <v>5260101001</v>
          </cell>
        </row>
        <row r="7927">
          <cell r="A7927">
            <v>5260101001</v>
          </cell>
        </row>
        <row r="7928">
          <cell r="A7928">
            <v>5260151001</v>
          </cell>
        </row>
        <row r="7929">
          <cell r="A7929">
            <v>5230951001</v>
          </cell>
        </row>
        <row r="7930">
          <cell r="A7930">
            <v>5235951009</v>
          </cell>
        </row>
        <row r="7931">
          <cell r="A7931">
            <v>5295051001</v>
          </cell>
        </row>
        <row r="7932">
          <cell r="A7932">
            <v>5235501005</v>
          </cell>
        </row>
        <row r="7933">
          <cell r="A7933">
            <v>5235501005</v>
          </cell>
        </row>
        <row r="7934">
          <cell r="A7934">
            <v>5235501005</v>
          </cell>
        </row>
        <row r="7935">
          <cell r="A7935">
            <v>5235501005</v>
          </cell>
        </row>
        <row r="7936">
          <cell r="A7936">
            <v>5235951005</v>
          </cell>
        </row>
        <row r="7937">
          <cell r="A7937">
            <v>5235951003</v>
          </cell>
        </row>
        <row r="7938">
          <cell r="A7938">
            <v>5235951003</v>
          </cell>
        </row>
        <row r="7939">
          <cell r="A7939">
            <v>5235951003</v>
          </cell>
        </row>
        <row r="7940">
          <cell r="A7940">
            <v>5235951003</v>
          </cell>
        </row>
        <row r="7941">
          <cell r="A7941">
            <v>5235951003</v>
          </cell>
        </row>
        <row r="7942">
          <cell r="A7942">
            <v>5240151001</v>
          </cell>
        </row>
        <row r="7943">
          <cell r="A7943">
            <v>5235951003</v>
          </cell>
        </row>
        <row r="7944">
          <cell r="A7944">
            <v>5235501002</v>
          </cell>
        </row>
        <row r="7945">
          <cell r="A7945">
            <v>5235951005</v>
          </cell>
        </row>
        <row r="7946">
          <cell r="A7946">
            <v>5255951001</v>
          </cell>
        </row>
        <row r="7947">
          <cell r="A7947">
            <v>5235951003</v>
          </cell>
        </row>
        <row r="7948">
          <cell r="A7948">
            <v>5235951003</v>
          </cell>
        </row>
        <row r="7949">
          <cell r="A7949">
            <v>5235951003</v>
          </cell>
        </row>
        <row r="7950">
          <cell r="A7950">
            <v>5235501002</v>
          </cell>
        </row>
        <row r="7951">
          <cell r="A7951">
            <v>5235501002</v>
          </cell>
        </row>
        <row r="7952">
          <cell r="A7952">
            <v>5235501002</v>
          </cell>
        </row>
        <row r="7953">
          <cell r="A7953">
            <v>5235501002</v>
          </cell>
        </row>
        <row r="7954">
          <cell r="A7954">
            <v>5235501002</v>
          </cell>
        </row>
        <row r="7955">
          <cell r="A7955">
            <v>5235501002</v>
          </cell>
        </row>
        <row r="7956">
          <cell r="A7956">
            <v>5235951006</v>
          </cell>
        </row>
        <row r="7957">
          <cell r="A7957">
            <v>5295301001</v>
          </cell>
        </row>
        <row r="7958">
          <cell r="A7958">
            <v>5235101001</v>
          </cell>
        </row>
        <row r="7959">
          <cell r="A7959">
            <v>5235101001</v>
          </cell>
        </row>
        <row r="7960">
          <cell r="A7960">
            <v>5235101001</v>
          </cell>
        </row>
        <row r="7961">
          <cell r="A7961">
            <v>5235501003</v>
          </cell>
        </row>
        <row r="7962">
          <cell r="A7962">
            <v>5235501003</v>
          </cell>
        </row>
        <row r="7963">
          <cell r="A7963">
            <v>5235501003</v>
          </cell>
        </row>
        <row r="7964">
          <cell r="A7964">
            <v>5235101001</v>
          </cell>
        </row>
        <row r="7965">
          <cell r="A7965">
            <v>5235501003</v>
          </cell>
        </row>
        <row r="7966">
          <cell r="A7966">
            <v>5235501003</v>
          </cell>
        </row>
        <row r="7967">
          <cell r="A7967">
            <v>5235501003</v>
          </cell>
        </row>
        <row r="7968">
          <cell r="A7968">
            <v>5235501003</v>
          </cell>
        </row>
        <row r="7969">
          <cell r="A7969">
            <v>5235101001</v>
          </cell>
        </row>
        <row r="7970">
          <cell r="A7970">
            <v>5235101001</v>
          </cell>
        </row>
        <row r="7971">
          <cell r="A7971">
            <v>5235101001</v>
          </cell>
        </row>
        <row r="7972">
          <cell r="A7972">
            <v>5235951005</v>
          </cell>
        </row>
        <row r="7973">
          <cell r="A7973">
            <v>5235951005</v>
          </cell>
        </row>
        <row r="7974">
          <cell r="A7974">
            <v>5235951005</v>
          </cell>
        </row>
        <row r="7975">
          <cell r="A7975">
            <v>5235951005</v>
          </cell>
        </row>
        <row r="7976">
          <cell r="A7976">
            <v>5235951005</v>
          </cell>
        </row>
        <row r="7977">
          <cell r="A7977">
            <v>5235951005</v>
          </cell>
        </row>
        <row r="7978">
          <cell r="A7978">
            <v>5235951005</v>
          </cell>
        </row>
        <row r="7979">
          <cell r="A7979">
            <v>5235951005</v>
          </cell>
        </row>
        <row r="7980">
          <cell r="A7980">
            <v>5235951005</v>
          </cell>
        </row>
        <row r="7981">
          <cell r="A7981">
            <v>5235951005</v>
          </cell>
        </row>
        <row r="7982">
          <cell r="A7982">
            <v>5205951003</v>
          </cell>
        </row>
        <row r="7983">
          <cell r="A7983">
            <v>5220951001</v>
          </cell>
        </row>
        <row r="7984">
          <cell r="A7984">
            <v>5235651002</v>
          </cell>
        </row>
        <row r="7985">
          <cell r="A7985">
            <v>5295951027</v>
          </cell>
        </row>
        <row r="7986">
          <cell r="A7986">
            <v>5295951026</v>
          </cell>
        </row>
        <row r="7987">
          <cell r="A7987">
            <v>5295951010</v>
          </cell>
        </row>
        <row r="7988">
          <cell r="A7988">
            <v>5295951010</v>
          </cell>
        </row>
        <row r="7989">
          <cell r="A7989">
            <v>5215051001</v>
          </cell>
        </row>
        <row r="7990">
          <cell r="A7990">
            <v>5235351001</v>
          </cell>
        </row>
        <row r="7991">
          <cell r="A7991">
            <v>5220951001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s"/>
      <sheetName val="Madrevieja"/>
      <sheetName val="Dique Cauca"/>
      <sheetName val="Escenarios"/>
      <sheetName val="Analisis (2)"/>
      <sheetName val="Flujo"/>
      <sheetName val="Flujo (2)"/>
    </sheetNames>
    <sheetDataSet>
      <sheetData sheetId="0">
        <row r="11">
          <cell r="C11">
            <v>125</v>
          </cell>
          <cell r="G11">
            <v>13</v>
          </cell>
        </row>
        <row r="15">
          <cell r="D15">
            <v>25</v>
          </cell>
        </row>
        <row r="16">
          <cell r="D16">
            <v>900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scarV"/>
      <sheetName val="BuscarH"/>
      <sheetName val="Mantenimiento"/>
      <sheetName val="Reporte"/>
    </sheetNames>
    <sheetDataSet>
      <sheetData sheetId="0" refreshError="1"/>
      <sheetData sheetId="1" refreshError="1"/>
      <sheetData sheetId="2" refreshError="1">
        <row r="6">
          <cell r="B6">
            <v>20098</v>
          </cell>
          <cell r="C6" t="str">
            <v>X200</v>
          </cell>
          <cell r="D6" t="str">
            <v>COMPUTADOR</v>
          </cell>
          <cell r="E6" t="str">
            <v>LAB5</v>
          </cell>
          <cell r="F6" t="str">
            <v>AQUIJQ JOHANNA</v>
          </cell>
        </row>
        <row r="7">
          <cell r="B7">
            <v>40076</v>
          </cell>
          <cell r="C7" t="str">
            <v>V250</v>
          </cell>
          <cell r="D7" t="str">
            <v>C.P.U.</v>
          </cell>
          <cell r="E7" t="str">
            <v>LAB6</v>
          </cell>
          <cell r="F7" t="str">
            <v>ROJAS FERNANDO</v>
          </cell>
        </row>
        <row r="8">
          <cell r="B8">
            <v>30054</v>
          </cell>
          <cell r="C8" t="str">
            <v>J300</v>
          </cell>
          <cell r="D8" t="str">
            <v>MONITOR</v>
          </cell>
          <cell r="E8" t="str">
            <v>LAB7</v>
          </cell>
          <cell r="F8" t="str">
            <v>HERRERA MELISSA</v>
          </cell>
        </row>
        <row r="9">
          <cell r="B9">
            <v>10058</v>
          </cell>
          <cell r="C9" t="str">
            <v>K350</v>
          </cell>
          <cell r="D9" t="str">
            <v>MOUSE</v>
          </cell>
          <cell r="E9" t="str">
            <v>LAB8</v>
          </cell>
          <cell r="F9" t="str">
            <v>PAUCAR JAVIER</v>
          </cell>
        </row>
        <row r="10">
          <cell r="B10">
            <v>50070</v>
          </cell>
          <cell r="C10" t="str">
            <v>L400</v>
          </cell>
          <cell r="D10" t="str">
            <v>TECLADO</v>
          </cell>
          <cell r="E10" t="str">
            <v>LAB9</v>
          </cell>
          <cell r="F10" t="str">
            <v>TORRES RENE</v>
          </cell>
        </row>
        <row r="11">
          <cell r="B11">
            <v>60032</v>
          </cell>
          <cell r="C11" t="str">
            <v>M450</v>
          </cell>
          <cell r="D11" t="str">
            <v>PARLANTES</v>
          </cell>
          <cell r="E11" t="str">
            <v>LAB10</v>
          </cell>
          <cell r="F11" t="str">
            <v>ISABEL CHAVEZ</v>
          </cell>
        </row>
        <row r="12">
          <cell r="B12">
            <v>20034</v>
          </cell>
          <cell r="C12" t="str">
            <v>N500</v>
          </cell>
          <cell r="D12" t="str">
            <v>IMPRESORA</v>
          </cell>
          <cell r="E12" t="str">
            <v>LAB11</v>
          </cell>
          <cell r="F12" t="str">
            <v>ARTEAGA ARNOLD</v>
          </cell>
        </row>
        <row r="13">
          <cell r="B13">
            <v>80058</v>
          </cell>
          <cell r="C13" t="str">
            <v>O550</v>
          </cell>
          <cell r="D13" t="str">
            <v>TARJETA DE VIDEO</v>
          </cell>
          <cell r="E13" t="str">
            <v>LAB12</v>
          </cell>
          <cell r="F13" t="str">
            <v>CASTAÑEDA LUIS</v>
          </cell>
        </row>
        <row r="14">
          <cell r="B14">
            <v>90012</v>
          </cell>
          <cell r="C14" t="str">
            <v>P600</v>
          </cell>
          <cell r="D14" t="str">
            <v>MICROFONO</v>
          </cell>
          <cell r="E14" t="str">
            <v>LAB13</v>
          </cell>
          <cell r="F14" t="str">
            <v>OLIVARES PEDRO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5E9CF-708E-4D36-8074-D17A94D0F5B6}">
  <dimension ref="B2:C10"/>
  <sheetViews>
    <sheetView showGridLines="0" tabSelected="1" workbookViewId="0">
      <selection activeCell="B6" sqref="B6"/>
    </sheetView>
  </sheetViews>
  <sheetFormatPr baseColWidth="10" defaultRowHeight="14.5" x14ac:dyDescent="0.35"/>
  <cols>
    <col min="2" max="2" width="79" bestFit="1" customWidth="1"/>
  </cols>
  <sheetData>
    <row r="2" spans="2:3" s="111" customFormat="1" x14ac:dyDescent="0.35">
      <c r="B2" s="113" t="s">
        <v>140</v>
      </c>
    </row>
    <row r="3" spans="2:3" s="111" customFormat="1" x14ac:dyDescent="0.35"/>
    <row r="4" spans="2:3" s="112" customFormat="1" ht="26" customHeight="1" x14ac:dyDescent="0.35">
      <c r="B4" s="152" t="s">
        <v>138</v>
      </c>
      <c r="C4" s="153" t="s">
        <v>136</v>
      </c>
    </row>
    <row r="5" spans="2:3" s="112" customFormat="1" ht="25.5" customHeight="1" x14ac:dyDescent="0.35">
      <c r="B5" s="144" t="s">
        <v>130</v>
      </c>
      <c r="C5" s="151" t="s">
        <v>137</v>
      </c>
    </row>
    <row r="6" spans="2:3" s="112" customFormat="1" ht="25.5" customHeight="1" x14ac:dyDescent="0.35">
      <c r="B6" s="145" t="s">
        <v>131</v>
      </c>
      <c r="C6" s="151" t="s">
        <v>137</v>
      </c>
    </row>
    <row r="7" spans="2:3" s="112" customFormat="1" ht="25.5" customHeight="1" x14ac:dyDescent="0.35">
      <c r="B7" s="145" t="s">
        <v>132</v>
      </c>
      <c r="C7" s="147" t="s">
        <v>137</v>
      </c>
    </row>
    <row r="8" spans="2:3" s="112" customFormat="1" ht="25.5" customHeight="1" x14ac:dyDescent="0.35">
      <c r="B8" s="145" t="s">
        <v>133</v>
      </c>
      <c r="C8" s="147" t="s">
        <v>137</v>
      </c>
    </row>
    <row r="9" spans="2:3" s="112" customFormat="1" ht="25.5" customHeight="1" x14ac:dyDescent="0.35">
      <c r="B9" s="145" t="s">
        <v>134</v>
      </c>
      <c r="C9" s="147" t="s">
        <v>137</v>
      </c>
    </row>
    <row r="10" spans="2:3" s="112" customFormat="1" ht="25.5" customHeight="1" x14ac:dyDescent="0.35">
      <c r="B10" s="146" t="s">
        <v>135</v>
      </c>
      <c r="C10" s="150" t="s">
        <v>137</v>
      </c>
    </row>
  </sheetData>
  <hyperlinks>
    <hyperlink ref="C7" location="'Data Lab'!A1" display="Ver Anexo" xr:uid="{2A2B3CB3-9E96-479E-BA3A-B361AF98A31D}"/>
    <hyperlink ref="C8" location="'resumen Ingresos'!A1" display="Ver Anexo" xr:uid="{3C3B56A2-5F29-4414-AD3D-0AF68122D3E0}"/>
    <hyperlink ref="C9" location="'Costos Fábrica'!A1" display="Ver Anexo" xr:uid="{B5933A7D-99B1-4CA9-BCDE-A34250A0A4A5}"/>
    <hyperlink ref="C10" location="'Gastos Ventas'!A1" display="Ver Anexo" xr:uid="{0624C2D5-8540-4075-9441-2ED5C39BA069}"/>
    <hyperlink ref="C5" location="'Modelo diario'!A1" display="Ver Anexo" xr:uid="{62AE1C10-53FA-4339-A529-9C1804367F44}"/>
    <hyperlink ref="C6" location="'Modelo mes'!A1" display="Ver Anexo" xr:uid="{3302DF3F-57B0-4E9A-937F-8EB530E5B1F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CF44"/>
  <sheetViews>
    <sheetView showGridLines="0" zoomScale="115" zoomScaleNormal="115" workbookViewId="0">
      <pane xSplit="4" ySplit="3" topLeftCell="E4" activePane="bottomRight" state="frozen"/>
      <selection activeCell="NB15" sqref="NB15"/>
      <selection pane="topRight" activeCell="NB15" sqref="NB15"/>
      <selection pane="bottomLeft" activeCell="NB15" sqref="NB15"/>
      <selection pane="bottomRight" activeCell="B10" sqref="B10"/>
    </sheetView>
  </sheetViews>
  <sheetFormatPr baseColWidth="10" defaultRowHeight="14.5" x14ac:dyDescent="0.35"/>
  <cols>
    <col min="1" max="1" width="3.1796875" customWidth="1"/>
    <col min="2" max="2" width="64.1796875" bestFit="1" customWidth="1"/>
    <col min="3" max="3" width="12.26953125" bestFit="1" customWidth="1"/>
    <col min="4" max="4" width="2.7265625" customWidth="1"/>
    <col min="5" max="5" width="6.7265625" bestFit="1" customWidth="1"/>
    <col min="6" max="6" width="1.81640625" customWidth="1"/>
    <col min="7" max="7" width="9.7265625" bestFit="1" customWidth="1"/>
    <col min="8" max="21" width="9.54296875" bestFit="1" customWidth="1"/>
    <col min="22" max="22" width="5.54296875" bestFit="1" customWidth="1"/>
    <col min="23" max="23" width="11" bestFit="1" customWidth="1"/>
    <col min="24" max="53" width="9.54296875" bestFit="1" customWidth="1"/>
    <col min="54" max="54" width="5.54296875" bestFit="1" customWidth="1"/>
    <col min="55" max="55" width="9.7265625" bestFit="1" customWidth="1"/>
    <col min="56" max="84" width="9.54296875" bestFit="1" customWidth="1"/>
    <col min="85" max="85" width="3.453125" customWidth="1"/>
    <col min="86" max="86" width="9.7265625" bestFit="1" customWidth="1"/>
    <col min="87" max="116" width="9.54296875" bestFit="1" customWidth="1"/>
    <col min="118" max="118" width="9.7265625" bestFit="1" customWidth="1"/>
    <col min="119" max="147" width="9.54296875" bestFit="1" customWidth="1"/>
    <col min="149" max="149" width="9.7265625" bestFit="1" customWidth="1"/>
    <col min="150" max="179" width="9.54296875" bestFit="1" customWidth="1"/>
    <col min="181" max="181" width="9.7265625" bestFit="1" customWidth="1"/>
    <col min="182" max="208" width="9.54296875" bestFit="1" customWidth="1"/>
    <col min="209" max="209" width="10.7265625" bestFit="1" customWidth="1"/>
    <col min="210" max="211" width="11.81640625" bestFit="1" customWidth="1"/>
    <col min="213" max="213" width="9.7265625" bestFit="1" customWidth="1"/>
    <col min="214" max="240" width="9.54296875" bestFit="1" customWidth="1"/>
    <col min="242" max="242" width="9.7265625" bestFit="1" customWidth="1"/>
    <col min="243" max="269" width="9.54296875" bestFit="1" customWidth="1"/>
    <col min="270" max="270" width="10.7265625" bestFit="1" customWidth="1"/>
    <col min="271" max="272" width="11.81640625" bestFit="1" customWidth="1"/>
    <col min="274" max="274" width="9.7265625" bestFit="1" customWidth="1"/>
    <col min="275" max="301" width="9.54296875" bestFit="1" customWidth="1"/>
    <col min="302" max="302" width="10.7265625" bestFit="1" customWidth="1"/>
    <col min="303" max="303" width="11.81640625" bestFit="1" customWidth="1"/>
    <col min="304" max="304" width="8.1796875" customWidth="1"/>
    <col min="16308" max="16308" width="2.26953125" bestFit="1" customWidth="1"/>
  </cols>
  <sheetData>
    <row r="1" spans="1:303 16308:16308" ht="29" x14ac:dyDescent="0.55000000000000004">
      <c r="B1" s="1" t="str">
        <f>+IF(C1=1, "Con Información de Lucro","Con Información Real")</f>
        <v>Con Información Real</v>
      </c>
      <c r="C1" s="2">
        <v>0</v>
      </c>
      <c r="GL1" s="3" t="s">
        <v>0</v>
      </c>
      <c r="KA1" s="3"/>
      <c r="XCF1">
        <v>0</v>
      </c>
    </row>
    <row r="2" spans="1:303 16308:16308" ht="16" customHeight="1" x14ac:dyDescent="0.45">
      <c r="G2" s="139" t="s">
        <v>1</v>
      </c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W2" s="4" t="s">
        <v>2</v>
      </c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5" t="s">
        <v>3</v>
      </c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C2" s="140" t="s">
        <v>4</v>
      </c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H2" s="140" t="s">
        <v>5</v>
      </c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N2" s="140" t="s">
        <v>6</v>
      </c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S2" s="139" t="s">
        <v>7</v>
      </c>
      <c r="ET2" s="139"/>
      <c r="EU2" s="139"/>
      <c r="EV2" s="139"/>
      <c r="EW2" s="139"/>
      <c r="EX2" s="139"/>
      <c r="EY2" s="139"/>
      <c r="EZ2" s="139"/>
      <c r="FA2" s="139"/>
      <c r="FB2" s="139"/>
      <c r="FC2" s="139"/>
      <c r="FD2" s="139"/>
      <c r="FE2" s="139"/>
      <c r="FF2" s="139"/>
      <c r="FG2" s="139"/>
      <c r="FH2" s="139"/>
      <c r="FI2" s="139"/>
      <c r="FJ2" s="139"/>
      <c r="FK2" s="139"/>
      <c r="FL2" s="139"/>
      <c r="FM2" s="139"/>
      <c r="FN2" s="139"/>
      <c r="FO2" s="139"/>
      <c r="FP2" s="139"/>
      <c r="FQ2" s="139"/>
      <c r="FR2" s="139"/>
      <c r="FS2" s="139"/>
      <c r="FT2" s="139"/>
      <c r="FU2" s="139"/>
      <c r="FV2" s="139"/>
      <c r="FW2" s="139"/>
      <c r="FY2" s="139" t="s">
        <v>8</v>
      </c>
      <c r="FZ2" s="139"/>
      <c r="GA2" s="139"/>
      <c r="GB2" s="139"/>
      <c r="GC2" s="139"/>
      <c r="GD2" s="139"/>
      <c r="GE2" s="139"/>
      <c r="GF2" s="139"/>
      <c r="GG2" s="139"/>
      <c r="GH2" s="139"/>
      <c r="GI2" s="139"/>
      <c r="GJ2" s="139"/>
      <c r="GK2" s="139"/>
      <c r="GL2" s="139"/>
      <c r="GM2" s="139"/>
      <c r="GN2" s="139"/>
      <c r="GO2" s="139"/>
      <c r="GP2" s="139"/>
      <c r="GQ2" s="139"/>
      <c r="GR2" s="139"/>
      <c r="GS2" s="139"/>
      <c r="GT2" s="139"/>
      <c r="GU2" s="139"/>
      <c r="GV2" s="139"/>
      <c r="GW2" s="139"/>
      <c r="GX2" s="139"/>
      <c r="GY2" s="139"/>
      <c r="GZ2" s="139"/>
      <c r="HA2" s="139"/>
      <c r="HB2" s="139"/>
      <c r="HC2" s="139"/>
      <c r="HE2" s="4" t="s">
        <v>9</v>
      </c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H2" s="4" t="s">
        <v>10</v>
      </c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N2" s="4" t="s">
        <v>11</v>
      </c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XCF2">
        <v>1</v>
      </c>
    </row>
    <row r="3" spans="1:303 16308:16308" s="6" customFormat="1" x14ac:dyDescent="0.35">
      <c r="B3" s="7" t="s">
        <v>12</v>
      </c>
      <c r="C3" s="7"/>
      <c r="D3" s="8"/>
      <c r="E3" s="7"/>
      <c r="F3"/>
      <c r="G3" s="8">
        <v>17</v>
      </c>
      <c r="H3" s="8">
        <f t="shared" ref="H3:BS3" si="0">+G3+1</f>
        <v>18</v>
      </c>
      <c r="I3" s="8">
        <f t="shared" si="0"/>
        <v>19</v>
      </c>
      <c r="J3" s="8">
        <f t="shared" si="0"/>
        <v>20</v>
      </c>
      <c r="K3" s="8">
        <f t="shared" si="0"/>
        <v>21</v>
      </c>
      <c r="L3" s="8">
        <f t="shared" si="0"/>
        <v>22</v>
      </c>
      <c r="M3" s="8">
        <f t="shared" si="0"/>
        <v>23</v>
      </c>
      <c r="N3" s="8">
        <f t="shared" si="0"/>
        <v>24</v>
      </c>
      <c r="O3" s="8">
        <f t="shared" si="0"/>
        <v>25</v>
      </c>
      <c r="P3" s="8">
        <f t="shared" si="0"/>
        <v>26</v>
      </c>
      <c r="Q3" s="8">
        <f t="shared" si="0"/>
        <v>27</v>
      </c>
      <c r="R3" s="8">
        <f t="shared" si="0"/>
        <v>28</v>
      </c>
      <c r="S3" s="8">
        <f t="shared" si="0"/>
        <v>29</v>
      </c>
      <c r="T3" s="8">
        <f t="shared" si="0"/>
        <v>30</v>
      </c>
      <c r="U3" s="8">
        <f t="shared" si="0"/>
        <v>31</v>
      </c>
      <c r="W3" s="8">
        <f t="shared" si="0"/>
        <v>1</v>
      </c>
      <c r="X3" s="8">
        <f t="shared" si="0"/>
        <v>2</v>
      </c>
      <c r="Y3" s="8">
        <f t="shared" si="0"/>
        <v>3</v>
      </c>
      <c r="Z3" s="8">
        <f t="shared" si="0"/>
        <v>4</v>
      </c>
      <c r="AA3" s="8">
        <f t="shared" si="0"/>
        <v>5</v>
      </c>
      <c r="AB3" s="8">
        <f t="shared" si="0"/>
        <v>6</v>
      </c>
      <c r="AC3" s="8">
        <f t="shared" si="0"/>
        <v>7</v>
      </c>
      <c r="AD3" s="8">
        <f t="shared" si="0"/>
        <v>8</v>
      </c>
      <c r="AE3" s="8">
        <f t="shared" si="0"/>
        <v>9</v>
      </c>
      <c r="AF3" s="8">
        <f t="shared" si="0"/>
        <v>10</v>
      </c>
      <c r="AG3" s="8">
        <f t="shared" si="0"/>
        <v>11</v>
      </c>
      <c r="AH3" s="8">
        <f t="shared" si="0"/>
        <v>12</v>
      </c>
      <c r="AI3" s="8">
        <f t="shared" si="0"/>
        <v>13</v>
      </c>
      <c r="AJ3" s="8">
        <f t="shared" si="0"/>
        <v>14</v>
      </c>
      <c r="AK3" s="8">
        <f t="shared" si="0"/>
        <v>15</v>
      </c>
      <c r="AL3" s="8">
        <f t="shared" si="0"/>
        <v>16</v>
      </c>
      <c r="AM3" s="8">
        <f t="shared" si="0"/>
        <v>17</v>
      </c>
      <c r="AN3" s="8">
        <f t="shared" si="0"/>
        <v>18</v>
      </c>
      <c r="AO3" s="8">
        <f t="shared" si="0"/>
        <v>19</v>
      </c>
      <c r="AP3" s="8">
        <f t="shared" si="0"/>
        <v>20</v>
      </c>
      <c r="AQ3" s="8">
        <f t="shared" si="0"/>
        <v>21</v>
      </c>
      <c r="AR3" s="8">
        <f t="shared" si="0"/>
        <v>22</v>
      </c>
      <c r="AS3" s="8">
        <f t="shared" si="0"/>
        <v>23</v>
      </c>
      <c r="AT3" s="8">
        <f t="shared" si="0"/>
        <v>24</v>
      </c>
      <c r="AU3" s="8">
        <f t="shared" si="0"/>
        <v>25</v>
      </c>
      <c r="AV3" s="8">
        <f t="shared" si="0"/>
        <v>26</v>
      </c>
      <c r="AW3" s="8">
        <f t="shared" si="0"/>
        <v>27</v>
      </c>
      <c r="AX3" s="8">
        <f t="shared" si="0"/>
        <v>28</v>
      </c>
      <c r="AY3" s="8">
        <f t="shared" si="0"/>
        <v>29</v>
      </c>
      <c r="AZ3" s="8">
        <f t="shared" si="0"/>
        <v>30</v>
      </c>
      <c r="BA3" s="8">
        <f t="shared" si="0"/>
        <v>31</v>
      </c>
      <c r="BC3" s="8">
        <f t="shared" si="0"/>
        <v>1</v>
      </c>
      <c r="BD3" s="8">
        <f t="shared" si="0"/>
        <v>2</v>
      </c>
      <c r="BE3" s="8">
        <f t="shared" si="0"/>
        <v>3</v>
      </c>
      <c r="BF3" s="8">
        <f t="shared" si="0"/>
        <v>4</v>
      </c>
      <c r="BG3" s="8">
        <f t="shared" si="0"/>
        <v>5</v>
      </c>
      <c r="BH3" s="8">
        <f t="shared" si="0"/>
        <v>6</v>
      </c>
      <c r="BI3" s="8">
        <f t="shared" si="0"/>
        <v>7</v>
      </c>
      <c r="BJ3" s="8">
        <f t="shared" si="0"/>
        <v>8</v>
      </c>
      <c r="BK3" s="8">
        <f t="shared" si="0"/>
        <v>9</v>
      </c>
      <c r="BL3" s="8">
        <f t="shared" si="0"/>
        <v>10</v>
      </c>
      <c r="BM3" s="8">
        <f t="shared" si="0"/>
        <v>11</v>
      </c>
      <c r="BN3" s="8">
        <f t="shared" si="0"/>
        <v>12</v>
      </c>
      <c r="BO3" s="8">
        <f t="shared" si="0"/>
        <v>13</v>
      </c>
      <c r="BP3" s="8">
        <f t="shared" si="0"/>
        <v>14</v>
      </c>
      <c r="BQ3" s="8">
        <f t="shared" si="0"/>
        <v>15</v>
      </c>
      <c r="BR3" s="8">
        <f t="shared" si="0"/>
        <v>16</v>
      </c>
      <c r="BS3" s="8">
        <f t="shared" si="0"/>
        <v>17</v>
      </c>
      <c r="BT3" s="8">
        <f t="shared" ref="BT3:CF3" si="1">+BS3+1</f>
        <v>18</v>
      </c>
      <c r="BU3" s="8">
        <f t="shared" si="1"/>
        <v>19</v>
      </c>
      <c r="BV3" s="8">
        <f t="shared" si="1"/>
        <v>20</v>
      </c>
      <c r="BW3" s="8">
        <f t="shared" si="1"/>
        <v>21</v>
      </c>
      <c r="BX3" s="8">
        <f t="shared" si="1"/>
        <v>22</v>
      </c>
      <c r="BY3" s="8">
        <f t="shared" si="1"/>
        <v>23</v>
      </c>
      <c r="BZ3" s="8">
        <f t="shared" si="1"/>
        <v>24</v>
      </c>
      <c r="CA3" s="8">
        <f t="shared" si="1"/>
        <v>25</v>
      </c>
      <c r="CB3" s="8">
        <f t="shared" si="1"/>
        <v>26</v>
      </c>
      <c r="CC3" s="8">
        <f t="shared" si="1"/>
        <v>27</v>
      </c>
      <c r="CD3" s="8">
        <f t="shared" si="1"/>
        <v>28</v>
      </c>
      <c r="CE3" s="8">
        <f t="shared" si="1"/>
        <v>29</v>
      </c>
      <c r="CF3" s="8">
        <f t="shared" si="1"/>
        <v>30</v>
      </c>
      <c r="CH3" s="8">
        <f t="shared" ref="CH3:DL3" si="2">+CG3+1</f>
        <v>1</v>
      </c>
      <c r="CI3" s="8">
        <f t="shared" si="2"/>
        <v>2</v>
      </c>
      <c r="CJ3" s="8">
        <f t="shared" si="2"/>
        <v>3</v>
      </c>
      <c r="CK3" s="8">
        <f t="shared" si="2"/>
        <v>4</v>
      </c>
      <c r="CL3" s="8">
        <f t="shared" si="2"/>
        <v>5</v>
      </c>
      <c r="CM3" s="8">
        <f t="shared" si="2"/>
        <v>6</v>
      </c>
      <c r="CN3" s="8">
        <f t="shared" si="2"/>
        <v>7</v>
      </c>
      <c r="CO3" s="8">
        <f t="shared" si="2"/>
        <v>8</v>
      </c>
      <c r="CP3" s="8">
        <f t="shared" si="2"/>
        <v>9</v>
      </c>
      <c r="CQ3" s="8">
        <f t="shared" si="2"/>
        <v>10</v>
      </c>
      <c r="CR3" s="8">
        <f t="shared" si="2"/>
        <v>11</v>
      </c>
      <c r="CS3" s="8">
        <f t="shared" si="2"/>
        <v>12</v>
      </c>
      <c r="CT3" s="8">
        <f t="shared" si="2"/>
        <v>13</v>
      </c>
      <c r="CU3" s="8">
        <f t="shared" si="2"/>
        <v>14</v>
      </c>
      <c r="CV3" s="8">
        <f t="shared" si="2"/>
        <v>15</v>
      </c>
      <c r="CW3" s="8">
        <f t="shared" si="2"/>
        <v>16</v>
      </c>
      <c r="CX3" s="8">
        <f t="shared" si="2"/>
        <v>17</v>
      </c>
      <c r="CY3" s="8">
        <f t="shared" si="2"/>
        <v>18</v>
      </c>
      <c r="CZ3" s="8">
        <f t="shared" si="2"/>
        <v>19</v>
      </c>
      <c r="DA3" s="8">
        <f t="shared" si="2"/>
        <v>20</v>
      </c>
      <c r="DB3" s="8">
        <f t="shared" si="2"/>
        <v>21</v>
      </c>
      <c r="DC3" s="8">
        <f t="shared" si="2"/>
        <v>22</v>
      </c>
      <c r="DD3" s="8">
        <f t="shared" si="2"/>
        <v>23</v>
      </c>
      <c r="DE3" s="8">
        <f t="shared" si="2"/>
        <v>24</v>
      </c>
      <c r="DF3" s="8">
        <f t="shared" si="2"/>
        <v>25</v>
      </c>
      <c r="DG3" s="8">
        <f t="shared" si="2"/>
        <v>26</v>
      </c>
      <c r="DH3" s="8">
        <f t="shared" si="2"/>
        <v>27</v>
      </c>
      <c r="DI3" s="8">
        <f t="shared" si="2"/>
        <v>28</v>
      </c>
      <c r="DJ3" s="8">
        <f t="shared" si="2"/>
        <v>29</v>
      </c>
      <c r="DK3" s="8">
        <f t="shared" si="2"/>
        <v>30</v>
      </c>
      <c r="DL3" s="8">
        <f t="shared" si="2"/>
        <v>31</v>
      </c>
      <c r="DN3" s="8">
        <f t="shared" ref="DN3:EQ3" si="3">+DM3+1</f>
        <v>1</v>
      </c>
      <c r="DO3" s="8">
        <f t="shared" si="3"/>
        <v>2</v>
      </c>
      <c r="DP3" s="8">
        <f t="shared" si="3"/>
        <v>3</v>
      </c>
      <c r="DQ3" s="8">
        <f t="shared" si="3"/>
        <v>4</v>
      </c>
      <c r="DR3" s="8">
        <f t="shared" si="3"/>
        <v>5</v>
      </c>
      <c r="DS3" s="8">
        <f t="shared" si="3"/>
        <v>6</v>
      </c>
      <c r="DT3" s="8">
        <f t="shared" si="3"/>
        <v>7</v>
      </c>
      <c r="DU3" s="8">
        <f t="shared" si="3"/>
        <v>8</v>
      </c>
      <c r="DV3" s="8">
        <f t="shared" si="3"/>
        <v>9</v>
      </c>
      <c r="DW3" s="8">
        <f t="shared" si="3"/>
        <v>10</v>
      </c>
      <c r="DX3" s="8">
        <f t="shared" si="3"/>
        <v>11</v>
      </c>
      <c r="DY3" s="8">
        <f t="shared" si="3"/>
        <v>12</v>
      </c>
      <c r="DZ3" s="8">
        <f t="shared" si="3"/>
        <v>13</v>
      </c>
      <c r="EA3" s="8">
        <f t="shared" si="3"/>
        <v>14</v>
      </c>
      <c r="EB3" s="8">
        <f t="shared" si="3"/>
        <v>15</v>
      </c>
      <c r="EC3" s="8">
        <f t="shared" si="3"/>
        <v>16</v>
      </c>
      <c r="ED3" s="8">
        <f t="shared" si="3"/>
        <v>17</v>
      </c>
      <c r="EE3" s="8">
        <f t="shared" si="3"/>
        <v>18</v>
      </c>
      <c r="EF3" s="8">
        <f t="shared" si="3"/>
        <v>19</v>
      </c>
      <c r="EG3" s="8">
        <f t="shared" si="3"/>
        <v>20</v>
      </c>
      <c r="EH3" s="8">
        <f t="shared" si="3"/>
        <v>21</v>
      </c>
      <c r="EI3" s="8">
        <f t="shared" si="3"/>
        <v>22</v>
      </c>
      <c r="EJ3" s="8">
        <f t="shared" si="3"/>
        <v>23</v>
      </c>
      <c r="EK3" s="8">
        <f t="shared" si="3"/>
        <v>24</v>
      </c>
      <c r="EL3" s="8">
        <f t="shared" si="3"/>
        <v>25</v>
      </c>
      <c r="EM3" s="8">
        <f t="shared" si="3"/>
        <v>26</v>
      </c>
      <c r="EN3" s="8">
        <f t="shared" si="3"/>
        <v>27</v>
      </c>
      <c r="EO3" s="8">
        <f t="shared" si="3"/>
        <v>28</v>
      </c>
      <c r="EP3" s="8">
        <f t="shared" si="3"/>
        <v>29</v>
      </c>
      <c r="EQ3" s="8">
        <f t="shared" si="3"/>
        <v>30</v>
      </c>
      <c r="ES3" s="8">
        <f t="shared" ref="ES3:FW3" si="4">+ER3+1</f>
        <v>1</v>
      </c>
      <c r="ET3" s="8">
        <f t="shared" si="4"/>
        <v>2</v>
      </c>
      <c r="EU3" s="8">
        <f t="shared" si="4"/>
        <v>3</v>
      </c>
      <c r="EV3" s="8">
        <f t="shared" si="4"/>
        <v>4</v>
      </c>
      <c r="EW3" s="8">
        <f t="shared" si="4"/>
        <v>5</v>
      </c>
      <c r="EX3" s="8">
        <f t="shared" si="4"/>
        <v>6</v>
      </c>
      <c r="EY3" s="8">
        <f t="shared" si="4"/>
        <v>7</v>
      </c>
      <c r="EZ3" s="8">
        <f t="shared" si="4"/>
        <v>8</v>
      </c>
      <c r="FA3" s="8">
        <f t="shared" si="4"/>
        <v>9</v>
      </c>
      <c r="FB3" s="8">
        <f t="shared" si="4"/>
        <v>10</v>
      </c>
      <c r="FC3" s="8">
        <f t="shared" si="4"/>
        <v>11</v>
      </c>
      <c r="FD3" s="8">
        <f t="shared" si="4"/>
        <v>12</v>
      </c>
      <c r="FE3" s="8">
        <f t="shared" si="4"/>
        <v>13</v>
      </c>
      <c r="FF3" s="8">
        <f t="shared" si="4"/>
        <v>14</v>
      </c>
      <c r="FG3" s="8">
        <f t="shared" si="4"/>
        <v>15</v>
      </c>
      <c r="FH3" s="8">
        <f t="shared" si="4"/>
        <v>16</v>
      </c>
      <c r="FI3" s="8">
        <f t="shared" si="4"/>
        <v>17</v>
      </c>
      <c r="FJ3" s="8">
        <f t="shared" si="4"/>
        <v>18</v>
      </c>
      <c r="FK3" s="8">
        <f t="shared" si="4"/>
        <v>19</v>
      </c>
      <c r="FL3" s="8">
        <f t="shared" si="4"/>
        <v>20</v>
      </c>
      <c r="FM3" s="8">
        <f t="shared" si="4"/>
        <v>21</v>
      </c>
      <c r="FN3" s="8">
        <f t="shared" si="4"/>
        <v>22</v>
      </c>
      <c r="FO3" s="8">
        <f t="shared" si="4"/>
        <v>23</v>
      </c>
      <c r="FP3" s="8">
        <f t="shared" si="4"/>
        <v>24</v>
      </c>
      <c r="FQ3" s="8">
        <f t="shared" si="4"/>
        <v>25</v>
      </c>
      <c r="FR3" s="8">
        <f t="shared" si="4"/>
        <v>26</v>
      </c>
      <c r="FS3" s="8">
        <f t="shared" si="4"/>
        <v>27</v>
      </c>
      <c r="FT3" s="8">
        <f t="shared" si="4"/>
        <v>28</v>
      </c>
      <c r="FU3" s="8">
        <f t="shared" si="4"/>
        <v>29</v>
      </c>
      <c r="FV3" s="8">
        <f t="shared" si="4"/>
        <v>30</v>
      </c>
      <c r="FW3" s="8">
        <f t="shared" si="4"/>
        <v>31</v>
      </c>
      <c r="FY3" s="8">
        <f t="shared" ref="FY3:HC3" si="5">+FX3+1</f>
        <v>1</v>
      </c>
      <c r="FZ3" s="8">
        <f t="shared" si="5"/>
        <v>2</v>
      </c>
      <c r="GA3" s="8">
        <f t="shared" si="5"/>
        <v>3</v>
      </c>
      <c r="GB3" s="8">
        <f t="shared" si="5"/>
        <v>4</v>
      </c>
      <c r="GC3" s="8">
        <f t="shared" si="5"/>
        <v>5</v>
      </c>
      <c r="GD3" s="8">
        <f t="shared" si="5"/>
        <v>6</v>
      </c>
      <c r="GE3" s="8">
        <f t="shared" si="5"/>
        <v>7</v>
      </c>
      <c r="GF3" s="8">
        <f t="shared" si="5"/>
        <v>8</v>
      </c>
      <c r="GG3" s="8">
        <f t="shared" si="5"/>
        <v>9</v>
      </c>
      <c r="GH3" s="8">
        <f t="shared" si="5"/>
        <v>10</v>
      </c>
      <c r="GI3" s="8">
        <f t="shared" si="5"/>
        <v>11</v>
      </c>
      <c r="GJ3" s="8">
        <f t="shared" si="5"/>
        <v>12</v>
      </c>
      <c r="GK3" s="8">
        <f t="shared" si="5"/>
        <v>13</v>
      </c>
      <c r="GL3" s="8">
        <f t="shared" si="5"/>
        <v>14</v>
      </c>
      <c r="GM3" s="8">
        <f t="shared" si="5"/>
        <v>15</v>
      </c>
      <c r="GN3" s="8">
        <f t="shared" si="5"/>
        <v>16</v>
      </c>
      <c r="GO3" s="8">
        <f t="shared" si="5"/>
        <v>17</v>
      </c>
      <c r="GP3" s="8">
        <f t="shared" si="5"/>
        <v>18</v>
      </c>
      <c r="GQ3" s="8">
        <f t="shared" si="5"/>
        <v>19</v>
      </c>
      <c r="GR3" s="8">
        <f t="shared" si="5"/>
        <v>20</v>
      </c>
      <c r="GS3" s="8">
        <f t="shared" si="5"/>
        <v>21</v>
      </c>
      <c r="GT3" s="8">
        <f t="shared" si="5"/>
        <v>22</v>
      </c>
      <c r="GU3" s="8">
        <f t="shared" si="5"/>
        <v>23</v>
      </c>
      <c r="GV3" s="8">
        <f t="shared" si="5"/>
        <v>24</v>
      </c>
      <c r="GW3" s="8">
        <f t="shared" si="5"/>
        <v>25</v>
      </c>
      <c r="GX3" s="8">
        <f t="shared" si="5"/>
        <v>26</v>
      </c>
      <c r="GY3" s="8">
        <f t="shared" si="5"/>
        <v>27</v>
      </c>
      <c r="GZ3" s="8">
        <f t="shared" si="5"/>
        <v>28</v>
      </c>
      <c r="HA3" s="8">
        <f t="shared" si="5"/>
        <v>29</v>
      </c>
      <c r="HB3" s="8">
        <f t="shared" si="5"/>
        <v>30</v>
      </c>
      <c r="HC3" s="8">
        <f t="shared" si="5"/>
        <v>31</v>
      </c>
      <c r="HE3" s="8">
        <f t="shared" ref="HE3:IF3" si="6">+HD3+1</f>
        <v>1</v>
      </c>
      <c r="HF3" s="8">
        <f t="shared" si="6"/>
        <v>2</v>
      </c>
      <c r="HG3" s="8">
        <f t="shared" si="6"/>
        <v>3</v>
      </c>
      <c r="HH3" s="8">
        <f t="shared" si="6"/>
        <v>4</v>
      </c>
      <c r="HI3" s="8">
        <f t="shared" si="6"/>
        <v>5</v>
      </c>
      <c r="HJ3" s="8">
        <f t="shared" si="6"/>
        <v>6</v>
      </c>
      <c r="HK3" s="8">
        <f t="shared" si="6"/>
        <v>7</v>
      </c>
      <c r="HL3" s="8">
        <f t="shared" si="6"/>
        <v>8</v>
      </c>
      <c r="HM3" s="8">
        <f t="shared" si="6"/>
        <v>9</v>
      </c>
      <c r="HN3" s="8">
        <f t="shared" si="6"/>
        <v>10</v>
      </c>
      <c r="HO3" s="8">
        <f t="shared" si="6"/>
        <v>11</v>
      </c>
      <c r="HP3" s="8">
        <f t="shared" si="6"/>
        <v>12</v>
      </c>
      <c r="HQ3" s="8">
        <f t="shared" si="6"/>
        <v>13</v>
      </c>
      <c r="HR3" s="8">
        <f t="shared" si="6"/>
        <v>14</v>
      </c>
      <c r="HS3" s="8">
        <f t="shared" si="6"/>
        <v>15</v>
      </c>
      <c r="HT3" s="8">
        <f t="shared" si="6"/>
        <v>16</v>
      </c>
      <c r="HU3" s="8">
        <f t="shared" si="6"/>
        <v>17</v>
      </c>
      <c r="HV3" s="8">
        <f t="shared" si="6"/>
        <v>18</v>
      </c>
      <c r="HW3" s="8">
        <f t="shared" si="6"/>
        <v>19</v>
      </c>
      <c r="HX3" s="8">
        <f t="shared" si="6"/>
        <v>20</v>
      </c>
      <c r="HY3" s="8">
        <f t="shared" si="6"/>
        <v>21</v>
      </c>
      <c r="HZ3" s="8">
        <f t="shared" si="6"/>
        <v>22</v>
      </c>
      <c r="IA3" s="8">
        <f t="shared" si="6"/>
        <v>23</v>
      </c>
      <c r="IB3" s="8">
        <f t="shared" si="6"/>
        <v>24</v>
      </c>
      <c r="IC3" s="8">
        <f t="shared" si="6"/>
        <v>25</v>
      </c>
      <c r="ID3" s="8">
        <f t="shared" si="6"/>
        <v>26</v>
      </c>
      <c r="IE3" s="8">
        <f t="shared" si="6"/>
        <v>27</v>
      </c>
      <c r="IF3" s="8">
        <f t="shared" si="6"/>
        <v>28</v>
      </c>
      <c r="IH3" s="8">
        <f t="shared" ref="IH3:JL3" si="7">+IG3+1</f>
        <v>1</v>
      </c>
      <c r="II3" s="8">
        <f t="shared" si="7"/>
        <v>2</v>
      </c>
      <c r="IJ3" s="8">
        <f t="shared" si="7"/>
        <v>3</v>
      </c>
      <c r="IK3" s="8">
        <f t="shared" si="7"/>
        <v>4</v>
      </c>
      <c r="IL3" s="8">
        <f t="shared" si="7"/>
        <v>5</v>
      </c>
      <c r="IM3" s="8">
        <f t="shared" si="7"/>
        <v>6</v>
      </c>
      <c r="IN3" s="8">
        <f t="shared" si="7"/>
        <v>7</v>
      </c>
      <c r="IO3" s="8">
        <f t="shared" si="7"/>
        <v>8</v>
      </c>
      <c r="IP3" s="8">
        <f t="shared" si="7"/>
        <v>9</v>
      </c>
      <c r="IQ3" s="8">
        <f t="shared" si="7"/>
        <v>10</v>
      </c>
      <c r="IR3" s="8">
        <f t="shared" si="7"/>
        <v>11</v>
      </c>
      <c r="IS3" s="8">
        <f t="shared" si="7"/>
        <v>12</v>
      </c>
      <c r="IT3" s="8">
        <f t="shared" si="7"/>
        <v>13</v>
      </c>
      <c r="IU3" s="8">
        <f t="shared" si="7"/>
        <v>14</v>
      </c>
      <c r="IV3" s="8">
        <f t="shared" si="7"/>
        <v>15</v>
      </c>
      <c r="IW3" s="8">
        <f t="shared" si="7"/>
        <v>16</v>
      </c>
      <c r="IX3" s="8">
        <f t="shared" si="7"/>
        <v>17</v>
      </c>
      <c r="IY3" s="8">
        <f t="shared" si="7"/>
        <v>18</v>
      </c>
      <c r="IZ3" s="8">
        <f t="shared" si="7"/>
        <v>19</v>
      </c>
      <c r="JA3" s="8">
        <f t="shared" si="7"/>
        <v>20</v>
      </c>
      <c r="JB3" s="8">
        <f t="shared" si="7"/>
        <v>21</v>
      </c>
      <c r="JC3" s="8">
        <f t="shared" si="7"/>
        <v>22</v>
      </c>
      <c r="JD3" s="8">
        <f t="shared" si="7"/>
        <v>23</v>
      </c>
      <c r="JE3" s="8">
        <f t="shared" si="7"/>
        <v>24</v>
      </c>
      <c r="JF3" s="8">
        <f t="shared" si="7"/>
        <v>25</v>
      </c>
      <c r="JG3" s="8">
        <f t="shared" si="7"/>
        <v>26</v>
      </c>
      <c r="JH3" s="8">
        <f t="shared" si="7"/>
        <v>27</v>
      </c>
      <c r="JI3" s="8">
        <f t="shared" si="7"/>
        <v>28</v>
      </c>
      <c r="JJ3" s="8">
        <f t="shared" si="7"/>
        <v>29</v>
      </c>
      <c r="JK3" s="8">
        <f t="shared" si="7"/>
        <v>30</v>
      </c>
      <c r="JL3" s="8">
        <f t="shared" si="7"/>
        <v>31</v>
      </c>
      <c r="JN3" s="8">
        <f t="shared" ref="JN3:KQ3" si="8">+JM3+1</f>
        <v>1</v>
      </c>
      <c r="JO3" s="8">
        <f t="shared" si="8"/>
        <v>2</v>
      </c>
      <c r="JP3" s="8">
        <f t="shared" si="8"/>
        <v>3</v>
      </c>
      <c r="JQ3" s="8">
        <f t="shared" si="8"/>
        <v>4</v>
      </c>
      <c r="JR3" s="8">
        <f t="shared" si="8"/>
        <v>5</v>
      </c>
      <c r="JS3" s="8">
        <f t="shared" si="8"/>
        <v>6</v>
      </c>
      <c r="JT3" s="8">
        <f t="shared" si="8"/>
        <v>7</v>
      </c>
      <c r="JU3" s="8">
        <f t="shared" si="8"/>
        <v>8</v>
      </c>
      <c r="JV3" s="8">
        <f t="shared" si="8"/>
        <v>9</v>
      </c>
      <c r="JW3" s="8">
        <f t="shared" si="8"/>
        <v>10</v>
      </c>
      <c r="JX3" s="8">
        <f t="shared" si="8"/>
        <v>11</v>
      </c>
      <c r="JY3" s="8">
        <f t="shared" si="8"/>
        <v>12</v>
      </c>
      <c r="JZ3" s="8">
        <f t="shared" si="8"/>
        <v>13</v>
      </c>
      <c r="KA3" s="8">
        <f t="shared" si="8"/>
        <v>14</v>
      </c>
      <c r="KB3" s="8">
        <f t="shared" si="8"/>
        <v>15</v>
      </c>
      <c r="KC3" s="8">
        <f t="shared" si="8"/>
        <v>16</v>
      </c>
      <c r="KD3" s="8">
        <f t="shared" si="8"/>
        <v>17</v>
      </c>
      <c r="KE3" s="8">
        <f t="shared" si="8"/>
        <v>18</v>
      </c>
      <c r="KF3" s="8">
        <f t="shared" si="8"/>
        <v>19</v>
      </c>
      <c r="KG3" s="8">
        <f t="shared" si="8"/>
        <v>20</v>
      </c>
      <c r="KH3" s="8">
        <f t="shared" si="8"/>
        <v>21</v>
      </c>
      <c r="KI3" s="8">
        <f t="shared" si="8"/>
        <v>22</v>
      </c>
      <c r="KJ3" s="8">
        <f t="shared" si="8"/>
        <v>23</v>
      </c>
      <c r="KK3" s="8">
        <f t="shared" si="8"/>
        <v>24</v>
      </c>
      <c r="KL3" s="8">
        <f t="shared" si="8"/>
        <v>25</v>
      </c>
      <c r="KM3" s="8">
        <f t="shared" si="8"/>
        <v>26</v>
      </c>
      <c r="KN3" s="8">
        <f t="shared" si="8"/>
        <v>27</v>
      </c>
      <c r="KO3" s="8">
        <f t="shared" si="8"/>
        <v>28</v>
      </c>
      <c r="KP3" s="8">
        <f t="shared" si="8"/>
        <v>29</v>
      </c>
      <c r="KQ3" s="8">
        <f t="shared" si="8"/>
        <v>30</v>
      </c>
    </row>
    <row r="4" spans="1:303 16308:16308" ht="7" customHeight="1" x14ac:dyDescent="0.35">
      <c r="D4" s="9"/>
    </row>
    <row r="5" spans="1:303 16308:16308" x14ac:dyDescent="0.35">
      <c r="B5" s="10" t="s">
        <v>13</v>
      </c>
      <c r="C5" s="10"/>
      <c r="D5" s="11"/>
      <c r="E5" s="10"/>
      <c r="G5" s="12"/>
    </row>
    <row r="6" spans="1:303 16308:16308" ht="7.5" customHeight="1" x14ac:dyDescent="0.35">
      <c r="D6" s="9"/>
    </row>
    <row r="7" spans="1:303 16308:16308" ht="14.5" customHeight="1" x14ac:dyDescent="0.35">
      <c r="B7" s="13" t="s">
        <v>14</v>
      </c>
      <c r="C7" s="13" t="s">
        <v>15</v>
      </c>
      <c r="D7" s="9"/>
      <c r="E7" s="14"/>
      <c r="G7" s="15">
        <v>114277.78162134944</v>
      </c>
      <c r="H7" s="16">
        <f t="shared" ref="H7:U10" si="9">+G7</f>
        <v>114277.78162134944</v>
      </c>
      <c r="I7" s="16">
        <f t="shared" si="9"/>
        <v>114277.78162134944</v>
      </c>
      <c r="J7" s="16">
        <f t="shared" si="9"/>
        <v>114277.78162134944</v>
      </c>
      <c r="K7" s="16">
        <f t="shared" si="9"/>
        <v>114277.78162134944</v>
      </c>
      <c r="L7" s="16">
        <f t="shared" si="9"/>
        <v>114277.78162134944</v>
      </c>
      <c r="M7" s="16">
        <f t="shared" si="9"/>
        <v>114277.78162134944</v>
      </c>
      <c r="N7" s="16">
        <f t="shared" si="9"/>
        <v>114277.78162134944</v>
      </c>
      <c r="O7" s="16">
        <f t="shared" si="9"/>
        <v>114277.78162134944</v>
      </c>
      <c r="P7" s="16">
        <f t="shared" si="9"/>
        <v>114277.78162134944</v>
      </c>
      <c r="Q7" s="16">
        <f t="shared" si="9"/>
        <v>114277.78162134944</v>
      </c>
      <c r="R7" s="16">
        <f t="shared" si="9"/>
        <v>114277.78162134944</v>
      </c>
      <c r="S7" s="16">
        <f t="shared" si="9"/>
        <v>114277.78162134944</v>
      </c>
      <c r="T7" s="16">
        <f t="shared" si="9"/>
        <v>114277.78162134944</v>
      </c>
      <c r="U7" s="16">
        <f t="shared" si="9"/>
        <v>114277.78162134944</v>
      </c>
      <c r="W7" s="15">
        <v>126630.857309478</v>
      </c>
      <c r="X7" s="16">
        <f t="shared" ref="X7:BA10" si="10">+W7</f>
        <v>126630.857309478</v>
      </c>
      <c r="Y7" s="16">
        <f t="shared" si="10"/>
        <v>126630.857309478</v>
      </c>
      <c r="Z7" s="16">
        <f t="shared" si="10"/>
        <v>126630.857309478</v>
      </c>
      <c r="AA7" s="16">
        <f t="shared" si="10"/>
        <v>126630.857309478</v>
      </c>
      <c r="AB7" s="16">
        <f t="shared" si="10"/>
        <v>126630.857309478</v>
      </c>
      <c r="AC7" s="16">
        <f t="shared" si="10"/>
        <v>126630.857309478</v>
      </c>
      <c r="AD7" s="16">
        <f t="shared" si="10"/>
        <v>126630.857309478</v>
      </c>
      <c r="AE7" s="16">
        <f t="shared" si="10"/>
        <v>126630.857309478</v>
      </c>
      <c r="AF7" s="16">
        <f t="shared" si="10"/>
        <v>126630.857309478</v>
      </c>
      <c r="AG7" s="16">
        <f t="shared" si="10"/>
        <v>126630.857309478</v>
      </c>
      <c r="AH7" s="16">
        <f t="shared" si="10"/>
        <v>126630.857309478</v>
      </c>
      <c r="AI7" s="16">
        <f t="shared" si="10"/>
        <v>126630.857309478</v>
      </c>
      <c r="AJ7" s="16">
        <f t="shared" si="10"/>
        <v>126630.857309478</v>
      </c>
      <c r="AK7" s="16">
        <f t="shared" si="10"/>
        <v>126630.857309478</v>
      </c>
      <c r="AL7" s="16">
        <f t="shared" si="10"/>
        <v>126630.857309478</v>
      </c>
      <c r="AM7" s="16">
        <f t="shared" si="10"/>
        <v>126630.857309478</v>
      </c>
      <c r="AN7" s="16">
        <f t="shared" si="10"/>
        <v>126630.857309478</v>
      </c>
      <c r="AO7" s="16">
        <f t="shared" si="10"/>
        <v>126630.857309478</v>
      </c>
      <c r="AP7" s="16">
        <f t="shared" si="10"/>
        <v>126630.857309478</v>
      </c>
      <c r="AQ7" s="16">
        <f t="shared" si="10"/>
        <v>126630.857309478</v>
      </c>
      <c r="AR7" s="16">
        <f t="shared" si="10"/>
        <v>126630.857309478</v>
      </c>
      <c r="AS7" s="16">
        <f t="shared" si="10"/>
        <v>126630.857309478</v>
      </c>
      <c r="AT7" s="16">
        <f t="shared" si="10"/>
        <v>126630.857309478</v>
      </c>
      <c r="AU7" s="16">
        <f t="shared" si="10"/>
        <v>126630.857309478</v>
      </c>
      <c r="AV7" s="16">
        <f t="shared" si="10"/>
        <v>126630.857309478</v>
      </c>
      <c r="AW7" s="16">
        <f t="shared" si="10"/>
        <v>126630.857309478</v>
      </c>
      <c r="AX7" s="16">
        <f t="shared" si="10"/>
        <v>126630.857309478</v>
      </c>
      <c r="AY7" s="16">
        <f t="shared" si="10"/>
        <v>126630.857309478</v>
      </c>
      <c r="AZ7" s="16">
        <f t="shared" si="10"/>
        <v>126630.857309478</v>
      </c>
      <c r="BA7" s="16">
        <f t="shared" si="10"/>
        <v>126630.857309478</v>
      </c>
      <c r="BC7" s="15">
        <v>127409.96043922201</v>
      </c>
      <c r="BD7" s="16">
        <f t="shared" ref="BD7:CF10" si="11">+BC7</f>
        <v>127409.96043922201</v>
      </c>
      <c r="BE7" s="16">
        <f t="shared" si="11"/>
        <v>127409.96043922201</v>
      </c>
      <c r="BF7" s="16">
        <f t="shared" si="11"/>
        <v>127409.96043922201</v>
      </c>
      <c r="BG7" s="16">
        <f t="shared" si="11"/>
        <v>127409.96043922201</v>
      </c>
      <c r="BH7" s="16">
        <f t="shared" si="11"/>
        <v>127409.96043922201</v>
      </c>
      <c r="BI7" s="16">
        <f t="shared" si="11"/>
        <v>127409.96043922201</v>
      </c>
      <c r="BJ7" s="16">
        <f t="shared" si="11"/>
        <v>127409.96043922201</v>
      </c>
      <c r="BK7" s="16">
        <f t="shared" si="11"/>
        <v>127409.96043922201</v>
      </c>
      <c r="BL7" s="16">
        <f t="shared" si="11"/>
        <v>127409.96043922201</v>
      </c>
      <c r="BM7" s="16">
        <f t="shared" si="11"/>
        <v>127409.96043922201</v>
      </c>
      <c r="BN7" s="16">
        <f t="shared" si="11"/>
        <v>127409.96043922201</v>
      </c>
      <c r="BO7" s="16">
        <f t="shared" si="11"/>
        <v>127409.96043922201</v>
      </c>
      <c r="BP7" s="16">
        <f t="shared" si="11"/>
        <v>127409.96043922201</v>
      </c>
      <c r="BQ7" s="16">
        <f t="shared" si="11"/>
        <v>127409.96043922201</v>
      </c>
      <c r="BR7" s="16">
        <f t="shared" si="11"/>
        <v>127409.96043922201</v>
      </c>
      <c r="BS7" s="16">
        <f t="shared" si="11"/>
        <v>127409.96043922201</v>
      </c>
      <c r="BT7" s="16">
        <f t="shared" si="11"/>
        <v>127409.96043922201</v>
      </c>
      <c r="BU7" s="16">
        <f t="shared" si="11"/>
        <v>127409.96043922201</v>
      </c>
      <c r="BV7" s="16">
        <f t="shared" si="11"/>
        <v>127409.96043922201</v>
      </c>
      <c r="BW7" s="16">
        <f t="shared" si="11"/>
        <v>127409.96043922201</v>
      </c>
      <c r="BX7" s="16">
        <f t="shared" si="11"/>
        <v>127409.96043922201</v>
      </c>
      <c r="BY7" s="16">
        <f t="shared" si="11"/>
        <v>127409.96043922201</v>
      </c>
      <c r="BZ7" s="16">
        <f t="shared" si="11"/>
        <v>127409.96043922201</v>
      </c>
      <c r="CA7" s="16">
        <f t="shared" si="11"/>
        <v>127409.96043922201</v>
      </c>
      <c r="CB7" s="16">
        <f t="shared" si="11"/>
        <v>127409.96043922201</v>
      </c>
      <c r="CC7" s="16">
        <f t="shared" si="11"/>
        <v>127409.96043922201</v>
      </c>
      <c r="CD7" s="16">
        <f t="shared" si="11"/>
        <v>127409.96043922201</v>
      </c>
      <c r="CE7" s="16">
        <f t="shared" si="11"/>
        <v>127409.96043922201</v>
      </c>
      <c r="CF7" s="16">
        <f t="shared" si="11"/>
        <v>127409.96043922201</v>
      </c>
      <c r="CH7" s="15">
        <v>124880.51131681191</v>
      </c>
      <c r="CI7" s="16">
        <f t="shared" ref="CI7:CX10" si="12">+CH7</f>
        <v>124880.51131681191</v>
      </c>
      <c r="CJ7" s="16">
        <f t="shared" si="12"/>
        <v>124880.51131681191</v>
      </c>
      <c r="CK7" s="16">
        <f t="shared" si="12"/>
        <v>124880.51131681191</v>
      </c>
      <c r="CL7" s="16">
        <f t="shared" si="12"/>
        <v>124880.51131681191</v>
      </c>
      <c r="CM7" s="16">
        <f t="shared" si="12"/>
        <v>124880.51131681191</v>
      </c>
      <c r="CN7" s="16">
        <f t="shared" si="12"/>
        <v>124880.51131681191</v>
      </c>
      <c r="CO7" s="16">
        <f t="shared" si="12"/>
        <v>124880.51131681191</v>
      </c>
      <c r="CP7" s="16">
        <f t="shared" si="12"/>
        <v>124880.51131681191</v>
      </c>
      <c r="CQ7" s="16">
        <f t="shared" si="12"/>
        <v>124880.51131681191</v>
      </c>
      <c r="CR7" s="16">
        <f t="shared" si="12"/>
        <v>124880.51131681191</v>
      </c>
      <c r="CS7" s="16">
        <f t="shared" si="12"/>
        <v>124880.51131681191</v>
      </c>
      <c r="CT7" s="16">
        <f t="shared" si="12"/>
        <v>124880.51131681191</v>
      </c>
      <c r="CU7" s="16">
        <f t="shared" si="12"/>
        <v>124880.51131681191</v>
      </c>
      <c r="CV7" s="16">
        <f t="shared" si="12"/>
        <v>124880.51131681191</v>
      </c>
      <c r="CW7" s="16">
        <f t="shared" si="12"/>
        <v>124880.51131681191</v>
      </c>
      <c r="CX7" s="16">
        <f t="shared" si="12"/>
        <v>124880.51131681191</v>
      </c>
      <c r="CY7" s="16">
        <f t="shared" ref="CY7:DL10" si="13">+CX7</f>
        <v>124880.51131681191</v>
      </c>
      <c r="CZ7" s="16">
        <f t="shared" si="13"/>
        <v>124880.51131681191</v>
      </c>
      <c r="DA7" s="16">
        <f t="shared" si="13"/>
        <v>124880.51131681191</v>
      </c>
      <c r="DB7" s="16">
        <f t="shared" si="13"/>
        <v>124880.51131681191</v>
      </c>
      <c r="DC7" s="16">
        <f t="shared" si="13"/>
        <v>124880.51131681191</v>
      </c>
      <c r="DD7" s="16">
        <f t="shared" si="13"/>
        <v>124880.51131681191</v>
      </c>
      <c r="DE7" s="16">
        <f t="shared" si="13"/>
        <v>124880.51131681191</v>
      </c>
      <c r="DF7" s="16">
        <f t="shared" si="13"/>
        <v>124880.51131681191</v>
      </c>
      <c r="DG7" s="16">
        <f t="shared" si="13"/>
        <v>124880.51131681191</v>
      </c>
      <c r="DH7" s="16">
        <f t="shared" si="13"/>
        <v>124880.51131681191</v>
      </c>
      <c r="DI7" s="16">
        <f t="shared" si="13"/>
        <v>124880.51131681191</v>
      </c>
      <c r="DJ7" s="16">
        <f t="shared" si="13"/>
        <v>124880.51131681191</v>
      </c>
      <c r="DK7" s="16">
        <f t="shared" si="13"/>
        <v>124880.51131681191</v>
      </c>
      <c r="DL7" s="16">
        <f t="shared" si="13"/>
        <v>124880.51131681191</v>
      </c>
      <c r="DN7" s="15">
        <v>123625.75756224655</v>
      </c>
      <c r="DO7" s="16">
        <f t="shared" ref="DO7:ED10" si="14">+DN7</f>
        <v>123625.75756224655</v>
      </c>
      <c r="DP7" s="16">
        <f t="shared" si="14"/>
        <v>123625.75756224655</v>
      </c>
      <c r="DQ7" s="16">
        <f t="shared" si="14"/>
        <v>123625.75756224655</v>
      </c>
      <c r="DR7" s="16">
        <f t="shared" si="14"/>
        <v>123625.75756224655</v>
      </c>
      <c r="DS7" s="16">
        <f t="shared" si="14"/>
        <v>123625.75756224655</v>
      </c>
      <c r="DT7" s="16">
        <f t="shared" si="14"/>
        <v>123625.75756224655</v>
      </c>
      <c r="DU7" s="16">
        <f t="shared" si="14"/>
        <v>123625.75756224655</v>
      </c>
      <c r="DV7" s="16">
        <f t="shared" si="14"/>
        <v>123625.75756224655</v>
      </c>
      <c r="DW7" s="16">
        <f t="shared" si="14"/>
        <v>123625.75756224655</v>
      </c>
      <c r="DX7" s="16">
        <f t="shared" si="14"/>
        <v>123625.75756224655</v>
      </c>
      <c r="DY7" s="16">
        <f t="shared" si="14"/>
        <v>123625.75756224655</v>
      </c>
      <c r="DZ7" s="16">
        <f t="shared" si="14"/>
        <v>123625.75756224655</v>
      </c>
      <c r="EA7" s="16">
        <f t="shared" si="14"/>
        <v>123625.75756224655</v>
      </c>
      <c r="EB7" s="16">
        <f t="shared" si="14"/>
        <v>123625.75756224655</v>
      </c>
      <c r="EC7" s="16">
        <f t="shared" si="14"/>
        <v>123625.75756224655</v>
      </c>
      <c r="ED7" s="16">
        <f t="shared" si="14"/>
        <v>123625.75756224655</v>
      </c>
      <c r="EE7" s="16">
        <f t="shared" ref="EE7:EQ10" si="15">+ED7</f>
        <v>123625.75756224655</v>
      </c>
      <c r="EF7" s="16">
        <f t="shared" si="15"/>
        <v>123625.75756224655</v>
      </c>
      <c r="EG7" s="16">
        <f t="shared" si="15"/>
        <v>123625.75756224655</v>
      </c>
      <c r="EH7" s="16">
        <f t="shared" si="15"/>
        <v>123625.75756224655</v>
      </c>
      <c r="EI7" s="16">
        <f t="shared" si="15"/>
        <v>123625.75756224655</v>
      </c>
      <c r="EJ7" s="16">
        <f t="shared" si="15"/>
        <v>123625.75756224655</v>
      </c>
      <c r="EK7" s="16">
        <f t="shared" si="15"/>
        <v>123625.75756224655</v>
      </c>
      <c r="EL7" s="16">
        <f t="shared" si="15"/>
        <v>123625.75756224655</v>
      </c>
      <c r="EM7" s="16">
        <f t="shared" si="15"/>
        <v>123625.75756224655</v>
      </c>
      <c r="EN7" s="16">
        <f t="shared" si="15"/>
        <v>123625.75756224655</v>
      </c>
      <c r="EO7" s="16">
        <f t="shared" si="15"/>
        <v>123625.75756224655</v>
      </c>
      <c r="EP7" s="16">
        <f t="shared" si="15"/>
        <v>123625.75756224655</v>
      </c>
      <c r="EQ7" s="16">
        <f t="shared" si="15"/>
        <v>123625.75756224655</v>
      </c>
      <c r="ES7" s="15">
        <v>120869.42750040209</v>
      </c>
      <c r="ET7" s="16">
        <f t="shared" ref="ET7:FI10" si="16">+ES7</f>
        <v>120869.42750040209</v>
      </c>
      <c r="EU7" s="16">
        <f t="shared" si="16"/>
        <v>120869.42750040209</v>
      </c>
      <c r="EV7" s="16">
        <f t="shared" si="16"/>
        <v>120869.42750040209</v>
      </c>
      <c r="EW7" s="16">
        <f t="shared" si="16"/>
        <v>120869.42750040209</v>
      </c>
      <c r="EX7" s="16">
        <f t="shared" si="16"/>
        <v>120869.42750040209</v>
      </c>
      <c r="EY7" s="16">
        <f t="shared" si="16"/>
        <v>120869.42750040209</v>
      </c>
      <c r="EZ7" s="16">
        <f t="shared" si="16"/>
        <v>120869.42750040209</v>
      </c>
      <c r="FA7" s="16">
        <f t="shared" si="16"/>
        <v>120869.42750040209</v>
      </c>
      <c r="FB7" s="16">
        <f t="shared" si="16"/>
        <v>120869.42750040209</v>
      </c>
      <c r="FC7" s="16">
        <f t="shared" si="16"/>
        <v>120869.42750040209</v>
      </c>
      <c r="FD7" s="16">
        <f t="shared" si="16"/>
        <v>120869.42750040209</v>
      </c>
      <c r="FE7" s="16">
        <f t="shared" si="16"/>
        <v>120869.42750040209</v>
      </c>
      <c r="FF7" s="16">
        <f t="shared" si="16"/>
        <v>120869.42750040209</v>
      </c>
      <c r="FG7" s="16">
        <f t="shared" si="16"/>
        <v>120869.42750040209</v>
      </c>
      <c r="FH7" s="16">
        <f t="shared" si="16"/>
        <v>120869.42750040209</v>
      </c>
      <c r="FI7" s="16">
        <f t="shared" si="16"/>
        <v>120869.42750040209</v>
      </c>
      <c r="FJ7" s="16">
        <f t="shared" ref="FJ7:FW10" si="17">+FI7</f>
        <v>120869.42750040209</v>
      </c>
      <c r="FK7" s="16">
        <f t="shared" si="17"/>
        <v>120869.42750040209</v>
      </c>
      <c r="FL7" s="16">
        <f t="shared" si="17"/>
        <v>120869.42750040209</v>
      </c>
      <c r="FM7" s="16">
        <f t="shared" si="17"/>
        <v>120869.42750040209</v>
      </c>
      <c r="FN7" s="16">
        <f t="shared" si="17"/>
        <v>120869.42750040209</v>
      </c>
      <c r="FO7" s="16">
        <f t="shared" si="17"/>
        <v>120869.42750040209</v>
      </c>
      <c r="FP7" s="16">
        <f t="shared" si="17"/>
        <v>120869.42750040209</v>
      </c>
      <c r="FQ7" s="16">
        <f t="shared" si="17"/>
        <v>120869.42750040209</v>
      </c>
      <c r="FR7" s="16">
        <f t="shared" si="17"/>
        <v>120869.42750040209</v>
      </c>
      <c r="FS7" s="16">
        <f t="shared" si="17"/>
        <v>120869.42750040209</v>
      </c>
      <c r="FT7" s="16">
        <f t="shared" si="17"/>
        <v>120869.42750040209</v>
      </c>
      <c r="FU7" s="16">
        <f t="shared" si="17"/>
        <v>120869.42750040209</v>
      </c>
      <c r="FV7" s="16">
        <f t="shared" si="17"/>
        <v>120869.42750040209</v>
      </c>
      <c r="FW7" s="16">
        <f t="shared" si="17"/>
        <v>120869.42750040209</v>
      </c>
      <c r="FY7" s="15">
        <v>122472.73114781803</v>
      </c>
      <c r="FZ7" s="16">
        <f t="shared" ref="FZ7:GO10" si="18">+FY7</f>
        <v>122472.73114781803</v>
      </c>
      <c r="GA7" s="16">
        <f t="shared" si="18"/>
        <v>122472.73114781803</v>
      </c>
      <c r="GB7" s="16">
        <f t="shared" si="18"/>
        <v>122472.73114781803</v>
      </c>
      <c r="GC7" s="16">
        <f t="shared" si="18"/>
        <v>122472.73114781803</v>
      </c>
      <c r="GD7" s="16">
        <f t="shared" si="18"/>
        <v>122472.73114781803</v>
      </c>
      <c r="GE7" s="16">
        <f t="shared" si="18"/>
        <v>122472.73114781803</v>
      </c>
      <c r="GF7" s="16">
        <f t="shared" si="18"/>
        <v>122472.73114781803</v>
      </c>
      <c r="GG7" s="16">
        <f t="shared" si="18"/>
        <v>122472.73114781803</v>
      </c>
      <c r="GH7" s="16">
        <f t="shared" si="18"/>
        <v>122472.73114781803</v>
      </c>
      <c r="GI7" s="16">
        <f t="shared" si="18"/>
        <v>122472.73114781803</v>
      </c>
      <c r="GJ7" s="16">
        <f t="shared" si="18"/>
        <v>122472.73114781803</v>
      </c>
      <c r="GK7" s="16">
        <f t="shared" si="18"/>
        <v>122472.73114781803</v>
      </c>
      <c r="GL7" s="16">
        <f t="shared" si="18"/>
        <v>122472.73114781803</v>
      </c>
      <c r="GM7" s="16">
        <f t="shared" si="18"/>
        <v>122472.73114781803</v>
      </c>
      <c r="GN7" s="16">
        <f t="shared" si="18"/>
        <v>122472.73114781803</v>
      </c>
      <c r="GO7" s="16">
        <f t="shared" si="18"/>
        <v>122472.73114781803</v>
      </c>
      <c r="GP7" s="16">
        <f t="shared" ref="GP7:HC10" si="19">+GO7</f>
        <v>122472.73114781803</v>
      </c>
      <c r="GQ7" s="16">
        <f t="shared" si="19"/>
        <v>122472.73114781803</v>
      </c>
      <c r="GR7" s="16">
        <f t="shared" si="19"/>
        <v>122472.73114781803</v>
      </c>
      <c r="GS7" s="16">
        <f t="shared" si="19"/>
        <v>122472.73114781803</v>
      </c>
      <c r="GT7" s="16">
        <f t="shared" si="19"/>
        <v>122472.73114781803</v>
      </c>
      <c r="GU7" s="16">
        <f t="shared" si="19"/>
        <v>122472.73114781803</v>
      </c>
      <c r="GV7" s="16">
        <f t="shared" si="19"/>
        <v>122472.73114781803</v>
      </c>
      <c r="GW7" s="16">
        <f t="shared" si="19"/>
        <v>122472.73114781803</v>
      </c>
      <c r="GX7" s="16">
        <f t="shared" si="19"/>
        <v>122472.73114781803</v>
      </c>
      <c r="GY7" s="16">
        <f t="shared" si="19"/>
        <v>122472.73114781803</v>
      </c>
      <c r="GZ7" s="16">
        <f t="shared" si="19"/>
        <v>122472.73114781803</v>
      </c>
      <c r="HA7" s="16">
        <f t="shared" si="19"/>
        <v>122472.73114781803</v>
      </c>
      <c r="HB7" s="16">
        <f t="shared" si="19"/>
        <v>122472.73114781803</v>
      </c>
      <c r="HC7" s="16">
        <f t="shared" si="19"/>
        <v>122472.73114781803</v>
      </c>
      <c r="HE7" s="15">
        <v>119038.9909660206</v>
      </c>
      <c r="HF7" s="16">
        <f t="shared" ref="HF7:HU10" si="20">+HE7</f>
        <v>119038.9909660206</v>
      </c>
      <c r="HG7" s="16">
        <f t="shared" si="20"/>
        <v>119038.9909660206</v>
      </c>
      <c r="HH7" s="16">
        <f t="shared" si="20"/>
        <v>119038.9909660206</v>
      </c>
      <c r="HI7" s="16">
        <f t="shared" si="20"/>
        <v>119038.9909660206</v>
      </c>
      <c r="HJ7" s="16">
        <f t="shared" si="20"/>
        <v>119038.9909660206</v>
      </c>
      <c r="HK7" s="16">
        <f t="shared" si="20"/>
        <v>119038.9909660206</v>
      </c>
      <c r="HL7" s="16">
        <f t="shared" si="20"/>
        <v>119038.9909660206</v>
      </c>
      <c r="HM7" s="16">
        <f t="shared" si="20"/>
        <v>119038.9909660206</v>
      </c>
      <c r="HN7" s="16">
        <f t="shared" si="20"/>
        <v>119038.9909660206</v>
      </c>
      <c r="HO7" s="16">
        <f t="shared" si="20"/>
        <v>119038.9909660206</v>
      </c>
      <c r="HP7" s="16">
        <f t="shared" si="20"/>
        <v>119038.9909660206</v>
      </c>
      <c r="HQ7" s="16">
        <f t="shared" si="20"/>
        <v>119038.9909660206</v>
      </c>
      <c r="HR7" s="16">
        <f t="shared" si="20"/>
        <v>119038.9909660206</v>
      </c>
      <c r="HS7" s="16">
        <f t="shared" si="20"/>
        <v>119038.9909660206</v>
      </c>
      <c r="HT7" s="16">
        <f t="shared" si="20"/>
        <v>119038.9909660206</v>
      </c>
      <c r="HU7" s="16">
        <f t="shared" si="20"/>
        <v>119038.9909660206</v>
      </c>
      <c r="HV7" s="16">
        <f t="shared" ref="HV7:IF10" si="21">+HU7</f>
        <v>119038.9909660206</v>
      </c>
      <c r="HW7" s="16">
        <f t="shared" si="21"/>
        <v>119038.9909660206</v>
      </c>
      <c r="HX7" s="16">
        <f t="shared" si="21"/>
        <v>119038.9909660206</v>
      </c>
      <c r="HY7" s="16">
        <f t="shared" si="21"/>
        <v>119038.9909660206</v>
      </c>
      <c r="HZ7" s="16">
        <f t="shared" si="21"/>
        <v>119038.9909660206</v>
      </c>
      <c r="IA7" s="16">
        <f t="shared" si="21"/>
        <v>119038.9909660206</v>
      </c>
      <c r="IB7" s="16">
        <f t="shared" si="21"/>
        <v>119038.9909660206</v>
      </c>
      <c r="IC7" s="16">
        <f t="shared" si="21"/>
        <v>119038.9909660206</v>
      </c>
      <c r="ID7" s="16">
        <f t="shared" si="21"/>
        <v>119038.9909660206</v>
      </c>
      <c r="IE7" s="16">
        <f t="shared" si="21"/>
        <v>119038.9909660206</v>
      </c>
      <c r="IF7" s="16">
        <f t="shared" si="21"/>
        <v>119038.9909660206</v>
      </c>
      <c r="IH7" s="15">
        <v>120957.88793635329</v>
      </c>
      <c r="II7" s="16">
        <f t="shared" ref="II7:IX10" si="22">+IH7</f>
        <v>120957.88793635329</v>
      </c>
      <c r="IJ7" s="16">
        <f t="shared" si="22"/>
        <v>120957.88793635329</v>
      </c>
      <c r="IK7" s="16">
        <f t="shared" si="22"/>
        <v>120957.88793635329</v>
      </c>
      <c r="IL7" s="16">
        <f t="shared" si="22"/>
        <v>120957.88793635329</v>
      </c>
      <c r="IM7" s="16">
        <f t="shared" si="22"/>
        <v>120957.88793635329</v>
      </c>
      <c r="IN7" s="16">
        <f t="shared" si="22"/>
        <v>120957.88793635329</v>
      </c>
      <c r="IO7" s="16">
        <f t="shared" si="22"/>
        <v>120957.88793635329</v>
      </c>
      <c r="IP7" s="16">
        <f t="shared" si="22"/>
        <v>120957.88793635329</v>
      </c>
      <c r="IQ7" s="16">
        <f t="shared" si="22"/>
        <v>120957.88793635329</v>
      </c>
      <c r="IR7" s="16">
        <f t="shared" si="22"/>
        <v>120957.88793635329</v>
      </c>
      <c r="IS7" s="16">
        <f t="shared" si="22"/>
        <v>120957.88793635329</v>
      </c>
      <c r="IT7" s="16">
        <f t="shared" si="22"/>
        <v>120957.88793635329</v>
      </c>
      <c r="IU7" s="16">
        <f t="shared" si="22"/>
        <v>120957.88793635329</v>
      </c>
      <c r="IV7" s="16">
        <f t="shared" si="22"/>
        <v>120957.88793635329</v>
      </c>
      <c r="IW7" s="16">
        <f t="shared" si="22"/>
        <v>120957.88793635329</v>
      </c>
      <c r="IX7" s="16">
        <f t="shared" si="22"/>
        <v>120957.88793635329</v>
      </c>
      <c r="IY7" s="16">
        <f t="shared" ref="IY7:JL10" si="23">+IX7</f>
        <v>120957.88793635329</v>
      </c>
      <c r="IZ7" s="16">
        <f t="shared" si="23"/>
        <v>120957.88793635329</v>
      </c>
      <c r="JA7" s="16">
        <f t="shared" si="23"/>
        <v>120957.88793635329</v>
      </c>
      <c r="JB7" s="16">
        <f t="shared" si="23"/>
        <v>120957.88793635329</v>
      </c>
      <c r="JC7" s="16">
        <f t="shared" si="23"/>
        <v>120957.88793635329</v>
      </c>
      <c r="JD7" s="16">
        <f t="shared" si="23"/>
        <v>120957.88793635329</v>
      </c>
      <c r="JE7" s="16">
        <f t="shared" si="23"/>
        <v>120957.88793635329</v>
      </c>
      <c r="JF7" s="16">
        <f t="shared" si="23"/>
        <v>120957.88793635329</v>
      </c>
      <c r="JG7" s="16">
        <f t="shared" si="23"/>
        <v>120957.88793635329</v>
      </c>
      <c r="JH7" s="16">
        <f t="shared" si="23"/>
        <v>120957.88793635329</v>
      </c>
      <c r="JI7" s="16">
        <f t="shared" si="23"/>
        <v>120957.88793635329</v>
      </c>
      <c r="JJ7" s="16">
        <f t="shared" si="23"/>
        <v>120957.88793635329</v>
      </c>
      <c r="JK7" s="16">
        <f t="shared" si="23"/>
        <v>120957.88793635329</v>
      </c>
      <c r="JL7" s="16">
        <f t="shared" si="23"/>
        <v>120957.88793635329</v>
      </c>
      <c r="JN7" s="15">
        <v>133255.73590872841</v>
      </c>
      <c r="JO7" s="16">
        <f t="shared" ref="JO7:KD10" si="24">+JN7</f>
        <v>133255.73590872841</v>
      </c>
      <c r="JP7" s="16">
        <f t="shared" si="24"/>
        <v>133255.73590872841</v>
      </c>
      <c r="JQ7" s="16">
        <f t="shared" si="24"/>
        <v>133255.73590872841</v>
      </c>
      <c r="JR7" s="16">
        <f t="shared" si="24"/>
        <v>133255.73590872841</v>
      </c>
      <c r="JS7" s="16">
        <f t="shared" si="24"/>
        <v>133255.73590872841</v>
      </c>
      <c r="JT7" s="16">
        <f t="shared" si="24"/>
        <v>133255.73590872841</v>
      </c>
      <c r="JU7" s="16">
        <f t="shared" si="24"/>
        <v>133255.73590872841</v>
      </c>
      <c r="JV7" s="16">
        <f t="shared" si="24"/>
        <v>133255.73590872841</v>
      </c>
      <c r="JW7" s="16">
        <f t="shared" si="24"/>
        <v>133255.73590872841</v>
      </c>
      <c r="JX7" s="16">
        <f t="shared" si="24"/>
        <v>133255.73590872841</v>
      </c>
      <c r="JY7" s="16">
        <f t="shared" si="24"/>
        <v>133255.73590872841</v>
      </c>
      <c r="JZ7" s="16">
        <f t="shared" si="24"/>
        <v>133255.73590872841</v>
      </c>
      <c r="KA7" s="16">
        <f t="shared" si="24"/>
        <v>133255.73590872841</v>
      </c>
      <c r="KB7" s="16">
        <f t="shared" si="24"/>
        <v>133255.73590872841</v>
      </c>
      <c r="KC7" s="16">
        <f t="shared" si="24"/>
        <v>133255.73590872841</v>
      </c>
      <c r="KD7" s="16">
        <f t="shared" si="24"/>
        <v>133255.73590872841</v>
      </c>
      <c r="KE7" s="16">
        <f t="shared" ref="KE7:KQ10" si="25">+KD7</f>
        <v>133255.73590872841</v>
      </c>
      <c r="KF7" s="16">
        <f t="shared" si="25"/>
        <v>133255.73590872841</v>
      </c>
      <c r="KG7" s="16">
        <f t="shared" si="25"/>
        <v>133255.73590872841</v>
      </c>
      <c r="KH7" s="16">
        <f t="shared" si="25"/>
        <v>133255.73590872841</v>
      </c>
      <c r="KI7" s="16">
        <f t="shared" si="25"/>
        <v>133255.73590872841</v>
      </c>
      <c r="KJ7" s="16">
        <f t="shared" si="25"/>
        <v>133255.73590872841</v>
      </c>
      <c r="KK7" s="16">
        <f t="shared" si="25"/>
        <v>133255.73590872841</v>
      </c>
      <c r="KL7" s="16">
        <f t="shared" si="25"/>
        <v>133255.73590872841</v>
      </c>
      <c r="KM7" s="16">
        <f t="shared" si="25"/>
        <v>133255.73590872841</v>
      </c>
      <c r="KN7" s="16">
        <f t="shared" si="25"/>
        <v>133255.73590872841</v>
      </c>
      <c r="KO7" s="16">
        <f t="shared" si="25"/>
        <v>133255.73590872841</v>
      </c>
      <c r="KP7" s="16">
        <f t="shared" si="25"/>
        <v>133255.73590872841</v>
      </c>
      <c r="KQ7" s="16">
        <f t="shared" si="25"/>
        <v>133255.73590872841</v>
      </c>
    </row>
    <row r="8" spans="1:303 16308:16308" ht="14.5" customHeight="1" x14ac:dyDescent="0.35">
      <c r="B8" s="13" t="s">
        <v>16</v>
      </c>
      <c r="C8" s="13" t="s">
        <v>17</v>
      </c>
      <c r="D8" s="9"/>
      <c r="E8" s="14"/>
      <c r="G8" s="17">
        <f>819185/1000</f>
        <v>819.18499999999995</v>
      </c>
      <c r="H8" s="16">
        <f t="shared" si="9"/>
        <v>819.18499999999995</v>
      </c>
      <c r="I8" s="16">
        <f t="shared" si="9"/>
        <v>819.18499999999995</v>
      </c>
      <c r="J8" s="16">
        <f t="shared" si="9"/>
        <v>819.18499999999995</v>
      </c>
      <c r="K8" s="16">
        <f t="shared" si="9"/>
        <v>819.18499999999995</v>
      </c>
      <c r="L8" s="16">
        <f t="shared" si="9"/>
        <v>819.18499999999995</v>
      </c>
      <c r="M8" s="16">
        <f t="shared" si="9"/>
        <v>819.18499999999995</v>
      </c>
      <c r="N8" s="16">
        <f t="shared" si="9"/>
        <v>819.18499999999995</v>
      </c>
      <c r="O8" s="16">
        <f t="shared" si="9"/>
        <v>819.18499999999995</v>
      </c>
      <c r="P8" s="16">
        <f t="shared" si="9"/>
        <v>819.18499999999995</v>
      </c>
      <c r="Q8" s="16">
        <f t="shared" si="9"/>
        <v>819.18499999999995</v>
      </c>
      <c r="R8" s="16">
        <f t="shared" si="9"/>
        <v>819.18499999999995</v>
      </c>
      <c r="S8" s="16">
        <f t="shared" si="9"/>
        <v>819.18499999999995</v>
      </c>
      <c r="T8" s="16">
        <f t="shared" si="9"/>
        <v>819.18499999999995</v>
      </c>
      <c r="U8" s="16">
        <f t="shared" si="9"/>
        <v>819.18499999999995</v>
      </c>
      <c r="W8" s="16">
        <f>571650.845957112/1000</f>
        <v>571.65084595711198</v>
      </c>
      <c r="X8" s="16">
        <f t="shared" si="10"/>
        <v>571.65084595711198</v>
      </c>
      <c r="Y8" s="16">
        <f t="shared" si="10"/>
        <v>571.65084595711198</v>
      </c>
      <c r="Z8" s="16">
        <f t="shared" si="10"/>
        <v>571.65084595711198</v>
      </c>
      <c r="AA8" s="16">
        <f t="shared" si="10"/>
        <v>571.65084595711198</v>
      </c>
      <c r="AB8" s="16">
        <f t="shared" si="10"/>
        <v>571.65084595711198</v>
      </c>
      <c r="AC8" s="16">
        <f t="shared" si="10"/>
        <v>571.65084595711198</v>
      </c>
      <c r="AD8" s="16">
        <f t="shared" si="10"/>
        <v>571.65084595711198</v>
      </c>
      <c r="AE8" s="16">
        <f t="shared" si="10"/>
        <v>571.65084595711198</v>
      </c>
      <c r="AF8" s="16">
        <f t="shared" si="10"/>
        <v>571.65084595711198</v>
      </c>
      <c r="AG8" s="16">
        <f t="shared" si="10"/>
        <v>571.65084595711198</v>
      </c>
      <c r="AH8" s="16">
        <f t="shared" si="10"/>
        <v>571.65084595711198</v>
      </c>
      <c r="AI8" s="16">
        <f t="shared" si="10"/>
        <v>571.65084595711198</v>
      </c>
      <c r="AJ8" s="16">
        <f t="shared" si="10"/>
        <v>571.65084595711198</v>
      </c>
      <c r="AK8" s="16">
        <f t="shared" si="10"/>
        <v>571.65084595711198</v>
      </c>
      <c r="AL8" s="16">
        <f t="shared" si="10"/>
        <v>571.65084595711198</v>
      </c>
      <c r="AM8" s="16">
        <f t="shared" si="10"/>
        <v>571.65084595711198</v>
      </c>
      <c r="AN8" s="16">
        <f t="shared" si="10"/>
        <v>571.65084595711198</v>
      </c>
      <c r="AO8" s="16">
        <f t="shared" si="10"/>
        <v>571.65084595711198</v>
      </c>
      <c r="AP8" s="16">
        <f t="shared" si="10"/>
        <v>571.65084595711198</v>
      </c>
      <c r="AQ8" s="16">
        <f t="shared" si="10"/>
        <v>571.65084595711198</v>
      </c>
      <c r="AR8" s="16">
        <f t="shared" si="10"/>
        <v>571.65084595711198</v>
      </c>
      <c r="AS8" s="16">
        <f t="shared" si="10"/>
        <v>571.65084595711198</v>
      </c>
      <c r="AT8" s="16">
        <f t="shared" si="10"/>
        <v>571.65084595711198</v>
      </c>
      <c r="AU8" s="16">
        <f t="shared" si="10"/>
        <v>571.65084595711198</v>
      </c>
      <c r="AV8" s="16">
        <f t="shared" si="10"/>
        <v>571.65084595711198</v>
      </c>
      <c r="AW8" s="16">
        <f t="shared" si="10"/>
        <v>571.65084595711198</v>
      </c>
      <c r="AX8" s="16">
        <f t="shared" si="10"/>
        <v>571.65084595711198</v>
      </c>
      <c r="AY8" s="16">
        <f t="shared" si="10"/>
        <v>571.65084595711198</v>
      </c>
      <c r="AZ8" s="16">
        <f t="shared" si="10"/>
        <v>571.65084595711198</v>
      </c>
      <c r="BA8" s="16">
        <f t="shared" si="10"/>
        <v>571.65084595711198</v>
      </c>
      <c r="BC8" s="15">
        <v>524.82092855261806</v>
      </c>
      <c r="BD8" s="16">
        <f t="shared" si="11"/>
        <v>524.82092855261806</v>
      </c>
      <c r="BE8" s="16">
        <f t="shared" si="11"/>
        <v>524.82092855261806</v>
      </c>
      <c r="BF8" s="16">
        <f t="shared" si="11"/>
        <v>524.82092855261806</v>
      </c>
      <c r="BG8" s="16">
        <f t="shared" si="11"/>
        <v>524.82092855261806</v>
      </c>
      <c r="BH8" s="16">
        <f t="shared" si="11"/>
        <v>524.82092855261806</v>
      </c>
      <c r="BI8" s="16">
        <f t="shared" si="11"/>
        <v>524.82092855261806</v>
      </c>
      <c r="BJ8" s="16">
        <f t="shared" si="11"/>
        <v>524.82092855261806</v>
      </c>
      <c r="BK8" s="16">
        <f t="shared" si="11"/>
        <v>524.82092855261806</v>
      </c>
      <c r="BL8" s="16">
        <f t="shared" si="11"/>
        <v>524.82092855261806</v>
      </c>
      <c r="BM8" s="16">
        <f t="shared" si="11"/>
        <v>524.82092855261806</v>
      </c>
      <c r="BN8" s="16">
        <f t="shared" si="11"/>
        <v>524.82092855261806</v>
      </c>
      <c r="BO8" s="16">
        <f t="shared" si="11"/>
        <v>524.82092855261806</v>
      </c>
      <c r="BP8" s="16">
        <f t="shared" si="11"/>
        <v>524.82092855261806</v>
      </c>
      <c r="BQ8" s="16">
        <f t="shared" si="11"/>
        <v>524.82092855261806</v>
      </c>
      <c r="BR8" s="16">
        <f t="shared" si="11"/>
        <v>524.82092855261806</v>
      </c>
      <c r="BS8" s="16">
        <f t="shared" si="11"/>
        <v>524.82092855261806</v>
      </c>
      <c r="BT8" s="16">
        <f t="shared" si="11"/>
        <v>524.82092855261806</v>
      </c>
      <c r="BU8" s="16">
        <f t="shared" si="11"/>
        <v>524.82092855261806</v>
      </c>
      <c r="BV8" s="16">
        <f t="shared" si="11"/>
        <v>524.82092855261806</v>
      </c>
      <c r="BW8" s="16">
        <f t="shared" si="11"/>
        <v>524.82092855261806</v>
      </c>
      <c r="BX8" s="16">
        <f t="shared" si="11"/>
        <v>524.82092855261806</v>
      </c>
      <c r="BY8" s="16">
        <f t="shared" si="11"/>
        <v>524.82092855261806</v>
      </c>
      <c r="BZ8" s="16">
        <f t="shared" si="11"/>
        <v>524.82092855261806</v>
      </c>
      <c r="CA8" s="16">
        <f t="shared" si="11"/>
        <v>524.82092855261806</v>
      </c>
      <c r="CB8" s="16">
        <f t="shared" si="11"/>
        <v>524.82092855261806</v>
      </c>
      <c r="CC8" s="16">
        <f t="shared" si="11"/>
        <v>524.82092855261806</v>
      </c>
      <c r="CD8" s="16">
        <f t="shared" si="11"/>
        <v>524.82092855261806</v>
      </c>
      <c r="CE8" s="16">
        <f t="shared" si="11"/>
        <v>524.82092855261806</v>
      </c>
      <c r="CF8" s="16">
        <f t="shared" si="11"/>
        <v>524.82092855261806</v>
      </c>
      <c r="CH8" s="15">
        <v>486.36962697568202</v>
      </c>
      <c r="CI8" s="16">
        <f t="shared" si="12"/>
        <v>486.36962697568202</v>
      </c>
      <c r="CJ8" s="16">
        <f t="shared" si="12"/>
        <v>486.36962697568202</v>
      </c>
      <c r="CK8" s="16">
        <f t="shared" si="12"/>
        <v>486.36962697568202</v>
      </c>
      <c r="CL8" s="16">
        <f t="shared" si="12"/>
        <v>486.36962697568202</v>
      </c>
      <c r="CM8" s="16">
        <f t="shared" si="12"/>
        <v>486.36962697568202</v>
      </c>
      <c r="CN8" s="16">
        <f t="shared" si="12"/>
        <v>486.36962697568202</v>
      </c>
      <c r="CO8" s="16">
        <f t="shared" si="12"/>
        <v>486.36962697568202</v>
      </c>
      <c r="CP8" s="16">
        <f t="shared" si="12"/>
        <v>486.36962697568202</v>
      </c>
      <c r="CQ8" s="16">
        <f t="shared" si="12"/>
        <v>486.36962697568202</v>
      </c>
      <c r="CR8" s="16">
        <f t="shared" si="12"/>
        <v>486.36962697568202</v>
      </c>
      <c r="CS8" s="16">
        <f t="shared" si="12"/>
        <v>486.36962697568202</v>
      </c>
      <c r="CT8" s="16">
        <f t="shared" si="12"/>
        <v>486.36962697568202</v>
      </c>
      <c r="CU8" s="16">
        <f t="shared" si="12"/>
        <v>486.36962697568202</v>
      </c>
      <c r="CV8" s="16">
        <f t="shared" si="12"/>
        <v>486.36962697568202</v>
      </c>
      <c r="CW8" s="16">
        <f t="shared" si="12"/>
        <v>486.36962697568202</v>
      </c>
      <c r="CX8" s="16">
        <f t="shared" si="12"/>
        <v>486.36962697568202</v>
      </c>
      <c r="CY8" s="16">
        <f t="shared" si="13"/>
        <v>486.36962697568202</v>
      </c>
      <c r="CZ8" s="16">
        <f t="shared" si="13"/>
        <v>486.36962697568202</v>
      </c>
      <c r="DA8" s="16">
        <f t="shared" si="13"/>
        <v>486.36962697568202</v>
      </c>
      <c r="DB8" s="16">
        <f t="shared" si="13"/>
        <v>486.36962697568202</v>
      </c>
      <c r="DC8" s="16">
        <f t="shared" si="13"/>
        <v>486.36962697568202</v>
      </c>
      <c r="DD8" s="16">
        <f t="shared" si="13"/>
        <v>486.36962697568202</v>
      </c>
      <c r="DE8" s="16">
        <f t="shared" si="13"/>
        <v>486.36962697568202</v>
      </c>
      <c r="DF8" s="16">
        <f t="shared" si="13"/>
        <v>486.36962697568202</v>
      </c>
      <c r="DG8" s="16">
        <f t="shared" si="13"/>
        <v>486.36962697568202</v>
      </c>
      <c r="DH8" s="16">
        <f t="shared" si="13"/>
        <v>486.36962697568202</v>
      </c>
      <c r="DI8" s="16">
        <f t="shared" si="13"/>
        <v>486.36962697568202</v>
      </c>
      <c r="DJ8" s="16">
        <f t="shared" si="13"/>
        <v>486.36962697568202</v>
      </c>
      <c r="DK8" s="16">
        <f t="shared" si="13"/>
        <v>486.36962697568202</v>
      </c>
      <c r="DL8" s="16">
        <f t="shared" si="13"/>
        <v>486.36962697568202</v>
      </c>
      <c r="DN8" s="15">
        <v>471.57840530976603</v>
      </c>
      <c r="DO8" s="16">
        <f t="shared" si="14"/>
        <v>471.57840530976603</v>
      </c>
      <c r="DP8" s="16">
        <f t="shared" si="14"/>
        <v>471.57840530976603</v>
      </c>
      <c r="DQ8" s="16">
        <f t="shared" si="14"/>
        <v>471.57840530976603</v>
      </c>
      <c r="DR8" s="16">
        <f t="shared" si="14"/>
        <v>471.57840530976603</v>
      </c>
      <c r="DS8" s="16">
        <f t="shared" si="14"/>
        <v>471.57840530976603</v>
      </c>
      <c r="DT8" s="16">
        <f t="shared" si="14"/>
        <v>471.57840530976603</v>
      </c>
      <c r="DU8" s="16">
        <f t="shared" si="14"/>
        <v>471.57840530976603</v>
      </c>
      <c r="DV8" s="16">
        <f t="shared" si="14"/>
        <v>471.57840530976603</v>
      </c>
      <c r="DW8" s="16">
        <f t="shared" si="14"/>
        <v>471.57840530976603</v>
      </c>
      <c r="DX8" s="16">
        <f t="shared" si="14"/>
        <v>471.57840530976603</v>
      </c>
      <c r="DY8" s="16">
        <f t="shared" si="14"/>
        <v>471.57840530976603</v>
      </c>
      <c r="DZ8" s="16">
        <f t="shared" si="14"/>
        <v>471.57840530976603</v>
      </c>
      <c r="EA8" s="16">
        <f t="shared" si="14"/>
        <v>471.57840530976603</v>
      </c>
      <c r="EB8" s="16">
        <f t="shared" si="14"/>
        <v>471.57840530976603</v>
      </c>
      <c r="EC8" s="16">
        <f t="shared" si="14"/>
        <v>471.57840530976603</v>
      </c>
      <c r="ED8" s="16">
        <f t="shared" si="14"/>
        <v>471.57840530976603</v>
      </c>
      <c r="EE8" s="16">
        <f t="shared" si="15"/>
        <v>471.57840530976603</v>
      </c>
      <c r="EF8" s="16">
        <f t="shared" si="15"/>
        <v>471.57840530976603</v>
      </c>
      <c r="EG8" s="16">
        <f t="shared" si="15"/>
        <v>471.57840530976603</v>
      </c>
      <c r="EH8" s="16">
        <f t="shared" si="15"/>
        <v>471.57840530976603</v>
      </c>
      <c r="EI8" s="16">
        <f t="shared" si="15"/>
        <v>471.57840530976603</v>
      </c>
      <c r="EJ8" s="16">
        <f t="shared" si="15"/>
        <v>471.57840530976603</v>
      </c>
      <c r="EK8" s="16">
        <f t="shared" si="15"/>
        <v>471.57840530976603</v>
      </c>
      <c r="EL8" s="16">
        <f t="shared" si="15"/>
        <v>471.57840530976603</v>
      </c>
      <c r="EM8" s="16">
        <f t="shared" si="15"/>
        <v>471.57840530976603</v>
      </c>
      <c r="EN8" s="16">
        <f t="shared" si="15"/>
        <v>471.57840530976603</v>
      </c>
      <c r="EO8" s="16">
        <f t="shared" si="15"/>
        <v>471.57840530976603</v>
      </c>
      <c r="EP8" s="16">
        <f t="shared" si="15"/>
        <v>471.57840530976603</v>
      </c>
      <c r="EQ8" s="16">
        <f t="shared" si="15"/>
        <v>471.57840530976603</v>
      </c>
      <c r="ES8" s="15">
        <v>509.660160816737</v>
      </c>
      <c r="ET8" s="16">
        <f t="shared" si="16"/>
        <v>509.660160816737</v>
      </c>
      <c r="EU8" s="16">
        <f t="shared" si="16"/>
        <v>509.660160816737</v>
      </c>
      <c r="EV8" s="16">
        <f t="shared" si="16"/>
        <v>509.660160816737</v>
      </c>
      <c r="EW8" s="16">
        <f t="shared" si="16"/>
        <v>509.660160816737</v>
      </c>
      <c r="EX8" s="16">
        <f t="shared" si="16"/>
        <v>509.660160816737</v>
      </c>
      <c r="EY8" s="16">
        <f t="shared" si="16"/>
        <v>509.660160816737</v>
      </c>
      <c r="EZ8" s="16">
        <f t="shared" si="16"/>
        <v>509.660160816737</v>
      </c>
      <c r="FA8" s="16">
        <f t="shared" si="16"/>
        <v>509.660160816737</v>
      </c>
      <c r="FB8" s="16">
        <f t="shared" si="16"/>
        <v>509.660160816737</v>
      </c>
      <c r="FC8" s="16">
        <f t="shared" si="16"/>
        <v>509.660160816737</v>
      </c>
      <c r="FD8" s="16">
        <f t="shared" si="16"/>
        <v>509.660160816737</v>
      </c>
      <c r="FE8" s="16">
        <f t="shared" si="16"/>
        <v>509.660160816737</v>
      </c>
      <c r="FF8" s="16">
        <f t="shared" si="16"/>
        <v>509.660160816737</v>
      </c>
      <c r="FG8" s="16">
        <f t="shared" si="16"/>
        <v>509.660160816737</v>
      </c>
      <c r="FH8" s="16">
        <f t="shared" si="16"/>
        <v>509.660160816737</v>
      </c>
      <c r="FI8" s="16">
        <f t="shared" si="16"/>
        <v>509.660160816737</v>
      </c>
      <c r="FJ8" s="16">
        <f t="shared" si="17"/>
        <v>509.660160816737</v>
      </c>
      <c r="FK8" s="16">
        <f t="shared" si="17"/>
        <v>509.660160816737</v>
      </c>
      <c r="FL8" s="16">
        <f t="shared" si="17"/>
        <v>509.660160816737</v>
      </c>
      <c r="FM8" s="16">
        <f t="shared" si="17"/>
        <v>509.660160816737</v>
      </c>
      <c r="FN8" s="16">
        <f t="shared" si="17"/>
        <v>509.660160816737</v>
      </c>
      <c r="FO8" s="16">
        <f t="shared" si="17"/>
        <v>509.660160816737</v>
      </c>
      <c r="FP8" s="16">
        <f t="shared" si="17"/>
        <v>509.660160816737</v>
      </c>
      <c r="FQ8" s="16">
        <f t="shared" si="17"/>
        <v>509.660160816737</v>
      </c>
      <c r="FR8" s="16">
        <f t="shared" si="17"/>
        <v>509.660160816737</v>
      </c>
      <c r="FS8" s="16">
        <f t="shared" si="17"/>
        <v>509.660160816737</v>
      </c>
      <c r="FT8" s="16">
        <f t="shared" si="17"/>
        <v>509.660160816737</v>
      </c>
      <c r="FU8" s="16">
        <f t="shared" si="17"/>
        <v>509.660160816737</v>
      </c>
      <c r="FV8" s="16">
        <f t="shared" si="17"/>
        <v>509.660160816737</v>
      </c>
      <c r="FW8" s="16">
        <f t="shared" si="17"/>
        <v>509.660160816737</v>
      </c>
      <c r="FY8" s="15">
        <v>490.81729035634402</v>
      </c>
      <c r="FZ8" s="16">
        <f t="shared" si="18"/>
        <v>490.81729035634402</v>
      </c>
      <c r="GA8" s="16">
        <f t="shared" si="18"/>
        <v>490.81729035634402</v>
      </c>
      <c r="GB8" s="16">
        <f t="shared" si="18"/>
        <v>490.81729035634402</v>
      </c>
      <c r="GC8" s="16">
        <f t="shared" si="18"/>
        <v>490.81729035634402</v>
      </c>
      <c r="GD8" s="16">
        <f t="shared" si="18"/>
        <v>490.81729035634402</v>
      </c>
      <c r="GE8" s="16">
        <f t="shared" si="18"/>
        <v>490.81729035634402</v>
      </c>
      <c r="GF8" s="16">
        <f t="shared" si="18"/>
        <v>490.81729035634402</v>
      </c>
      <c r="GG8" s="16">
        <f t="shared" si="18"/>
        <v>490.81729035634402</v>
      </c>
      <c r="GH8" s="16">
        <f t="shared" si="18"/>
        <v>490.81729035634402</v>
      </c>
      <c r="GI8" s="16">
        <f t="shared" si="18"/>
        <v>490.81729035634402</v>
      </c>
      <c r="GJ8" s="16">
        <f t="shared" si="18"/>
        <v>490.81729035634402</v>
      </c>
      <c r="GK8" s="16">
        <f t="shared" si="18"/>
        <v>490.81729035634402</v>
      </c>
      <c r="GL8" s="16">
        <f t="shared" si="18"/>
        <v>490.81729035634402</v>
      </c>
      <c r="GM8" s="16">
        <f t="shared" si="18"/>
        <v>490.81729035634402</v>
      </c>
      <c r="GN8" s="16">
        <f t="shared" si="18"/>
        <v>490.81729035634402</v>
      </c>
      <c r="GO8" s="16">
        <f t="shared" si="18"/>
        <v>490.81729035634402</v>
      </c>
      <c r="GP8" s="16">
        <f t="shared" si="19"/>
        <v>490.81729035634402</v>
      </c>
      <c r="GQ8" s="16">
        <f t="shared" si="19"/>
        <v>490.81729035634402</v>
      </c>
      <c r="GR8" s="16">
        <f t="shared" si="19"/>
        <v>490.81729035634402</v>
      </c>
      <c r="GS8" s="16">
        <f t="shared" si="19"/>
        <v>490.81729035634402</v>
      </c>
      <c r="GT8" s="16">
        <f t="shared" si="19"/>
        <v>490.81729035634402</v>
      </c>
      <c r="GU8" s="16">
        <f t="shared" si="19"/>
        <v>490.81729035634402</v>
      </c>
      <c r="GV8" s="16">
        <f t="shared" si="19"/>
        <v>490.81729035634402</v>
      </c>
      <c r="GW8" s="16">
        <f t="shared" si="19"/>
        <v>490.81729035634402</v>
      </c>
      <c r="GX8" s="16">
        <f t="shared" si="19"/>
        <v>490.81729035634402</v>
      </c>
      <c r="GY8" s="16">
        <f t="shared" si="19"/>
        <v>490.81729035634402</v>
      </c>
      <c r="GZ8" s="16">
        <f t="shared" si="19"/>
        <v>490.81729035634402</v>
      </c>
      <c r="HA8" s="16">
        <f t="shared" si="19"/>
        <v>490.81729035634402</v>
      </c>
      <c r="HB8" s="16">
        <f t="shared" si="19"/>
        <v>490.81729035634402</v>
      </c>
      <c r="HC8" s="16">
        <f t="shared" si="19"/>
        <v>490.81729035634402</v>
      </c>
      <c r="HE8" s="15">
        <v>508.28898600843934</v>
      </c>
      <c r="HF8" s="16">
        <f t="shared" si="20"/>
        <v>508.28898600843934</v>
      </c>
      <c r="HG8" s="16">
        <f t="shared" si="20"/>
        <v>508.28898600843934</v>
      </c>
      <c r="HH8" s="16">
        <f t="shared" si="20"/>
        <v>508.28898600843934</v>
      </c>
      <c r="HI8" s="16">
        <f t="shared" si="20"/>
        <v>508.28898600843934</v>
      </c>
      <c r="HJ8" s="16">
        <f t="shared" si="20"/>
        <v>508.28898600843934</v>
      </c>
      <c r="HK8" s="16">
        <f t="shared" si="20"/>
        <v>508.28898600843934</v>
      </c>
      <c r="HL8" s="16">
        <f t="shared" si="20"/>
        <v>508.28898600843934</v>
      </c>
      <c r="HM8" s="16">
        <f t="shared" si="20"/>
        <v>508.28898600843934</v>
      </c>
      <c r="HN8" s="16">
        <f t="shared" si="20"/>
        <v>508.28898600843934</v>
      </c>
      <c r="HO8" s="16">
        <f t="shared" si="20"/>
        <v>508.28898600843934</v>
      </c>
      <c r="HP8" s="16">
        <f t="shared" si="20"/>
        <v>508.28898600843934</v>
      </c>
      <c r="HQ8" s="16">
        <f t="shared" si="20"/>
        <v>508.28898600843934</v>
      </c>
      <c r="HR8" s="16">
        <f t="shared" si="20"/>
        <v>508.28898600843934</v>
      </c>
      <c r="HS8" s="16">
        <f t="shared" si="20"/>
        <v>508.28898600843934</v>
      </c>
      <c r="HT8" s="16">
        <f t="shared" si="20"/>
        <v>508.28898600843934</v>
      </c>
      <c r="HU8" s="16">
        <f t="shared" si="20"/>
        <v>508.28898600843934</v>
      </c>
      <c r="HV8" s="16">
        <f t="shared" si="21"/>
        <v>508.28898600843934</v>
      </c>
      <c r="HW8" s="16">
        <f t="shared" si="21"/>
        <v>508.28898600843934</v>
      </c>
      <c r="HX8" s="16">
        <f t="shared" si="21"/>
        <v>508.28898600843934</v>
      </c>
      <c r="HY8" s="16">
        <f t="shared" si="21"/>
        <v>508.28898600843934</v>
      </c>
      <c r="HZ8" s="16">
        <f t="shared" si="21"/>
        <v>508.28898600843934</v>
      </c>
      <c r="IA8" s="16">
        <f t="shared" si="21"/>
        <v>508.28898600843934</v>
      </c>
      <c r="IB8" s="16">
        <f t="shared" si="21"/>
        <v>508.28898600843934</v>
      </c>
      <c r="IC8" s="16">
        <f t="shared" si="21"/>
        <v>508.28898600843934</v>
      </c>
      <c r="ID8" s="16">
        <f t="shared" si="21"/>
        <v>508.28898600843934</v>
      </c>
      <c r="IE8" s="16">
        <f t="shared" si="21"/>
        <v>508.28898600843934</v>
      </c>
      <c r="IF8" s="16">
        <f t="shared" si="21"/>
        <v>508.28898600843934</v>
      </c>
      <c r="IH8" s="15">
        <v>504.71330659341561</v>
      </c>
      <c r="II8" s="16">
        <f t="shared" si="22"/>
        <v>504.71330659341561</v>
      </c>
      <c r="IJ8" s="16">
        <f t="shared" si="22"/>
        <v>504.71330659341561</v>
      </c>
      <c r="IK8" s="16">
        <f t="shared" si="22"/>
        <v>504.71330659341561</v>
      </c>
      <c r="IL8" s="16">
        <f t="shared" si="22"/>
        <v>504.71330659341561</v>
      </c>
      <c r="IM8" s="16">
        <f t="shared" si="22"/>
        <v>504.71330659341561</v>
      </c>
      <c r="IN8" s="16">
        <f t="shared" si="22"/>
        <v>504.71330659341561</v>
      </c>
      <c r="IO8" s="16">
        <f t="shared" si="22"/>
        <v>504.71330659341561</v>
      </c>
      <c r="IP8" s="16">
        <f t="shared" si="22"/>
        <v>504.71330659341561</v>
      </c>
      <c r="IQ8" s="16">
        <f t="shared" si="22"/>
        <v>504.71330659341561</v>
      </c>
      <c r="IR8" s="16">
        <f t="shared" si="22"/>
        <v>504.71330659341561</v>
      </c>
      <c r="IS8" s="16">
        <f t="shared" si="22"/>
        <v>504.71330659341561</v>
      </c>
      <c r="IT8" s="16">
        <f t="shared" si="22"/>
        <v>504.71330659341561</v>
      </c>
      <c r="IU8" s="16">
        <f t="shared" si="22"/>
        <v>504.71330659341561</v>
      </c>
      <c r="IV8" s="16">
        <f t="shared" si="22"/>
        <v>504.71330659341561</v>
      </c>
      <c r="IW8" s="16">
        <f t="shared" si="22"/>
        <v>504.71330659341561</v>
      </c>
      <c r="IX8" s="16">
        <f t="shared" si="22"/>
        <v>504.71330659341561</v>
      </c>
      <c r="IY8" s="16">
        <f t="shared" si="23"/>
        <v>504.71330659341561</v>
      </c>
      <c r="IZ8" s="16">
        <f t="shared" si="23"/>
        <v>504.71330659341561</v>
      </c>
      <c r="JA8" s="16">
        <f t="shared" si="23"/>
        <v>504.71330659341561</v>
      </c>
      <c r="JB8" s="16">
        <f t="shared" si="23"/>
        <v>504.71330659341561</v>
      </c>
      <c r="JC8" s="16">
        <f t="shared" si="23"/>
        <v>504.71330659341561</v>
      </c>
      <c r="JD8" s="16">
        <f t="shared" si="23"/>
        <v>504.71330659341561</v>
      </c>
      <c r="JE8" s="16">
        <f t="shared" si="23"/>
        <v>504.71330659341561</v>
      </c>
      <c r="JF8" s="16">
        <f t="shared" si="23"/>
        <v>504.71330659341561</v>
      </c>
      <c r="JG8" s="16">
        <f t="shared" si="23"/>
        <v>504.71330659341561</v>
      </c>
      <c r="JH8" s="16">
        <f t="shared" si="23"/>
        <v>504.71330659341561</v>
      </c>
      <c r="JI8" s="16">
        <f t="shared" si="23"/>
        <v>504.71330659341561</v>
      </c>
      <c r="JJ8" s="16">
        <f t="shared" si="23"/>
        <v>504.71330659341561</v>
      </c>
      <c r="JK8" s="16">
        <f t="shared" si="23"/>
        <v>504.71330659341561</v>
      </c>
      <c r="JL8" s="16">
        <f t="shared" si="23"/>
        <v>504.71330659341561</v>
      </c>
      <c r="JN8" s="15">
        <v>503.02516397252492</v>
      </c>
      <c r="JO8" s="16">
        <f t="shared" si="24"/>
        <v>503.02516397252492</v>
      </c>
      <c r="JP8" s="16">
        <f t="shared" si="24"/>
        <v>503.02516397252492</v>
      </c>
      <c r="JQ8" s="16">
        <f t="shared" si="24"/>
        <v>503.02516397252492</v>
      </c>
      <c r="JR8" s="16">
        <f t="shared" si="24"/>
        <v>503.02516397252492</v>
      </c>
      <c r="JS8" s="16">
        <f t="shared" si="24"/>
        <v>503.02516397252492</v>
      </c>
      <c r="JT8" s="16">
        <f t="shared" si="24"/>
        <v>503.02516397252492</v>
      </c>
      <c r="JU8" s="16">
        <f t="shared" si="24"/>
        <v>503.02516397252492</v>
      </c>
      <c r="JV8" s="16">
        <f t="shared" si="24"/>
        <v>503.02516397252492</v>
      </c>
      <c r="JW8" s="16">
        <f t="shared" si="24"/>
        <v>503.02516397252492</v>
      </c>
      <c r="JX8" s="16">
        <f t="shared" si="24"/>
        <v>503.02516397252492</v>
      </c>
      <c r="JY8" s="16">
        <f t="shared" si="24"/>
        <v>503.02516397252492</v>
      </c>
      <c r="JZ8" s="16">
        <f t="shared" si="24"/>
        <v>503.02516397252492</v>
      </c>
      <c r="KA8" s="16">
        <f t="shared" si="24"/>
        <v>503.02516397252492</v>
      </c>
      <c r="KB8" s="16">
        <f t="shared" si="24"/>
        <v>503.02516397252492</v>
      </c>
      <c r="KC8" s="16">
        <f t="shared" si="24"/>
        <v>503.02516397252492</v>
      </c>
      <c r="KD8" s="16">
        <f t="shared" si="24"/>
        <v>503.02516397252492</v>
      </c>
      <c r="KE8" s="16">
        <f t="shared" si="25"/>
        <v>503.02516397252492</v>
      </c>
      <c r="KF8" s="16">
        <f t="shared" si="25"/>
        <v>503.02516397252492</v>
      </c>
      <c r="KG8" s="16">
        <f t="shared" si="25"/>
        <v>503.02516397252492</v>
      </c>
      <c r="KH8" s="16">
        <f t="shared" si="25"/>
        <v>503.02516397252492</v>
      </c>
      <c r="KI8" s="16">
        <f t="shared" si="25"/>
        <v>503.02516397252492</v>
      </c>
      <c r="KJ8" s="16">
        <f t="shared" si="25"/>
        <v>503.02516397252492</v>
      </c>
      <c r="KK8" s="16">
        <f t="shared" si="25"/>
        <v>503.02516397252492</v>
      </c>
      <c r="KL8" s="16">
        <f t="shared" si="25"/>
        <v>503.02516397252492</v>
      </c>
      <c r="KM8" s="16">
        <f t="shared" si="25"/>
        <v>503.02516397252492</v>
      </c>
      <c r="KN8" s="16">
        <f t="shared" si="25"/>
        <v>503.02516397252492</v>
      </c>
      <c r="KO8" s="16">
        <f t="shared" si="25"/>
        <v>503.02516397252492</v>
      </c>
      <c r="KP8" s="16">
        <f t="shared" si="25"/>
        <v>503.02516397252492</v>
      </c>
      <c r="KQ8" s="16">
        <f t="shared" si="25"/>
        <v>503.02516397252492</v>
      </c>
    </row>
    <row r="9" spans="1:303 16308:16308" ht="14.5" customHeight="1" x14ac:dyDescent="0.35">
      <c r="B9" s="13" t="s">
        <v>18</v>
      </c>
      <c r="C9" s="13" t="s">
        <v>15</v>
      </c>
      <c r="D9" s="9"/>
      <c r="E9" s="18"/>
      <c r="G9" s="16">
        <f>+'Costos Fábrica'!H64</f>
        <v>11616.064333911587</v>
      </c>
      <c r="H9" s="16">
        <f t="shared" si="9"/>
        <v>11616.064333911587</v>
      </c>
      <c r="I9" s="16">
        <f t="shared" si="9"/>
        <v>11616.064333911587</v>
      </c>
      <c r="J9" s="16">
        <f t="shared" si="9"/>
        <v>11616.064333911587</v>
      </c>
      <c r="K9" s="16">
        <f t="shared" si="9"/>
        <v>11616.064333911587</v>
      </c>
      <c r="L9" s="16">
        <f t="shared" si="9"/>
        <v>11616.064333911587</v>
      </c>
      <c r="M9" s="16">
        <f t="shared" si="9"/>
        <v>11616.064333911587</v>
      </c>
      <c r="N9" s="16">
        <f t="shared" si="9"/>
        <v>11616.064333911587</v>
      </c>
      <c r="O9" s="16">
        <f t="shared" si="9"/>
        <v>11616.064333911587</v>
      </c>
      <c r="P9" s="16">
        <f t="shared" si="9"/>
        <v>11616.064333911587</v>
      </c>
      <c r="Q9" s="16">
        <f t="shared" si="9"/>
        <v>11616.064333911587</v>
      </c>
      <c r="R9" s="16">
        <f t="shared" si="9"/>
        <v>11616.064333911587</v>
      </c>
      <c r="S9" s="16">
        <f t="shared" si="9"/>
        <v>11616.064333911587</v>
      </c>
      <c r="T9" s="16">
        <f t="shared" si="9"/>
        <v>11616.064333911587</v>
      </c>
      <c r="U9" s="16">
        <f t="shared" si="9"/>
        <v>11616.064333911587</v>
      </c>
      <c r="V9" s="19"/>
      <c r="W9" s="15">
        <f>+'Costos Fábrica'!H65</f>
        <v>9709.1504287588014</v>
      </c>
      <c r="X9" s="16">
        <f t="shared" si="10"/>
        <v>9709.1504287588014</v>
      </c>
      <c r="Y9" s="16">
        <f t="shared" si="10"/>
        <v>9709.1504287588014</v>
      </c>
      <c r="Z9" s="16">
        <f t="shared" si="10"/>
        <v>9709.1504287588014</v>
      </c>
      <c r="AA9" s="16">
        <f t="shared" si="10"/>
        <v>9709.1504287588014</v>
      </c>
      <c r="AB9" s="16">
        <f t="shared" si="10"/>
        <v>9709.1504287588014</v>
      </c>
      <c r="AC9" s="16">
        <f t="shared" si="10"/>
        <v>9709.1504287588014</v>
      </c>
      <c r="AD9" s="16">
        <f t="shared" si="10"/>
        <v>9709.1504287588014</v>
      </c>
      <c r="AE9" s="16">
        <f t="shared" si="10"/>
        <v>9709.1504287588014</v>
      </c>
      <c r="AF9" s="16">
        <f t="shared" si="10"/>
        <v>9709.1504287588014</v>
      </c>
      <c r="AG9" s="16">
        <f t="shared" si="10"/>
        <v>9709.1504287588014</v>
      </c>
      <c r="AH9" s="16">
        <f t="shared" si="10"/>
        <v>9709.1504287588014</v>
      </c>
      <c r="AI9" s="16">
        <f t="shared" si="10"/>
        <v>9709.1504287588014</v>
      </c>
      <c r="AJ9" s="16">
        <f t="shared" si="10"/>
        <v>9709.1504287588014</v>
      </c>
      <c r="AK9" s="16">
        <f t="shared" si="10"/>
        <v>9709.1504287588014</v>
      </c>
      <c r="AL9" s="16">
        <f t="shared" si="10"/>
        <v>9709.1504287588014</v>
      </c>
      <c r="AM9" s="16">
        <f t="shared" si="10"/>
        <v>9709.1504287588014</v>
      </c>
      <c r="AN9" s="16">
        <f t="shared" si="10"/>
        <v>9709.1504287588014</v>
      </c>
      <c r="AO9" s="16">
        <f t="shared" si="10"/>
        <v>9709.1504287588014</v>
      </c>
      <c r="AP9" s="16">
        <f t="shared" si="10"/>
        <v>9709.1504287588014</v>
      </c>
      <c r="AQ9" s="16">
        <f t="shared" si="10"/>
        <v>9709.1504287588014</v>
      </c>
      <c r="AR9" s="16">
        <f t="shared" si="10"/>
        <v>9709.1504287588014</v>
      </c>
      <c r="AS9" s="16">
        <f t="shared" si="10"/>
        <v>9709.1504287588014</v>
      </c>
      <c r="AT9" s="16">
        <f t="shared" si="10"/>
        <v>9709.1504287588014</v>
      </c>
      <c r="AU9" s="16">
        <f t="shared" si="10"/>
        <v>9709.1504287588014</v>
      </c>
      <c r="AV9" s="16">
        <f t="shared" si="10"/>
        <v>9709.1504287588014</v>
      </c>
      <c r="AW9" s="16">
        <f t="shared" si="10"/>
        <v>9709.1504287588014</v>
      </c>
      <c r="AX9" s="16">
        <f t="shared" si="10"/>
        <v>9709.1504287588014</v>
      </c>
      <c r="AY9" s="16">
        <f t="shared" si="10"/>
        <v>9709.1504287588014</v>
      </c>
      <c r="AZ9" s="16">
        <f t="shared" si="10"/>
        <v>9709.1504287588014</v>
      </c>
      <c r="BA9" s="16">
        <f t="shared" si="10"/>
        <v>9709.1504287588014</v>
      </c>
      <c r="BB9" s="19"/>
      <c r="BC9" s="15">
        <f>+'Costos Fábrica'!H66</f>
        <v>18394.292152911494</v>
      </c>
      <c r="BD9" s="16">
        <f t="shared" si="11"/>
        <v>18394.292152911494</v>
      </c>
      <c r="BE9" s="16">
        <f t="shared" si="11"/>
        <v>18394.292152911494</v>
      </c>
      <c r="BF9" s="16">
        <f t="shared" si="11"/>
        <v>18394.292152911494</v>
      </c>
      <c r="BG9" s="16">
        <f t="shared" si="11"/>
        <v>18394.292152911494</v>
      </c>
      <c r="BH9" s="16">
        <f t="shared" si="11"/>
        <v>18394.292152911494</v>
      </c>
      <c r="BI9" s="16">
        <f t="shared" si="11"/>
        <v>18394.292152911494</v>
      </c>
      <c r="BJ9" s="16">
        <f t="shared" si="11"/>
        <v>18394.292152911494</v>
      </c>
      <c r="BK9" s="16">
        <f t="shared" si="11"/>
        <v>18394.292152911494</v>
      </c>
      <c r="BL9" s="16">
        <f t="shared" si="11"/>
        <v>18394.292152911494</v>
      </c>
      <c r="BM9" s="16">
        <f t="shared" si="11"/>
        <v>18394.292152911494</v>
      </c>
      <c r="BN9" s="16">
        <f t="shared" si="11"/>
        <v>18394.292152911494</v>
      </c>
      <c r="BO9" s="16">
        <f t="shared" si="11"/>
        <v>18394.292152911494</v>
      </c>
      <c r="BP9" s="16">
        <f t="shared" si="11"/>
        <v>18394.292152911494</v>
      </c>
      <c r="BQ9" s="16">
        <f t="shared" si="11"/>
        <v>18394.292152911494</v>
      </c>
      <c r="BR9" s="16">
        <f t="shared" si="11"/>
        <v>18394.292152911494</v>
      </c>
      <c r="BS9" s="16">
        <f t="shared" si="11"/>
        <v>18394.292152911494</v>
      </c>
      <c r="BT9" s="16">
        <f t="shared" si="11"/>
        <v>18394.292152911494</v>
      </c>
      <c r="BU9" s="16">
        <f t="shared" si="11"/>
        <v>18394.292152911494</v>
      </c>
      <c r="BV9" s="16">
        <f t="shared" si="11"/>
        <v>18394.292152911494</v>
      </c>
      <c r="BW9" s="16">
        <f t="shared" si="11"/>
        <v>18394.292152911494</v>
      </c>
      <c r="BX9" s="16">
        <f t="shared" si="11"/>
        <v>18394.292152911494</v>
      </c>
      <c r="BY9" s="16">
        <f t="shared" si="11"/>
        <v>18394.292152911494</v>
      </c>
      <c r="BZ9" s="16">
        <f t="shared" si="11"/>
        <v>18394.292152911494</v>
      </c>
      <c r="CA9" s="16">
        <f t="shared" si="11"/>
        <v>18394.292152911494</v>
      </c>
      <c r="CB9" s="16">
        <f t="shared" si="11"/>
        <v>18394.292152911494</v>
      </c>
      <c r="CC9" s="16">
        <f t="shared" si="11"/>
        <v>18394.292152911494</v>
      </c>
      <c r="CD9" s="16">
        <f t="shared" si="11"/>
        <v>18394.292152911494</v>
      </c>
      <c r="CE9" s="16">
        <f t="shared" si="11"/>
        <v>18394.292152911494</v>
      </c>
      <c r="CF9" s="16">
        <f t="shared" si="11"/>
        <v>18394.292152911494</v>
      </c>
      <c r="CH9" s="15">
        <f>+'Costos Fábrica'!H67</f>
        <v>17066.995765027521</v>
      </c>
      <c r="CI9" s="16">
        <f t="shared" si="12"/>
        <v>17066.995765027521</v>
      </c>
      <c r="CJ9" s="16">
        <f t="shared" si="12"/>
        <v>17066.995765027521</v>
      </c>
      <c r="CK9" s="16">
        <f t="shared" si="12"/>
        <v>17066.995765027521</v>
      </c>
      <c r="CL9" s="16">
        <f t="shared" si="12"/>
        <v>17066.995765027521</v>
      </c>
      <c r="CM9" s="16">
        <f t="shared" si="12"/>
        <v>17066.995765027521</v>
      </c>
      <c r="CN9" s="16">
        <f t="shared" si="12"/>
        <v>17066.995765027521</v>
      </c>
      <c r="CO9" s="16">
        <f t="shared" si="12"/>
        <v>17066.995765027521</v>
      </c>
      <c r="CP9" s="16">
        <f t="shared" si="12"/>
        <v>17066.995765027521</v>
      </c>
      <c r="CQ9" s="16">
        <f t="shared" si="12"/>
        <v>17066.995765027521</v>
      </c>
      <c r="CR9" s="16">
        <f t="shared" si="12"/>
        <v>17066.995765027521</v>
      </c>
      <c r="CS9" s="16">
        <f t="shared" si="12"/>
        <v>17066.995765027521</v>
      </c>
      <c r="CT9" s="16">
        <f t="shared" si="12"/>
        <v>17066.995765027521</v>
      </c>
      <c r="CU9" s="16">
        <f t="shared" si="12"/>
        <v>17066.995765027521</v>
      </c>
      <c r="CV9" s="16">
        <f t="shared" si="12"/>
        <v>17066.995765027521</v>
      </c>
      <c r="CW9" s="16">
        <f t="shared" si="12"/>
        <v>17066.995765027521</v>
      </c>
      <c r="CX9" s="16">
        <f t="shared" si="12"/>
        <v>17066.995765027521</v>
      </c>
      <c r="CY9" s="16">
        <f t="shared" si="13"/>
        <v>17066.995765027521</v>
      </c>
      <c r="CZ9" s="16">
        <f t="shared" si="13"/>
        <v>17066.995765027521</v>
      </c>
      <c r="DA9" s="16">
        <f t="shared" si="13"/>
        <v>17066.995765027521</v>
      </c>
      <c r="DB9" s="16">
        <f t="shared" si="13"/>
        <v>17066.995765027521</v>
      </c>
      <c r="DC9" s="16">
        <f t="shared" si="13"/>
        <v>17066.995765027521</v>
      </c>
      <c r="DD9" s="16">
        <f t="shared" si="13"/>
        <v>17066.995765027521</v>
      </c>
      <c r="DE9" s="16">
        <f t="shared" si="13"/>
        <v>17066.995765027521</v>
      </c>
      <c r="DF9" s="16">
        <f t="shared" si="13"/>
        <v>17066.995765027521</v>
      </c>
      <c r="DG9" s="16">
        <f t="shared" si="13"/>
        <v>17066.995765027521</v>
      </c>
      <c r="DH9" s="16">
        <f t="shared" si="13"/>
        <v>17066.995765027521</v>
      </c>
      <c r="DI9" s="16">
        <f t="shared" si="13"/>
        <v>17066.995765027521</v>
      </c>
      <c r="DJ9" s="16">
        <f t="shared" si="13"/>
        <v>17066.995765027521</v>
      </c>
      <c r="DK9" s="16">
        <f t="shared" si="13"/>
        <v>17066.995765027521</v>
      </c>
      <c r="DL9" s="16">
        <f t="shared" si="13"/>
        <v>17066.995765027521</v>
      </c>
      <c r="DN9" s="15">
        <f>+'Costos Fábrica'!H68</f>
        <v>11777.155911615573</v>
      </c>
      <c r="DO9" s="16">
        <f t="shared" si="14"/>
        <v>11777.155911615573</v>
      </c>
      <c r="DP9" s="16">
        <f t="shared" si="14"/>
        <v>11777.155911615573</v>
      </c>
      <c r="DQ9" s="16">
        <f t="shared" si="14"/>
        <v>11777.155911615573</v>
      </c>
      <c r="DR9" s="16">
        <f t="shared" si="14"/>
        <v>11777.155911615573</v>
      </c>
      <c r="DS9" s="16">
        <f t="shared" si="14"/>
        <v>11777.155911615573</v>
      </c>
      <c r="DT9" s="16">
        <f t="shared" si="14"/>
        <v>11777.155911615573</v>
      </c>
      <c r="DU9" s="16">
        <f t="shared" si="14"/>
        <v>11777.155911615573</v>
      </c>
      <c r="DV9" s="16">
        <f t="shared" si="14"/>
        <v>11777.155911615573</v>
      </c>
      <c r="DW9" s="16">
        <f t="shared" si="14"/>
        <v>11777.155911615573</v>
      </c>
      <c r="DX9" s="16">
        <f t="shared" si="14"/>
        <v>11777.155911615573</v>
      </c>
      <c r="DY9" s="16">
        <f t="shared" si="14"/>
        <v>11777.155911615573</v>
      </c>
      <c r="DZ9" s="16">
        <f t="shared" si="14"/>
        <v>11777.155911615573</v>
      </c>
      <c r="EA9" s="16">
        <f t="shared" si="14"/>
        <v>11777.155911615573</v>
      </c>
      <c r="EB9" s="16">
        <f t="shared" si="14"/>
        <v>11777.155911615573</v>
      </c>
      <c r="EC9" s="16">
        <f t="shared" si="14"/>
        <v>11777.155911615573</v>
      </c>
      <c r="ED9" s="16">
        <f t="shared" si="14"/>
        <v>11777.155911615573</v>
      </c>
      <c r="EE9" s="16">
        <f t="shared" si="15"/>
        <v>11777.155911615573</v>
      </c>
      <c r="EF9" s="16">
        <f t="shared" si="15"/>
        <v>11777.155911615573</v>
      </c>
      <c r="EG9" s="16">
        <f t="shared" si="15"/>
        <v>11777.155911615573</v>
      </c>
      <c r="EH9" s="16">
        <f t="shared" si="15"/>
        <v>11777.155911615573</v>
      </c>
      <c r="EI9" s="16">
        <f t="shared" si="15"/>
        <v>11777.155911615573</v>
      </c>
      <c r="EJ9" s="16">
        <f t="shared" si="15"/>
        <v>11777.155911615573</v>
      </c>
      <c r="EK9" s="16">
        <f t="shared" si="15"/>
        <v>11777.155911615573</v>
      </c>
      <c r="EL9" s="16">
        <f t="shared" si="15"/>
        <v>11777.155911615573</v>
      </c>
      <c r="EM9" s="16">
        <f t="shared" si="15"/>
        <v>11777.155911615573</v>
      </c>
      <c r="EN9" s="16">
        <f t="shared" si="15"/>
        <v>11777.155911615573</v>
      </c>
      <c r="EO9" s="16">
        <f t="shared" si="15"/>
        <v>11777.155911615573</v>
      </c>
      <c r="EP9" s="16">
        <f t="shared" si="15"/>
        <v>11777.155911615573</v>
      </c>
      <c r="EQ9" s="16">
        <f>+EP9</f>
        <v>11777.155911615573</v>
      </c>
      <c r="ES9" s="15">
        <f>+'Costos Fábrica'!H69</f>
        <v>11910.748866199288</v>
      </c>
      <c r="ET9" s="16">
        <f t="shared" si="16"/>
        <v>11910.748866199288</v>
      </c>
      <c r="EU9" s="16">
        <f t="shared" si="16"/>
        <v>11910.748866199288</v>
      </c>
      <c r="EV9" s="16">
        <f t="shared" si="16"/>
        <v>11910.748866199288</v>
      </c>
      <c r="EW9" s="16">
        <f t="shared" si="16"/>
        <v>11910.748866199288</v>
      </c>
      <c r="EX9" s="16">
        <f t="shared" si="16"/>
        <v>11910.748866199288</v>
      </c>
      <c r="EY9" s="16">
        <f t="shared" si="16"/>
        <v>11910.748866199288</v>
      </c>
      <c r="EZ9" s="16">
        <f t="shared" si="16"/>
        <v>11910.748866199288</v>
      </c>
      <c r="FA9" s="16">
        <f t="shared" si="16"/>
        <v>11910.748866199288</v>
      </c>
      <c r="FB9" s="16">
        <f t="shared" si="16"/>
        <v>11910.748866199288</v>
      </c>
      <c r="FC9" s="16">
        <f t="shared" si="16"/>
        <v>11910.748866199288</v>
      </c>
      <c r="FD9" s="16">
        <f t="shared" si="16"/>
        <v>11910.748866199288</v>
      </c>
      <c r="FE9" s="16">
        <f t="shared" si="16"/>
        <v>11910.748866199288</v>
      </c>
      <c r="FF9" s="16">
        <f t="shared" si="16"/>
        <v>11910.748866199288</v>
      </c>
      <c r="FG9" s="16">
        <f t="shared" si="16"/>
        <v>11910.748866199288</v>
      </c>
      <c r="FH9" s="16">
        <f t="shared" si="16"/>
        <v>11910.748866199288</v>
      </c>
      <c r="FI9" s="16">
        <f t="shared" si="16"/>
        <v>11910.748866199288</v>
      </c>
      <c r="FJ9" s="16">
        <f t="shared" si="17"/>
        <v>11910.748866199288</v>
      </c>
      <c r="FK9" s="16">
        <f t="shared" si="17"/>
        <v>11910.748866199288</v>
      </c>
      <c r="FL9" s="16">
        <f t="shared" si="17"/>
        <v>11910.748866199288</v>
      </c>
      <c r="FM9" s="16">
        <f t="shared" si="17"/>
        <v>11910.748866199288</v>
      </c>
      <c r="FN9" s="16">
        <f t="shared" si="17"/>
        <v>11910.748866199288</v>
      </c>
      <c r="FO9" s="16">
        <f t="shared" si="17"/>
        <v>11910.748866199288</v>
      </c>
      <c r="FP9" s="16">
        <f t="shared" si="17"/>
        <v>11910.748866199288</v>
      </c>
      <c r="FQ9" s="16">
        <f t="shared" si="17"/>
        <v>11910.748866199288</v>
      </c>
      <c r="FR9" s="16">
        <f t="shared" si="17"/>
        <v>11910.748866199288</v>
      </c>
      <c r="FS9" s="16">
        <f t="shared" si="17"/>
        <v>11910.748866199288</v>
      </c>
      <c r="FT9" s="16">
        <f t="shared" si="17"/>
        <v>11910.748866199288</v>
      </c>
      <c r="FU9" s="16">
        <f t="shared" si="17"/>
        <v>11910.748866199288</v>
      </c>
      <c r="FV9" s="16">
        <f>+FU9</f>
        <v>11910.748866199288</v>
      </c>
      <c r="FW9" s="16">
        <f>+FV9</f>
        <v>11910.748866199288</v>
      </c>
      <c r="FY9" s="15">
        <f>+'Costos Fábrica'!H75</f>
        <v>11254.636503854106</v>
      </c>
      <c r="FZ9" s="16">
        <f t="shared" si="18"/>
        <v>11254.636503854106</v>
      </c>
      <c r="GA9" s="16">
        <f t="shared" si="18"/>
        <v>11254.636503854106</v>
      </c>
      <c r="GB9" s="16">
        <f t="shared" si="18"/>
        <v>11254.636503854106</v>
      </c>
      <c r="GC9" s="16">
        <f t="shared" si="18"/>
        <v>11254.636503854106</v>
      </c>
      <c r="GD9" s="16">
        <f t="shared" si="18"/>
        <v>11254.636503854106</v>
      </c>
      <c r="GE9" s="16">
        <f t="shared" si="18"/>
        <v>11254.636503854106</v>
      </c>
      <c r="GF9" s="16">
        <f t="shared" si="18"/>
        <v>11254.636503854106</v>
      </c>
      <c r="GG9" s="16">
        <f t="shared" si="18"/>
        <v>11254.636503854106</v>
      </c>
      <c r="GH9" s="16">
        <f t="shared" si="18"/>
        <v>11254.636503854106</v>
      </c>
      <c r="GI9" s="16">
        <f t="shared" si="18"/>
        <v>11254.636503854106</v>
      </c>
      <c r="GJ9" s="16">
        <f t="shared" si="18"/>
        <v>11254.636503854106</v>
      </c>
      <c r="GK9" s="16">
        <f t="shared" si="18"/>
        <v>11254.636503854106</v>
      </c>
      <c r="GL9" s="16">
        <f t="shared" si="18"/>
        <v>11254.636503854106</v>
      </c>
      <c r="GM9" s="16">
        <f t="shared" si="18"/>
        <v>11254.636503854106</v>
      </c>
      <c r="GN9" s="16">
        <f t="shared" si="18"/>
        <v>11254.636503854106</v>
      </c>
      <c r="GO9" s="16">
        <f t="shared" si="18"/>
        <v>11254.636503854106</v>
      </c>
      <c r="GP9" s="16">
        <f t="shared" si="19"/>
        <v>11254.636503854106</v>
      </c>
      <c r="GQ9" s="16">
        <f t="shared" si="19"/>
        <v>11254.636503854106</v>
      </c>
      <c r="GR9" s="16">
        <f t="shared" si="19"/>
        <v>11254.636503854106</v>
      </c>
      <c r="GS9" s="16">
        <f t="shared" si="19"/>
        <v>11254.636503854106</v>
      </c>
      <c r="GT9" s="16">
        <f t="shared" si="19"/>
        <v>11254.636503854106</v>
      </c>
      <c r="GU9" s="16">
        <f t="shared" si="19"/>
        <v>11254.636503854106</v>
      </c>
      <c r="GV9" s="16">
        <f t="shared" si="19"/>
        <v>11254.636503854106</v>
      </c>
      <c r="GW9" s="16">
        <f t="shared" si="19"/>
        <v>11254.636503854106</v>
      </c>
      <c r="GX9" s="16">
        <f t="shared" si="19"/>
        <v>11254.636503854106</v>
      </c>
      <c r="GY9" s="16">
        <f t="shared" si="19"/>
        <v>11254.636503854106</v>
      </c>
      <c r="GZ9" s="16">
        <f t="shared" si="19"/>
        <v>11254.636503854106</v>
      </c>
      <c r="HA9" s="16">
        <f t="shared" si="19"/>
        <v>11254.636503854106</v>
      </c>
      <c r="HB9" s="16">
        <f t="shared" si="19"/>
        <v>11254.636503854106</v>
      </c>
      <c r="HC9" s="16">
        <f t="shared" si="19"/>
        <v>11254.636503854106</v>
      </c>
      <c r="HE9" s="15">
        <f>+'Costos Fábrica'!H76</f>
        <v>17337.536310344592</v>
      </c>
      <c r="HF9" s="16">
        <f t="shared" si="20"/>
        <v>17337.536310344592</v>
      </c>
      <c r="HG9" s="16">
        <f t="shared" si="20"/>
        <v>17337.536310344592</v>
      </c>
      <c r="HH9" s="16">
        <f t="shared" si="20"/>
        <v>17337.536310344592</v>
      </c>
      <c r="HI9" s="16">
        <f t="shared" si="20"/>
        <v>17337.536310344592</v>
      </c>
      <c r="HJ9" s="16">
        <f t="shared" si="20"/>
        <v>17337.536310344592</v>
      </c>
      <c r="HK9" s="16">
        <f t="shared" si="20"/>
        <v>17337.536310344592</v>
      </c>
      <c r="HL9" s="16">
        <f t="shared" si="20"/>
        <v>17337.536310344592</v>
      </c>
      <c r="HM9" s="16">
        <f t="shared" si="20"/>
        <v>17337.536310344592</v>
      </c>
      <c r="HN9" s="16">
        <f t="shared" si="20"/>
        <v>17337.536310344592</v>
      </c>
      <c r="HO9" s="16">
        <f t="shared" si="20"/>
        <v>17337.536310344592</v>
      </c>
      <c r="HP9" s="16">
        <f t="shared" si="20"/>
        <v>17337.536310344592</v>
      </c>
      <c r="HQ9" s="16">
        <f t="shared" si="20"/>
        <v>17337.536310344592</v>
      </c>
      <c r="HR9" s="16">
        <f t="shared" si="20"/>
        <v>17337.536310344592</v>
      </c>
      <c r="HS9" s="16">
        <f t="shared" si="20"/>
        <v>17337.536310344592</v>
      </c>
      <c r="HT9" s="16">
        <f t="shared" si="20"/>
        <v>17337.536310344592</v>
      </c>
      <c r="HU9" s="16">
        <f t="shared" si="20"/>
        <v>17337.536310344592</v>
      </c>
      <c r="HV9" s="16">
        <f t="shared" si="21"/>
        <v>17337.536310344592</v>
      </c>
      <c r="HW9" s="16">
        <f t="shared" si="21"/>
        <v>17337.536310344592</v>
      </c>
      <c r="HX9" s="16">
        <f t="shared" si="21"/>
        <v>17337.536310344592</v>
      </c>
      <c r="HY9" s="16">
        <f t="shared" si="21"/>
        <v>17337.536310344592</v>
      </c>
      <c r="HZ9" s="16">
        <f t="shared" si="21"/>
        <v>17337.536310344592</v>
      </c>
      <c r="IA9" s="16">
        <f t="shared" si="21"/>
        <v>17337.536310344592</v>
      </c>
      <c r="IB9" s="16">
        <f t="shared" si="21"/>
        <v>17337.536310344592</v>
      </c>
      <c r="IC9" s="16">
        <f t="shared" si="21"/>
        <v>17337.536310344592</v>
      </c>
      <c r="ID9" s="16">
        <f t="shared" si="21"/>
        <v>17337.536310344592</v>
      </c>
      <c r="IE9" s="16">
        <f t="shared" si="21"/>
        <v>17337.536310344592</v>
      </c>
      <c r="IF9" s="16">
        <f t="shared" si="21"/>
        <v>17337.536310344592</v>
      </c>
      <c r="IH9" s="15">
        <f>+'Costos Fábrica'!H77</f>
        <v>9609.5553171437004</v>
      </c>
      <c r="II9" s="16">
        <f t="shared" si="22"/>
        <v>9609.5553171437004</v>
      </c>
      <c r="IJ9" s="16">
        <f t="shared" si="22"/>
        <v>9609.5553171437004</v>
      </c>
      <c r="IK9" s="16">
        <f t="shared" si="22"/>
        <v>9609.5553171437004</v>
      </c>
      <c r="IL9" s="16">
        <f t="shared" si="22"/>
        <v>9609.5553171437004</v>
      </c>
      <c r="IM9" s="16">
        <f t="shared" si="22"/>
        <v>9609.5553171437004</v>
      </c>
      <c r="IN9" s="16">
        <f t="shared" si="22"/>
        <v>9609.5553171437004</v>
      </c>
      <c r="IO9" s="16">
        <f t="shared" si="22"/>
        <v>9609.5553171437004</v>
      </c>
      <c r="IP9" s="16">
        <f t="shared" si="22"/>
        <v>9609.5553171437004</v>
      </c>
      <c r="IQ9" s="16">
        <f t="shared" si="22"/>
        <v>9609.5553171437004</v>
      </c>
      <c r="IR9" s="16">
        <f t="shared" si="22"/>
        <v>9609.5553171437004</v>
      </c>
      <c r="IS9" s="16">
        <f t="shared" si="22"/>
        <v>9609.5553171437004</v>
      </c>
      <c r="IT9" s="16">
        <f t="shared" si="22"/>
        <v>9609.5553171437004</v>
      </c>
      <c r="IU9" s="16">
        <f t="shared" si="22"/>
        <v>9609.5553171437004</v>
      </c>
      <c r="IV9" s="16">
        <f t="shared" si="22"/>
        <v>9609.5553171437004</v>
      </c>
      <c r="IW9" s="16">
        <f t="shared" si="22"/>
        <v>9609.5553171437004</v>
      </c>
      <c r="IX9" s="16">
        <f t="shared" si="22"/>
        <v>9609.5553171437004</v>
      </c>
      <c r="IY9" s="16">
        <f t="shared" si="23"/>
        <v>9609.5553171437004</v>
      </c>
      <c r="IZ9" s="16">
        <f t="shared" si="23"/>
        <v>9609.5553171437004</v>
      </c>
      <c r="JA9" s="16">
        <f t="shared" si="23"/>
        <v>9609.5553171437004</v>
      </c>
      <c r="JB9" s="16">
        <f t="shared" si="23"/>
        <v>9609.5553171437004</v>
      </c>
      <c r="JC9" s="16">
        <f t="shared" si="23"/>
        <v>9609.5553171437004</v>
      </c>
      <c r="JD9" s="16">
        <f t="shared" si="23"/>
        <v>9609.5553171437004</v>
      </c>
      <c r="JE9" s="16">
        <f t="shared" si="23"/>
        <v>9609.5553171437004</v>
      </c>
      <c r="JF9" s="16">
        <f t="shared" si="23"/>
        <v>9609.5553171437004</v>
      </c>
      <c r="JG9" s="16">
        <f t="shared" si="23"/>
        <v>9609.5553171437004</v>
      </c>
      <c r="JH9" s="16">
        <f t="shared" si="23"/>
        <v>9609.5553171437004</v>
      </c>
      <c r="JI9" s="16">
        <f t="shared" si="23"/>
        <v>9609.5553171437004</v>
      </c>
      <c r="JJ9" s="16">
        <f t="shared" si="23"/>
        <v>9609.5553171437004</v>
      </c>
      <c r="JK9" s="16">
        <f t="shared" si="23"/>
        <v>9609.5553171437004</v>
      </c>
      <c r="JL9" s="16">
        <f t="shared" si="23"/>
        <v>9609.5553171437004</v>
      </c>
      <c r="JN9" s="15">
        <f>+'Costos Fábrica'!H78</f>
        <v>9228.4981794340238</v>
      </c>
      <c r="JO9" s="16">
        <f t="shared" si="24"/>
        <v>9228.4981794340238</v>
      </c>
      <c r="JP9" s="16">
        <f t="shared" si="24"/>
        <v>9228.4981794340238</v>
      </c>
      <c r="JQ9" s="16">
        <f t="shared" si="24"/>
        <v>9228.4981794340238</v>
      </c>
      <c r="JR9" s="16">
        <f t="shared" si="24"/>
        <v>9228.4981794340238</v>
      </c>
      <c r="JS9" s="16">
        <f t="shared" si="24"/>
        <v>9228.4981794340238</v>
      </c>
      <c r="JT9" s="16">
        <f t="shared" si="24"/>
        <v>9228.4981794340238</v>
      </c>
      <c r="JU9" s="16">
        <f t="shared" si="24"/>
        <v>9228.4981794340238</v>
      </c>
      <c r="JV9" s="16">
        <f t="shared" si="24"/>
        <v>9228.4981794340238</v>
      </c>
      <c r="JW9" s="16">
        <f t="shared" si="24"/>
        <v>9228.4981794340238</v>
      </c>
      <c r="JX9" s="16">
        <f t="shared" si="24"/>
        <v>9228.4981794340238</v>
      </c>
      <c r="JY9" s="16">
        <f t="shared" si="24"/>
        <v>9228.4981794340238</v>
      </c>
      <c r="JZ9" s="16">
        <f t="shared" si="24"/>
        <v>9228.4981794340238</v>
      </c>
      <c r="KA9" s="16">
        <f t="shared" si="24"/>
        <v>9228.4981794340238</v>
      </c>
      <c r="KB9" s="16">
        <f t="shared" si="24"/>
        <v>9228.4981794340238</v>
      </c>
      <c r="KC9" s="16">
        <f t="shared" si="24"/>
        <v>9228.4981794340238</v>
      </c>
      <c r="KD9" s="16">
        <f t="shared" si="24"/>
        <v>9228.4981794340238</v>
      </c>
      <c r="KE9" s="16">
        <f t="shared" si="25"/>
        <v>9228.4981794340238</v>
      </c>
      <c r="KF9" s="16">
        <f t="shared" si="25"/>
        <v>9228.4981794340238</v>
      </c>
      <c r="KG9" s="16">
        <f t="shared" si="25"/>
        <v>9228.4981794340238</v>
      </c>
      <c r="KH9" s="16">
        <f t="shared" si="25"/>
        <v>9228.4981794340238</v>
      </c>
      <c r="KI9" s="16">
        <f t="shared" si="25"/>
        <v>9228.4981794340238</v>
      </c>
      <c r="KJ9" s="16">
        <f t="shared" si="25"/>
        <v>9228.4981794340238</v>
      </c>
      <c r="KK9" s="16">
        <f t="shared" si="25"/>
        <v>9228.4981794340238</v>
      </c>
      <c r="KL9" s="16">
        <f t="shared" si="25"/>
        <v>9228.4981794340238</v>
      </c>
      <c r="KM9" s="16">
        <f t="shared" si="25"/>
        <v>9228.4981794340238</v>
      </c>
      <c r="KN9" s="16">
        <f t="shared" si="25"/>
        <v>9228.4981794340238</v>
      </c>
      <c r="KO9" s="16">
        <f t="shared" si="25"/>
        <v>9228.4981794340238</v>
      </c>
      <c r="KP9" s="16">
        <f t="shared" si="25"/>
        <v>9228.4981794340238</v>
      </c>
      <c r="KQ9" s="16">
        <f t="shared" si="25"/>
        <v>9228.4981794340238</v>
      </c>
    </row>
    <row r="10" spans="1:303 16308:16308" ht="14.5" customHeight="1" x14ac:dyDescent="0.35">
      <c r="B10" s="13" t="s">
        <v>19</v>
      </c>
      <c r="C10" s="13" t="s">
        <v>15</v>
      </c>
      <c r="D10" s="9"/>
      <c r="E10" s="18"/>
      <c r="G10" s="16">
        <f>+'Gastos Ventas'!H64</f>
        <v>5140.2788406396157</v>
      </c>
      <c r="H10" s="16">
        <f t="shared" si="9"/>
        <v>5140.2788406396157</v>
      </c>
      <c r="I10" s="16">
        <f t="shared" si="9"/>
        <v>5140.2788406396157</v>
      </c>
      <c r="J10" s="16">
        <f t="shared" si="9"/>
        <v>5140.2788406396157</v>
      </c>
      <c r="K10" s="16">
        <f t="shared" si="9"/>
        <v>5140.2788406396157</v>
      </c>
      <c r="L10" s="16">
        <f t="shared" si="9"/>
        <v>5140.2788406396157</v>
      </c>
      <c r="M10" s="16">
        <f t="shared" si="9"/>
        <v>5140.2788406396157</v>
      </c>
      <c r="N10" s="16">
        <f t="shared" si="9"/>
        <v>5140.2788406396157</v>
      </c>
      <c r="O10" s="16">
        <f t="shared" si="9"/>
        <v>5140.2788406396157</v>
      </c>
      <c r="P10" s="16">
        <f t="shared" si="9"/>
        <v>5140.2788406396157</v>
      </c>
      <c r="Q10" s="16">
        <f t="shared" si="9"/>
        <v>5140.2788406396157</v>
      </c>
      <c r="R10" s="16">
        <f t="shared" si="9"/>
        <v>5140.2788406396157</v>
      </c>
      <c r="S10" s="16">
        <f t="shared" si="9"/>
        <v>5140.2788406396157</v>
      </c>
      <c r="T10" s="16">
        <f t="shared" si="9"/>
        <v>5140.2788406396157</v>
      </c>
      <c r="U10" s="16">
        <f t="shared" si="9"/>
        <v>5140.2788406396157</v>
      </c>
      <c r="W10" s="16">
        <f>+'Gastos Ventas'!H65</f>
        <v>5821.2696859960779</v>
      </c>
      <c r="X10" s="16">
        <f t="shared" si="10"/>
        <v>5821.2696859960779</v>
      </c>
      <c r="Y10" s="16">
        <f t="shared" si="10"/>
        <v>5821.2696859960779</v>
      </c>
      <c r="Z10" s="16">
        <f t="shared" si="10"/>
        <v>5821.2696859960779</v>
      </c>
      <c r="AA10" s="16">
        <f t="shared" si="10"/>
        <v>5821.2696859960779</v>
      </c>
      <c r="AB10" s="16">
        <f t="shared" si="10"/>
        <v>5821.2696859960779</v>
      </c>
      <c r="AC10" s="16">
        <f t="shared" si="10"/>
        <v>5821.2696859960779</v>
      </c>
      <c r="AD10" s="16">
        <f t="shared" si="10"/>
        <v>5821.2696859960779</v>
      </c>
      <c r="AE10" s="16">
        <f t="shared" si="10"/>
        <v>5821.2696859960779</v>
      </c>
      <c r="AF10" s="16">
        <f t="shared" si="10"/>
        <v>5821.2696859960779</v>
      </c>
      <c r="AG10" s="16">
        <f t="shared" si="10"/>
        <v>5821.2696859960779</v>
      </c>
      <c r="AH10" s="16">
        <f t="shared" si="10"/>
        <v>5821.2696859960779</v>
      </c>
      <c r="AI10" s="16">
        <f t="shared" si="10"/>
        <v>5821.2696859960779</v>
      </c>
      <c r="AJ10" s="16">
        <f t="shared" si="10"/>
        <v>5821.2696859960779</v>
      </c>
      <c r="AK10" s="16">
        <f t="shared" si="10"/>
        <v>5821.2696859960779</v>
      </c>
      <c r="AL10" s="16">
        <f t="shared" si="10"/>
        <v>5821.2696859960779</v>
      </c>
      <c r="AM10" s="16">
        <f t="shared" si="10"/>
        <v>5821.2696859960779</v>
      </c>
      <c r="AN10" s="16">
        <f t="shared" si="10"/>
        <v>5821.2696859960779</v>
      </c>
      <c r="AO10" s="16">
        <f t="shared" si="10"/>
        <v>5821.2696859960779</v>
      </c>
      <c r="AP10" s="16">
        <f t="shared" si="10"/>
        <v>5821.2696859960779</v>
      </c>
      <c r="AQ10" s="16">
        <f t="shared" si="10"/>
        <v>5821.2696859960779</v>
      </c>
      <c r="AR10" s="16">
        <f t="shared" si="10"/>
        <v>5821.2696859960779</v>
      </c>
      <c r="AS10" s="16">
        <f t="shared" si="10"/>
        <v>5821.2696859960779</v>
      </c>
      <c r="AT10" s="16">
        <f t="shared" si="10"/>
        <v>5821.2696859960779</v>
      </c>
      <c r="AU10" s="16">
        <f t="shared" si="10"/>
        <v>5821.2696859960779</v>
      </c>
      <c r="AV10" s="16">
        <f t="shared" si="10"/>
        <v>5821.2696859960779</v>
      </c>
      <c r="AW10" s="16">
        <f t="shared" si="10"/>
        <v>5821.2696859960779</v>
      </c>
      <c r="AX10" s="16">
        <f t="shared" si="10"/>
        <v>5821.2696859960779</v>
      </c>
      <c r="AY10" s="16">
        <f t="shared" si="10"/>
        <v>5821.2696859960779</v>
      </c>
      <c r="AZ10" s="16">
        <f t="shared" si="10"/>
        <v>5821.2696859960779</v>
      </c>
      <c r="BA10" s="16">
        <f t="shared" si="10"/>
        <v>5821.2696859960779</v>
      </c>
      <c r="BC10" s="16">
        <f>+'Gastos Ventas'!H66</f>
        <v>5814.0096937495782</v>
      </c>
      <c r="BD10" s="16">
        <f>+BC10</f>
        <v>5814.0096937495782</v>
      </c>
      <c r="BE10" s="16">
        <f t="shared" si="11"/>
        <v>5814.0096937495782</v>
      </c>
      <c r="BF10" s="16">
        <f t="shared" si="11"/>
        <v>5814.0096937495782</v>
      </c>
      <c r="BG10" s="16">
        <f t="shared" si="11"/>
        <v>5814.0096937495782</v>
      </c>
      <c r="BH10" s="16">
        <f t="shared" si="11"/>
        <v>5814.0096937495782</v>
      </c>
      <c r="BI10" s="16">
        <f t="shared" si="11"/>
        <v>5814.0096937495782</v>
      </c>
      <c r="BJ10" s="16">
        <f t="shared" si="11"/>
        <v>5814.0096937495782</v>
      </c>
      <c r="BK10" s="16">
        <f>+BJ10</f>
        <v>5814.0096937495782</v>
      </c>
      <c r="BL10" s="16">
        <f t="shared" si="11"/>
        <v>5814.0096937495782</v>
      </c>
      <c r="BM10" s="16">
        <f t="shared" si="11"/>
        <v>5814.0096937495782</v>
      </c>
      <c r="BN10" s="16">
        <f t="shared" si="11"/>
        <v>5814.0096937495782</v>
      </c>
      <c r="BO10" s="16">
        <f t="shared" si="11"/>
        <v>5814.0096937495782</v>
      </c>
      <c r="BP10" s="16">
        <f t="shared" si="11"/>
        <v>5814.0096937495782</v>
      </c>
      <c r="BQ10" s="16">
        <f>+BP10</f>
        <v>5814.0096937495782</v>
      </c>
      <c r="BR10" s="16">
        <f t="shared" si="11"/>
        <v>5814.0096937495782</v>
      </c>
      <c r="BS10" s="16">
        <f t="shared" si="11"/>
        <v>5814.0096937495782</v>
      </c>
      <c r="BT10" s="16">
        <f t="shared" si="11"/>
        <v>5814.0096937495782</v>
      </c>
      <c r="BU10" s="16">
        <f t="shared" si="11"/>
        <v>5814.0096937495782</v>
      </c>
      <c r="BV10" s="16">
        <f t="shared" si="11"/>
        <v>5814.0096937495782</v>
      </c>
      <c r="BW10" s="16">
        <f>+BV10</f>
        <v>5814.0096937495782</v>
      </c>
      <c r="BX10" s="16">
        <f t="shared" si="11"/>
        <v>5814.0096937495782</v>
      </c>
      <c r="BY10" s="16">
        <f t="shared" si="11"/>
        <v>5814.0096937495782</v>
      </c>
      <c r="BZ10" s="16">
        <f t="shared" si="11"/>
        <v>5814.0096937495782</v>
      </c>
      <c r="CA10" s="16">
        <f t="shared" si="11"/>
        <v>5814.0096937495782</v>
      </c>
      <c r="CB10" s="16">
        <f t="shared" si="11"/>
        <v>5814.0096937495782</v>
      </c>
      <c r="CC10" s="16">
        <f>+CB10</f>
        <v>5814.0096937495782</v>
      </c>
      <c r="CD10" s="16">
        <f t="shared" si="11"/>
        <v>5814.0096937495782</v>
      </c>
      <c r="CE10" s="16">
        <f t="shared" si="11"/>
        <v>5814.0096937495782</v>
      </c>
      <c r="CF10" s="16">
        <f t="shared" si="11"/>
        <v>5814.0096937495782</v>
      </c>
      <c r="CH10" s="16">
        <f>+'Gastos Ventas'!H67</f>
        <v>5948.6811203650477</v>
      </c>
      <c r="CI10" s="16">
        <f>+CH10</f>
        <v>5948.6811203650477</v>
      </c>
      <c r="CJ10" s="16">
        <f t="shared" si="12"/>
        <v>5948.6811203650477</v>
      </c>
      <c r="CK10" s="16">
        <f t="shared" si="12"/>
        <v>5948.6811203650477</v>
      </c>
      <c r="CL10" s="16">
        <f t="shared" si="12"/>
        <v>5948.6811203650477</v>
      </c>
      <c r="CM10" s="16">
        <f t="shared" si="12"/>
        <v>5948.6811203650477</v>
      </c>
      <c r="CN10" s="16">
        <f t="shared" si="12"/>
        <v>5948.6811203650477</v>
      </c>
      <c r="CO10" s="16">
        <f t="shared" si="12"/>
        <v>5948.6811203650477</v>
      </c>
      <c r="CP10" s="16">
        <f>+CO10</f>
        <v>5948.6811203650477</v>
      </c>
      <c r="CQ10" s="16">
        <f t="shared" si="12"/>
        <v>5948.6811203650477</v>
      </c>
      <c r="CR10" s="16">
        <f t="shared" si="12"/>
        <v>5948.6811203650477</v>
      </c>
      <c r="CS10" s="16">
        <f t="shared" si="12"/>
        <v>5948.6811203650477</v>
      </c>
      <c r="CT10" s="16">
        <f t="shared" si="12"/>
        <v>5948.6811203650477</v>
      </c>
      <c r="CU10" s="16">
        <f t="shared" si="12"/>
        <v>5948.6811203650477</v>
      </c>
      <c r="CV10" s="16">
        <f>+CU10</f>
        <v>5948.6811203650477</v>
      </c>
      <c r="CW10" s="16">
        <f t="shared" si="12"/>
        <v>5948.6811203650477</v>
      </c>
      <c r="CX10" s="16">
        <f t="shared" si="12"/>
        <v>5948.6811203650477</v>
      </c>
      <c r="CY10" s="16">
        <f t="shared" si="13"/>
        <v>5948.6811203650477</v>
      </c>
      <c r="CZ10" s="16">
        <f t="shared" si="13"/>
        <v>5948.6811203650477</v>
      </c>
      <c r="DA10" s="16">
        <f t="shared" si="13"/>
        <v>5948.6811203650477</v>
      </c>
      <c r="DB10" s="16">
        <f>+DA10</f>
        <v>5948.6811203650477</v>
      </c>
      <c r="DC10" s="16">
        <f t="shared" si="13"/>
        <v>5948.6811203650477</v>
      </c>
      <c r="DD10" s="16">
        <f t="shared" si="13"/>
        <v>5948.6811203650477</v>
      </c>
      <c r="DE10" s="16">
        <f t="shared" si="13"/>
        <v>5948.6811203650477</v>
      </c>
      <c r="DF10" s="16">
        <f t="shared" si="13"/>
        <v>5948.6811203650477</v>
      </c>
      <c r="DG10" s="16">
        <f t="shared" si="13"/>
        <v>5948.6811203650477</v>
      </c>
      <c r="DH10" s="16">
        <f>+DG10</f>
        <v>5948.6811203650477</v>
      </c>
      <c r="DI10" s="16">
        <f t="shared" si="13"/>
        <v>5948.6811203650477</v>
      </c>
      <c r="DJ10" s="16">
        <f t="shared" si="13"/>
        <v>5948.6811203650477</v>
      </c>
      <c r="DK10" s="16">
        <f t="shared" si="13"/>
        <v>5948.6811203650477</v>
      </c>
      <c r="DL10" s="16">
        <f t="shared" si="13"/>
        <v>5948.6811203650477</v>
      </c>
      <c r="DN10" s="16">
        <f>+'Gastos Ventas'!H68</f>
        <v>6790.1559976666185</v>
      </c>
      <c r="DO10" s="16">
        <f>+DN10</f>
        <v>6790.1559976666185</v>
      </c>
      <c r="DP10" s="16">
        <f t="shared" si="14"/>
        <v>6790.1559976666185</v>
      </c>
      <c r="DQ10" s="16">
        <f t="shared" si="14"/>
        <v>6790.1559976666185</v>
      </c>
      <c r="DR10" s="16">
        <f t="shared" si="14"/>
        <v>6790.1559976666185</v>
      </c>
      <c r="DS10" s="16">
        <f t="shared" si="14"/>
        <v>6790.1559976666185</v>
      </c>
      <c r="DT10" s="16">
        <f t="shared" si="14"/>
        <v>6790.1559976666185</v>
      </c>
      <c r="DU10" s="16">
        <f t="shared" si="14"/>
        <v>6790.1559976666185</v>
      </c>
      <c r="DV10" s="16">
        <f>+DU10</f>
        <v>6790.1559976666185</v>
      </c>
      <c r="DW10" s="16">
        <f t="shared" si="14"/>
        <v>6790.1559976666185</v>
      </c>
      <c r="DX10" s="16">
        <f t="shared" si="14"/>
        <v>6790.1559976666185</v>
      </c>
      <c r="DY10" s="16">
        <f t="shared" si="14"/>
        <v>6790.1559976666185</v>
      </c>
      <c r="DZ10" s="16">
        <f t="shared" si="14"/>
        <v>6790.1559976666185</v>
      </c>
      <c r="EA10" s="16">
        <f t="shared" si="14"/>
        <v>6790.1559976666185</v>
      </c>
      <c r="EB10" s="16">
        <f>+EA10</f>
        <v>6790.1559976666185</v>
      </c>
      <c r="EC10" s="16">
        <f t="shared" si="14"/>
        <v>6790.1559976666185</v>
      </c>
      <c r="ED10" s="16">
        <f t="shared" si="14"/>
        <v>6790.1559976666185</v>
      </c>
      <c r="EE10" s="16">
        <f t="shared" si="15"/>
        <v>6790.1559976666185</v>
      </c>
      <c r="EF10" s="16">
        <f t="shared" si="15"/>
        <v>6790.1559976666185</v>
      </c>
      <c r="EG10" s="16">
        <f t="shared" si="15"/>
        <v>6790.1559976666185</v>
      </c>
      <c r="EH10" s="16">
        <f>+EG10</f>
        <v>6790.1559976666185</v>
      </c>
      <c r="EI10" s="16">
        <f t="shared" si="15"/>
        <v>6790.1559976666185</v>
      </c>
      <c r="EJ10" s="16">
        <f t="shared" si="15"/>
        <v>6790.1559976666185</v>
      </c>
      <c r="EK10" s="16">
        <f t="shared" si="15"/>
        <v>6790.1559976666185</v>
      </c>
      <c r="EL10" s="16">
        <f t="shared" si="15"/>
        <v>6790.1559976666185</v>
      </c>
      <c r="EM10" s="16">
        <f t="shared" si="15"/>
        <v>6790.1559976666185</v>
      </c>
      <c r="EN10" s="16">
        <f>+EM10</f>
        <v>6790.1559976666185</v>
      </c>
      <c r="EO10" s="16">
        <f t="shared" si="15"/>
        <v>6790.1559976666185</v>
      </c>
      <c r="EP10" s="16">
        <f t="shared" si="15"/>
        <v>6790.1559976666185</v>
      </c>
      <c r="EQ10" s="16">
        <f t="shared" si="15"/>
        <v>6790.1559976666185</v>
      </c>
      <c r="ES10" s="16">
        <f>+'Gastos Ventas'!H69</f>
        <v>6919.1923779007366</v>
      </c>
      <c r="ET10" s="16">
        <f>+ES10</f>
        <v>6919.1923779007366</v>
      </c>
      <c r="EU10" s="16">
        <f t="shared" si="16"/>
        <v>6919.1923779007366</v>
      </c>
      <c r="EV10" s="16">
        <f t="shared" si="16"/>
        <v>6919.1923779007366</v>
      </c>
      <c r="EW10" s="16">
        <f t="shared" si="16"/>
        <v>6919.1923779007366</v>
      </c>
      <c r="EX10" s="16">
        <f t="shared" si="16"/>
        <v>6919.1923779007366</v>
      </c>
      <c r="EY10" s="16">
        <f t="shared" si="16"/>
        <v>6919.1923779007366</v>
      </c>
      <c r="EZ10" s="16">
        <f t="shared" si="16"/>
        <v>6919.1923779007366</v>
      </c>
      <c r="FA10" s="16">
        <f>+EZ10</f>
        <v>6919.1923779007366</v>
      </c>
      <c r="FB10" s="16">
        <f t="shared" si="16"/>
        <v>6919.1923779007366</v>
      </c>
      <c r="FC10" s="16">
        <f t="shared" si="16"/>
        <v>6919.1923779007366</v>
      </c>
      <c r="FD10" s="16">
        <f t="shared" si="16"/>
        <v>6919.1923779007366</v>
      </c>
      <c r="FE10" s="16">
        <f t="shared" si="16"/>
        <v>6919.1923779007366</v>
      </c>
      <c r="FF10" s="16">
        <f t="shared" si="16"/>
        <v>6919.1923779007366</v>
      </c>
      <c r="FG10" s="16">
        <f>+FF10</f>
        <v>6919.1923779007366</v>
      </c>
      <c r="FH10" s="16">
        <f t="shared" si="16"/>
        <v>6919.1923779007366</v>
      </c>
      <c r="FI10" s="16">
        <f t="shared" si="16"/>
        <v>6919.1923779007366</v>
      </c>
      <c r="FJ10" s="16">
        <f t="shared" si="17"/>
        <v>6919.1923779007366</v>
      </c>
      <c r="FK10" s="16">
        <f t="shared" si="17"/>
        <v>6919.1923779007366</v>
      </c>
      <c r="FL10" s="16">
        <f t="shared" si="17"/>
        <v>6919.1923779007366</v>
      </c>
      <c r="FM10" s="16">
        <f>+FL10</f>
        <v>6919.1923779007366</v>
      </c>
      <c r="FN10" s="16">
        <f t="shared" si="17"/>
        <v>6919.1923779007366</v>
      </c>
      <c r="FO10" s="16">
        <f t="shared" si="17"/>
        <v>6919.1923779007366</v>
      </c>
      <c r="FP10" s="16">
        <f t="shared" si="17"/>
        <v>6919.1923779007366</v>
      </c>
      <c r="FQ10" s="16">
        <f t="shared" si="17"/>
        <v>6919.1923779007366</v>
      </c>
      <c r="FR10" s="16">
        <f t="shared" si="17"/>
        <v>6919.1923779007366</v>
      </c>
      <c r="FS10" s="16">
        <f>+FR10</f>
        <v>6919.1923779007366</v>
      </c>
      <c r="FT10" s="16">
        <f t="shared" si="17"/>
        <v>6919.1923779007366</v>
      </c>
      <c r="FU10" s="16">
        <f t="shared" si="17"/>
        <v>6919.1923779007366</v>
      </c>
      <c r="FV10" s="16">
        <f t="shared" si="17"/>
        <v>6919.1923779007366</v>
      </c>
      <c r="FW10" s="16">
        <f t="shared" si="17"/>
        <v>6919.1923779007366</v>
      </c>
      <c r="FY10" s="16">
        <f>+'Gastos Ventas'!H75</f>
        <v>6926.1789445266841</v>
      </c>
      <c r="FZ10" s="16">
        <f>+FY10</f>
        <v>6926.1789445266841</v>
      </c>
      <c r="GA10" s="16">
        <f t="shared" si="18"/>
        <v>6926.1789445266841</v>
      </c>
      <c r="GB10" s="16">
        <f t="shared" si="18"/>
        <v>6926.1789445266841</v>
      </c>
      <c r="GC10" s="16">
        <f t="shared" si="18"/>
        <v>6926.1789445266841</v>
      </c>
      <c r="GD10" s="16">
        <f t="shared" si="18"/>
        <v>6926.1789445266841</v>
      </c>
      <c r="GE10" s="16">
        <f t="shared" si="18"/>
        <v>6926.1789445266841</v>
      </c>
      <c r="GF10" s="16">
        <f t="shared" si="18"/>
        <v>6926.1789445266841</v>
      </c>
      <c r="GG10" s="16">
        <f>+GF10</f>
        <v>6926.1789445266841</v>
      </c>
      <c r="GH10" s="16">
        <f t="shared" si="18"/>
        <v>6926.1789445266841</v>
      </c>
      <c r="GI10" s="16">
        <f t="shared" si="18"/>
        <v>6926.1789445266841</v>
      </c>
      <c r="GJ10" s="16">
        <f t="shared" si="18"/>
        <v>6926.1789445266841</v>
      </c>
      <c r="GK10" s="16">
        <f t="shared" si="18"/>
        <v>6926.1789445266841</v>
      </c>
      <c r="GL10" s="16">
        <f t="shared" si="18"/>
        <v>6926.1789445266841</v>
      </c>
      <c r="GM10" s="16">
        <f>+GL10</f>
        <v>6926.1789445266841</v>
      </c>
      <c r="GN10" s="16">
        <f t="shared" si="18"/>
        <v>6926.1789445266841</v>
      </c>
      <c r="GO10" s="16">
        <f t="shared" si="18"/>
        <v>6926.1789445266841</v>
      </c>
      <c r="GP10" s="16">
        <f t="shared" si="19"/>
        <v>6926.1789445266841</v>
      </c>
      <c r="GQ10" s="16">
        <f t="shared" si="19"/>
        <v>6926.1789445266841</v>
      </c>
      <c r="GR10" s="16">
        <f t="shared" si="19"/>
        <v>6926.1789445266841</v>
      </c>
      <c r="GS10" s="16">
        <f>+GR10</f>
        <v>6926.1789445266841</v>
      </c>
      <c r="GT10" s="16">
        <f t="shared" si="19"/>
        <v>6926.1789445266841</v>
      </c>
      <c r="GU10" s="16">
        <f t="shared" si="19"/>
        <v>6926.1789445266841</v>
      </c>
      <c r="GV10" s="16">
        <f t="shared" si="19"/>
        <v>6926.1789445266841</v>
      </c>
      <c r="GW10" s="16">
        <f t="shared" si="19"/>
        <v>6926.1789445266841</v>
      </c>
      <c r="GX10" s="16">
        <f t="shared" si="19"/>
        <v>6926.1789445266841</v>
      </c>
      <c r="GY10" s="16">
        <f>+GX10</f>
        <v>6926.1789445266841</v>
      </c>
      <c r="GZ10" s="16">
        <f t="shared" si="19"/>
        <v>6926.1789445266841</v>
      </c>
      <c r="HA10" s="16">
        <f t="shared" si="19"/>
        <v>6926.1789445266841</v>
      </c>
      <c r="HB10" s="16">
        <f t="shared" si="19"/>
        <v>6926.1789445266841</v>
      </c>
      <c r="HC10" s="16">
        <f t="shared" si="19"/>
        <v>6926.1789445266841</v>
      </c>
      <c r="HE10" s="16">
        <f>+'Gastos Ventas'!H76</f>
        <v>8160.0142220093376</v>
      </c>
      <c r="HF10" s="16">
        <f>+HE10</f>
        <v>8160.0142220093376</v>
      </c>
      <c r="HG10" s="16">
        <f t="shared" si="20"/>
        <v>8160.0142220093376</v>
      </c>
      <c r="HH10" s="16">
        <f t="shared" si="20"/>
        <v>8160.0142220093376</v>
      </c>
      <c r="HI10" s="16">
        <f t="shared" si="20"/>
        <v>8160.0142220093376</v>
      </c>
      <c r="HJ10" s="16">
        <f t="shared" si="20"/>
        <v>8160.0142220093376</v>
      </c>
      <c r="HK10" s="16">
        <f t="shared" si="20"/>
        <v>8160.0142220093376</v>
      </c>
      <c r="HL10" s="16">
        <f t="shared" si="20"/>
        <v>8160.0142220093376</v>
      </c>
      <c r="HM10" s="16">
        <f>+HL10</f>
        <v>8160.0142220093376</v>
      </c>
      <c r="HN10" s="16">
        <f t="shared" si="20"/>
        <v>8160.0142220093376</v>
      </c>
      <c r="HO10" s="16">
        <f t="shared" si="20"/>
        <v>8160.0142220093376</v>
      </c>
      <c r="HP10" s="16">
        <f t="shared" si="20"/>
        <v>8160.0142220093376</v>
      </c>
      <c r="HQ10" s="16">
        <f t="shared" si="20"/>
        <v>8160.0142220093376</v>
      </c>
      <c r="HR10" s="16">
        <f t="shared" si="20"/>
        <v>8160.0142220093376</v>
      </c>
      <c r="HS10" s="16">
        <f>+HR10</f>
        <v>8160.0142220093376</v>
      </c>
      <c r="HT10" s="16">
        <f t="shared" si="20"/>
        <v>8160.0142220093376</v>
      </c>
      <c r="HU10" s="16">
        <f t="shared" si="20"/>
        <v>8160.0142220093376</v>
      </c>
      <c r="HV10" s="16">
        <f t="shared" si="21"/>
        <v>8160.0142220093376</v>
      </c>
      <c r="HW10" s="16">
        <f t="shared" si="21"/>
        <v>8160.0142220093376</v>
      </c>
      <c r="HX10" s="16">
        <f t="shared" si="21"/>
        <v>8160.0142220093376</v>
      </c>
      <c r="HY10" s="16">
        <f>+HX10</f>
        <v>8160.0142220093376</v>
      </c>
      <c r="HZ10" s="16">
        <f t="shared" si="21"/>
        <v>8160.0142220093376</v>
      </c>
      <c r="IA10" s="16">
        <f t="shared" si="21"/>
        <v>8160.0142220093376</v>
      </c>
      <c r="IB10" s="16">
        <f t="shared" si="21"/>
        <v>8160.0142220093376</v>
      </c>
      <c r="IC10" s="16">
        <f t="shared" si="21"/>
        <v>8160.0142220093376</v>
      </c>
      <c r="ID10" s="16">
        <f t="shared" si="21"/>
        <v>8160.0142220093376</v>
      </c>
      <c r="IE10" s="16">
        <f>+ID10</f>
        <v>8160.0142220093376</v>
      </c>
      <c r="IF10" s="16">
        <f t="shared" si="21"/>
        <v>8160.0142220093376</v>
      </c>
      <c r="IH10" s="16">
        <f>+'Gastos Ventas'!H77</f>
        <v>5023.5275545909462</v>
      </c>
      <c r="II10" s="16">
        <f>+IH10</f>
        <v>5023.5275545909462</v>
      </c>
      <c r="IJ10" s="16">
        <f t="shared" si="22"/>
        <v>5023.5275545909462</v>
      </c>
      <c r="IK10" s="16">
        <f t="shared" si="22"/>
        <v>5023.5275545909462</v>
      </c>
      <c r="IL10" s="16">
        <f t="shared" si="22"/>
        <v>5023.5275545909462</v>
      </c>
      <c r="IM10" s="16">
        <f t="shared" si="22"/>
        <v>5023.5275545909462</v>
      </c>
      <c r="IN10" s="16">
        <f t="shared" si="22"/>
        <v>5023.5275545909462</v>
      </c>
      <c r="IO10" s="16">
        <f t="shared" si="22"/>
        <v>5023.5275545909462</v>
      </c>
      <c r="IP10" s="16">
        <f>+IO10</f>
        <v>5023.5275545909462</v>
      </c>
      <c r="IQ10" s="16">
        <f t="shared" si="22"/>
        <v>5023.5275545909462</v>
      </c>
      <c r="IR10" s="16">
        <f t="shared" si="22"/>
        <v>5023.5275545909462</v>
      </c>
      <c r="IS10" s="16">
        <f t="shared" si="22"/>
        <v>5023.5275545909462</v>
      </c>
      <c r="IT10" s="16">
        <f t="shared" si="22"/>
        <v>5023.5275545909462</v>
      </c>
      <c r="IU10" s="16">
        <f t="shared" si="22"/>
        <v>5023.5275545909462</v>
      </c>
      <c r="IV10" s="16">
        <f>+IU10</f>
        <v>5023.5275545909462</v>
      </c>
      <c r="IW10" s="16">
        <f t="shared" si="22"/>
        <v>5023.5275545909462</v>
      </c>
      <c r="IX10" s="16">
        <f t="shared" si="22"/>
        <v>5023.5275545909462</v>
      </c>
      <c r="IY10" s="16">
        <f t="shared" si="23"/>
        <v>5023.5275545909462</v>
      </c>
      <c r="IZ10" s="16">
        <f t="shared" si="23"/>
        <v>5023.5275545909462</v>
      </c>
      <c r="JA10" s="16">
        <f t="shared" si="23"/>
        <v>5023.5275545909462</v>
      </c>
      <c r="JB10" s="16">
        <f>+JA10</f>
        <v>5023.5275545909462</v>
      </c>
      <c r="JC10" s="16">
        <f t="shared" si="23"/>
        <v>5023.5275545909462</v>
      </c>
      <c r="JD10" s="16">
        <f t="shared" si="23"/>
        <v>5023.5275545909462</v>
      </c>
      <c r="JE10" s="16">
        <f t="shared" si="23"/>
        <v>5023.5275545909462</v>
      </c>
      <c r="JF10" s="16">
        <f t="shared" si="23"/>
        <v>5023.5275545909462</v>
      </c>
      <c r="JG10" s="16">
        <f t="shared" si="23"/>
        <v>5023.5275545909462</v>
      </c>
      <c r="JH10" s="16">
        <f>+JG10</f>
        <v>5023.5275545909462</v>
      </c>
      <c r="JI10" s="16">
        <f t="shared" si="23"/>
        <v>5023.5275545909462</v>
      </c>
      <c r="JJ10" s="16">
        <f t="shared" si="23"/>
        <v>5023.5275545909462</v>
      </c>
      <c r="JK10" s="16">
        <f t="shared" si="23"/>
        <v>5023.5275545909462</v>
      </c>
      <c r="JL10" s="16">
        <f t="shared" si="23"/>
        <v>5023.5275545909462</v>
      </c>
      <c r="JN10" s="16">
        <f>+'Gastos Ventas'!H78</f>
        <v>4900.5326725147979</v>
      </c>
      <c r="JO10" s="16">
        <f>+JN10</f>
        <v>4900.5326725147979</v>
      </c>
      <c r="JP10" s="16">
        <f t="shared" si="24"/>
        <v>4900.5326725147979</v>
      </c>
      <c r="JQ10" s="16">
        <f t="shared" si="24"/>
        <v>4900.5326725147979</v>
      </c>
      <c r="JR10" s="16">
        <f t="shared" si="24"/>
        <v>4900.5326725147979</v>
      </c>
      <c r="JS10" s="16">
        <f t="shared" si="24"/>
        <v>4900.5326725147979</v>
      </c>
      <c r="JT10" s="16">
        <f t="shared" si="24"/>
        <v>4900.5326725147979</v>
      </c>
      <c r="JU10" s="16">
        <f t="shared" si="24"/>
        <v>4900.5326725147979</v>
      </c>
      <c r="JV10" s="16">
        <f>+JU10</f>
        <v>4900.5326725147979</v>
      </c>
      <c r="JW10" s="16">
        <f t="shared" si="24"/>
        <v>4900.5326725147979</v>
      </c>
      <c r="JX10" s="16">
        <f t="shared" si="24"/>
        <v>4900.5326725147979</v>
      </c>
      <c r="JY10" s="16">
        <f t="shared" si="24"/>
        <v>4900.5326725147979</v>
      </c>
      <c r="JZ10" s="16">
        <f t="shared" si="24"/>
        <v>4900.5326725147979</v>
      </c>
      <c r="KA10" s="16">
        <f t="shared" si="24"/>
        <v>4900.5326725147979</v>
      </c>
      <c r="KB10" s="16">
        <f>+KA10</f>
        <v>4900.5326725147979</v>
      </c>
      <c r="KC10" s="16">
        <f t="shared" si="24"/>
        <v>4900.5326725147979</v>
      </c>
      <c r="KD10" s="16">
        <f t="shared" si="24"/>
        <v>4900.5326725147979</v>
      </c>
      <c r="KE10" s="16">
        <f t="shared" si="25"/>
        <v>4900.5326725147979</v>
      </c>
      <c r="KF10" s="16">
        <f t="shared" si="25"/>
        <v>4900.5326725147979</v>
      </c>
      <c r="KG10" s="16">
        <f t="shared" si="25"/>
        <v>4900.5326725147979</v>
      </c>
      <c r="KH10" s="16">
        <f>+KG10</f>
        <v>4900.5326725147979</v>
      </c>
      <c r="KI10" s="16">
        <f t="shared" si="25"/>
        <v>4900.5326725147979</v>
      </c>
      <c r="KJ10" s="16">
        <f t="shared" si="25"/>
        <v>4900.5326725147979</v>
      </c>
      <c r="KK10" s="16">
        <f t="shared" si="25"/>
        <v>4900.5326725147979</v>
      </c>
      <c r="KL10" s="16">
        <f t="shared" si="25"/>
        <v>4900.5326725147979</v>
      </c>
      <c r="KM10" s="16">
        <f t="shared" si="25"/>
        <v>4900.5326725147979</v>
      </c>
      <c r="KN10" s="16">
        <f>+KM10</f>
        <v>4900.5326725147979</v>
      </c>
      <c r="KO10" s="16">
        <f t="shared" si="25"/>
        <v>4900.5326725147979</v>
      </c>
      <c r="KP10" s="16">
        <f t="shared" si="25"/>
        <v>4900.5326725147979</v>
      </c>
      <c r="KQ10" s="16">
        <f t="shared" si="25"/>
        <v>4900.5326725147979</v>
      </c>
    </row>
    <row r="11" spans="1:303 16308:16308" ht="7" customHeight="1" x14ac:dyDescent="0.35">
      <c r="B11" s="13"/>
      <c r="C11" s="13"/>
      <c r="D11" s="9"/>
      <c r="E11" s="20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</row>
    <row r="12" spans="1:303 16308:16308" x14ac:dyDescent="0.35">
      <c r="B12" s="10" t="s">
        <v>20</v>
      </c>
      <c r="C12" s="10"/>
      <c r="D12" s="11"/>
      <c r="E12" s="10"/>
    </row>
    <row r="13" spans="1:303 16308:16308" ht="6.65" customHeight="1" x14ac:dyDescent="0.35">
      <c r="D13" s="9"/>
    </row>
    <row r="14" spans="1:303 16308:16308" ht="14.5" customHeight="1" x14ac:dyDescent="0.35">
      <c r="B14" s="13" t="s">
        <v>21</v>
      </c>
      <c r="C14" s="13" t="s">
        <v>22</v>
      </c>
      <c r="D14" s="9"/>
      <c r="E14" s="22"/>
      <c r="G14" s="23">
        <v>4194.93</v>
      </c>
      <c r="H14" s="23">
        <v>3991.2669999999998</v>
      </c>
      <c r="I14" s="23">
        <v>3947.105</v>
      </c>
      <c r="J14" s="23">
        <v>2372.248</v>
      </c>
      <c r="K14" s="23">
        <v>1410.165</v>
      </c>
      <c r="L14" s="23">
        <v>4409.5150000000003</v>
      </c>
      <c r="M14" s="23">
        <v>4364.8490000000002</v>
      </c>
      <c r="N14" s="23">
        <v>4151.6210000000001</v>
      </c>
      <c r="O14" s="23">
        <v>3244.29</v>
      </c>
      <c r="P14" s="23">
        <v>4191.0200000000004</v>
      </c>
      <c r="Q14" s="23">
        <v>3555.85</v>
      </c>
      <c r="R14" s="23">
        <v>3350.2890000000002</v>
      </c>
      <c r="S14" s="23">
        <v>4558.3109999999997</v>
      </c>
      <c r="T14" s="23">
        <v>4481.71</v>
      </c>
      <c r="U14" s="23">
        <v>4654.1000000000004</v>
      </c>
      <c r="V14" s="24"/>
      <c r="W14" s="23">
        <v>4388.3159999999998</v>
      </c>
      <c r="X14" s="23">
        <v>3985.1089999999999</v>
      </c>
      <c r="Y14" s="23">
        <v>3338.8449999999998</v>
      </c>
      <c r="Z14" s="23">
        <v>1268.3900000000001</v>
      </c>
      <c r="AA14" s="23">
        <v>1734.05</v>
      </c>
      <c r="AB14" s="23">
        <v>4463.3779999999997</v>
      </c>
      <c r="AC14" s="23">
        <v>4789.2420000000002</v>
      </c>
      <c r="AD14" s="23">
        <v>4413.2479999999996</v>
      </c>
      <c r="AE14" s="23">
        <v>4705.8149999999996</v>
      </c>
      <c r="AF14" s="23">
        <v>4672.3069999999998</v>
      </c>
      <c r="AG14" s="23">
        <v>4525.991</v>
      </c>
      <c r="AH14" s="23">
        <v>4701.6989999999996</v>
      </c>
      <c r="AI14" s="23">
        <v>3415.68</v>
      </c>
      <c r="AJ14" s="23">
        <v>4154.5249999999996</v>
      </c>
      <c r="AK14" s="23">
        <v>4817.7150000000001</v>
      </c>
      <c r="AL14" s="23">
        <v>4340.38</v>
      </c>
      <c r="AM14" s="23">
        <v>4194.83</v>
      </c>
      <c r="AN14" s="23">
        <v>3726.75</v>
      </c>
      <c r="AO14" s="23">
        <v>4504.51</v>
      </c>
      <c r="AP14" s="23">
        <v>4325.1980000000003</v>
      </c>
      <c r="AQ14" s="23">
        <v>4335.5129999999999</v>
      </c>
      <c r="AR14" s="23">
        <v>1882.6690000000001</v>
      </c>
      <c r="AS14" s="23">
        <v>549.94000000000005</v>
      </c>
      <c r="AT14" s="23">
        <v>3072.6419999999998</v>
      </c>
      <c r="AU14" s="23">
        <v>4245.6480000000001</v>
      </c>
      <c r="AV14" s="23">
        <v>4129.68</v>
      </c>
      <c r="AW14" s="23">
        <v>4035.84</v>
      </c>
      <c r="AX14" s="23">
        <v>3844.35</v>
      </c>
      <c r="AY14" s="23">
        <v>4311.03</v>
      </c>
      <c r="AZ14" s="23">
        <v>3668.866</v>
      </c>
      <c r="BA14" s="23">
        <v>2333.4110000000001</v>
      </c>
      <c r="BB14" s="24"/>
      <c r="BC14" s="23">
        <v>3858.607</v>
      </c>
      <c r="BD14" s="23">
        <v>3931.8</v>
      </c>
      <c r="BE14" s="23">
        <v>4426.1080000000002</v>
      </c>
      <c r="BF14" s="23">
        <v>4366.0680000000002</v>
      </c>
      <c r="BG14" s="23">
        <v>4045.93</v>
      </c>
      <c r="BH14" s="23">
        <v>3295.17</v>
      </c>
      <c r="BI14" s="23">
        <v>3322.37</v>
      </c>
      <c r="BJ14" s="23">
        <v>3765.5259999999998</v>
      </c>
      <c r="BK14" s="23">
        <v>3646.7739999999999</v>
      </c>
      <c r="BL14" s="23">
        <v>3980.1819999999998</v>
      </c>
      <c r="BM14" s="23">
        <v>4333.1239999999998</v>
      </c>
      <c r="BN14" s="23">
        <v>2740.944</v>
      </c>
      <c r="BO14" s="23">
        <v>1053.8019999999999</v>
      </c>
      <c r="BP14" s="23">
        <v>4045.328</v>
      </c>
      <c r="BQ14" s="23">
        <v>4327.4399999999996</v>
      </c>
      <c r="BR14" s="23">
        <v>4656.6000000000004</v>
      </c>
      <c r="BS14" s="23">
        <v>4405.4520000000002</v>
      </c>
      <c r="BT14" s="23">
        <v>4409.0479999999998</v>
      </c>
      <c r="BU14" s="23">
        <v>3658.96</v>
      </c>
      <c r="BV14" s="23">
        <v>3279.9430000000002</v>
      </c>
      <c r="BW14" s="23">
        <v>1434.3910000000001</v>
      </c>
      <c r="BX14" s="23">
        <v>3908.576</v>
      </c>
      <c r="BY14" s="23">
        <v>2756.28</v>
      </c>
      <c r="BZ14" s="23">
        <v>3708.6469999999999</v>
      </c>
      <c r="CA14" s="23">
        <v>3921.4929999999999</v>
      </c>
      <c r="CB14" s="23">
        <v>4347.875</v>
      </c>
      <c r="CC14" s="23">
        <v>4472.5749999999998</v>
      </c>
      <c r="CD14" s="23">
        <v>4434.12</v>
      </c>
      <c r="CE14" s="23">
        <v>4519.152</v>
      </c>
      <c r="CF14" s="23">
        <v>4090.9180000000001</v>
      </c>
      <c r="CH14" s="23">
        <v>3993.17</v>
      </c>
      <c r="CI14" s="23">
        <v>3371.2170000000001</v>
      </c>
      <c r="CJ14" s="23">
        <v>1844.9880000000001</v>
      </c>
      <c r="CK14" s="23">
        <v>775.15</v>
      </c>
      <c r="CL14" s="23">
        <v>4259.317</v>
      </c>
      <c r="CM14" s="23">
        <v>4269.5929999999998</v>
      </c>
      <c r="CN14" s="23">
        <v>3871.2</v>
      </c>
      <c r="CO14" s="23">
        <v>3289.24</v>
      </c>
      <c r="CP14" s="23">
        <v>4350.9399999999996</v>
      </c>
      <c r="CQ14" s="23">
        <v>3787.5830000000001</v>
      </c>
      <c r="CR14" s="23">
        <v>3252.9369999999999</v>
      </c>
      <c r="CS14" s="23">
        <v>2456.114</v>
      </c>
      <c r="CT14" s="23">
        <v>2125.806</v>
      </c>
      <c r="CU14" s="23">
        <v>4016.37</v>
      </c>
      <c r="CV14" s="23">
        <v>3630.15</v>
      </c>
      <c r="CW14" s="23">
        <v>4101.3329999999996</v>
      </c>
      <c r="CX14" s="23">
        <v>2963.65</v>
      </c>
      <c r="CY14" s="23">
        <v>3878.8409999999999</v>
      </c>
      <c r="CZ14" s="23">
        <v>3505.6559999999999</v>
      </c>
      <c r="DA14" s="23">
        <v>2994.3310000000001</v>
      </c>
      <c r="DB14" s="23">
        <v>2021.3789999999999</v>
      </c>
      <c r="DC14" s="23">
        <v>1253.1679999999999</v>
      </c>
      <c r="DD14" s="23">
        <v>3692.9520000000002</v>
      </c>
      <c r="DE14" s="23">
        <v>4134.7820000000002</v>
      </c>
      <c r="DF14" s="23">
        <v>3877.848</v>
      </c>
      <c r="DG14" s="23">
        <v>3788.22</v>
      </c>
      <c r="DH14" s="23">
        <v>4101.41</v>
      </c>
      <c r="DI14" s="23">
        <v>3438.37</v>
      </c>
      <c r="DJ14" s="23">
        <v>2925.5630000000001</v>
      </c>
      <c r="DK14" s="23">
        <v>3575.817</v>
      </c>
      <c r="DL14" s="23">
        <v>3875.62</v>
      </c>
      <c r="DN14" s="23">
        <v>3443.17</v>
      </c>
      <c r="DO14" s="23">
        <v>2460.404</v>
      </c>
      <c r="DP14" s="23">
        <v>3019.1559999999999</v>
      </c>
      <c r="DQ14" s="23">
        <v>3734.14</v>
      </c>
      <c r="DR14" s="23">
        <v>3382.39</v>
      </c>
      <c r="DS14" s="23">
        <v>3632.06</v>
      </c>
      <c r="DT14" s="23">
        <v>3479.9850000000001</v>
      </c>
      <c r="DU14" s="23">
        <v>3777.4749999999999</v>
      </c>
      <c r="DV14" s="23">
        <v>3917.71</v>
      </c>
      <c r="DW14" s="23">
        <v>3074.77</v>
      </c>
      <c r="DX14" s="23">
        <v>1620.76</v>
      </c>
      <c r="DY14" s="23">
        <v>526.11</v>
      </c>
      <c r="DZ14" s="23">
        <v>3882.1619999999998</v>
      </c>
      <c r="EA14" s="23">
        <v>4142.0079999999998</v>
      </c>
      <c r="EB14" s="23">
        <v>4356.6009999999997</v>
      </c>
      <c r="EC14" s="23">
        <v>3961.145</v>
      </c>
      <c r="ED14" s="23">
        <v>3956.9430000000002</v>
      </c>
      <c r="EE14" s="23">
        <v>2659.527</v>
      </c>
      <c r="EF14" s="23">
        <v>3371.364</v>
      </c>
      <c r="EG14" s="23">
        <v>3277.5279999999998</v>
      </c>
      <c r="EH14" s="23">
        <v>3627.491</v>
      </c>
      <c r="EI14" s="23">
        <v>2884.886</v>
      </c>
      <c r="EJ14" s="23">
        <v>4125.1750000000002</v>
      </c>
      <c r="EK14" s="23">
        <v>3308.8389999999999</v>
      </c>
      <c r="EL14" s="23">
        <v>2857.6219999999998</v>
      </c>
      <c r="EM14" s="23">
        <v>3459.1590000000001</v>
      </c>
      <c r="EN14" s="23">
        <v>3552.136</v>
      </c>
      <c r="EO14" s="23">
        <v>2308.5340000000001</v>
      </c>
      <c r="EP14" s="23">
        <v>249.809</v>
      </c>
      <c r="EQ14" s="23">
        <v>3804.011</v>
      </c>
      <c r="ES14" s="23">
        <v>3794.75</v>
      </c>
      <c r="ET14" s="23">
        <v>3323.21</v>
      </c>
      <c r="EU14" s="23">
        <v>2709.482</v>
      </c>
      <c r="EV14" s="23">
        <v>3419.7040000000002</v>
      </c>
      <c r="EW14" s="23">
        <v>3118.9520000000002</v>
      </c>
      <c r="EX14" s="23">
        <v>3303.4250000000002</v>
      </c>
      <c r="EY14" s="23">
        <v>4272.567</v>
      </c>
      <c r="EZ14" s="23">
        <v>4231.7510000000002</v>
      </c>
      <c r="FA14" s="23">
        <v>3921.873</v>
      </c>
      <c r="FB14" s="23">
        <v>4240.5159999999996</v>
      </c>
      <c r="FC14" s="23">
        <v>4503.4009999999998</v>
      </c>
      <c r="FD14" s="23">
        <v>3668.6289999999999</v>
      </c>
      <c r="FE14" s="23">
        <v>3655.96</v>
      </c>
      <c r="FF14" s="23">
        <v>2123.7559999999999</v>
      </c>
      <c r="FG14" s="23">
        <v>2169.9839999999999</v>
      </c>
      <c r="FH14" s="23">
        <v>1453.48</v>
      </c>
      <c r="FI14" s="23">
        <v>3873.913</v>
      </c>
      <c r="FJ14" s="23">
        <v>4128.2070000000003</v>
      </c>
      <c r="FK14" s="23">
        <v>3819.99</v>
      </c>
      <c r="FL14" s="23">
        <v>3568.55</v>
      </c>
      <c r="FM14" s="23">
        <v>3671.11</v>
      </c>
      <c r="FN14" s="23">
        <v>3531.89</v>
      </c>
      <c r="FO14" s="23">
        <v>1184.78</v>
      </c>
      <c r="FP14" s="23">
        <v>4285.59</v>
      </c>
      <c r="FQ14" s="23">
        <v>4673.08</v>
      </c>
      <c r="FR14" s="23">
        <v>4069.7</v>
      </c>
      <c r="FS14" s="23">
        <v>3624.25</v>
      </c>
      <c r="FT14" s="23">
        <v>3353.8670000000002</v>
      </c>
      <c r="FU14" s="23">
        <v>3342.0329999999999</v>
      </c>
      <c r="FV14" s="23">
        <v>3038.37</v>
      </c>
      <c r="FW14" s="23">
        <v>4163.0780000000004</v>
      </c>
      <c r="FY14" s="23">
        <v>4086.502</v>
      </c>
      <c r="FZ14" s="23">
        <v>1583.81</v>
      </c>
      <c r="GA14" s="23">
        <v>0</v>
      </c>
      <c r="GB14" s="23">
        <v>3126.8330000000001</v>
      </c>
      <c r="GC14" s="23">
        <v>3498.4140000000002</v>
      </c>
      <c r="GD14" s="23">
        <v>4547.5129999999999</v>
      </c>
      <c r="GE14" s="23">
        <v>4099.7</v>
      </c>
      <c r="GF14" s="23">
        <v>4479.8720000000003</v>
      </c>
      <c r="GG14" s="23">
        <v>4299.4359999999997</v>
      </c>
      <c r="GH14" s="23">
        <v>4320.8389999999999</v>
      </c>
      <c r="GI14" s="23">
        <v>1504.4069999999999</v>
      </c>
      <c r="GJ14" s="23">
        <v>4321.2659999999996</v>
      </c>
      <c r="GK14" s="23">
        <v>4339.1850000000004</v>
      </c>
      <c r="GL14" s="23">
        <v>4564.665</v>
      </c>
      <c r="GM14" s="23">
        <v>4129.5860000000002</v>
      </c>
      <c r="GN14" s="23">
        <v>3840.1149999999998</v>
      </c>
      <c r="GO14" s="23">
        <v>2680.373</v>
      </c>
      <c r="GP14" s="23">
        <v>1044.6479999999999</v>
      </c>
      <c r="GQ14" s="23">
        <v>4803.7740000000003</v>
      </c>
      <c r="GR14" s="23">
        <v>3556.3780000000002</v>
      </c>
      <c r="GS14" s="23">
        <v>4764.4759999999997</v>
      </c>
      <c r="GT14" s="23">
        <v>4239.8500000000004</v>
      </c>
      <c r="GU14" s="23">
        <v>4508.67</v>
      </c>
      <c r="GV14" s="23">
        <v>4613.1350000000002</v>
      </c>
      <c r="GW14" s="23">
        <v>4278.2079999999996</v>
      </c>
      <c r="GX14" s="23">
        <v>4738.9809999999998</v>
      </c>
      <c r="GY14" s="23">
        <v>4439.9859999999999</v>
      </c>
      <c r="GZ14" s="23">
        <v>2625.5970000000002</v>
      </c>
      <c r="HA14" s="23">
        <v>4236.0739999999996</v>
      </c>
      <c r="HB14" s="23">
        <v>4350.4170000000004</v>
      </c>
      <c r="HC14" s="23">
        <v>4565.9520000000002</v>
      </c>
      <c r="HE14" s="23">
        <v>4381.4399999999996</v>
      </c>
      <c r="HF14" s="23">
        <v>3815.0120000000002</v>
      </c>
      <c r="HG14" s="23">
        <v>4101.018</v>
      </c>
      <c r="HH14" s="23">
        <v>4142.32</v>
      </c>
      <c r="HI14" s="23">
        <v>4276.7700000000004</v>
      </c>
      <c r="HJ14" s="23">
        <v>4078.26</v>
      </c>
      <c r="HK14" s="23">
        <v>2166.2399999999998</v>
      </c>
      <c r="HL14" s="23">
        <v>0</v>
      </c>
      <c r="HM14" s="23">
        <v>3877.0639999999999</v>
      </c>
      <c r="HN14" s="23">
        <v>3896.5360000000001</v>
      </c>
      <c r="HO14" s="23">
        <v>4099.62</v>
      </c>
      <c r="HP14" s="23">
        <v>4299.8999999999996</v>
      </c>
      <c r="HQ14" s="23">
        <v>4789.7749999999996</v>
      </c>
      <c r="HR14" s="23">
        <v>4602.5150000000003</v>
      </c>
      <c r="HS14" s="23">
        <v>2399.7710000000002</v>
      </c>
      <c r="HT14" s="23">
        <v>4312.6229999999996</v>
      </c>
      <c r="HU14" s="23">
        <v>4161.6180000000004</v>
      </c>
      <c r="HV14" s="23">
        <v>4304.018</v>
      </c>
      <c r="HW14" s="23">
        <v>3398.47</v>
      </c>
      <c r="HX14" s="23">
        <v>3579.05</v>
      </c>
      <c r="HY14" s="23">
        <v>3874.02</v>
      </c>
      <c r="HZ14" s="23">
        <v>4276.22</v>
      </c>
      <c r="IA14" s="23">
        <v>2438.15</v>
      </c>
      <c r="IB14" s="23">
        <v>1154.2950000000001</v>
      </c>
      <c r="IC14" s="23">
        <v>4086.875</v>
      </c>
      <c r="ID14" s="23">
        <v>4011.89</v>
      </c>
      <c r="IE14" s="23">
        <v>4056.25</v>
      </c>
      <c r="IF14" s="23">
        <v>3833.07</v>
      </c>
      <c r="IH14" s="23">
        <v>4204.8819999999996</v>
      </c>
      <c r="II14" s="23">
        <v>3870.9679999999998</v>
      </c>
      <c r="IJ14" s="23">
        <v>4101.1899999999996</v>
      </c>
      <c r="IK14" s="23">
        <v>3867.29</v>
      </c>
      <c r="IL14" s="23">
        <v>4241.92</v>
      </c>
      <c r="IM14" s="23">
        <v>4147.3010000000004</v>
      </c>
      <c r="IN14" s="23">
        <v>2981.0889999999999</v>
      </c>
      <c r="IO14" s="23">
        <v>3941.03</v>
      </c>
      <c r="IP14" s="23">
        <v>4380.66</v>
      </c>
      <c r="IQ14" s="23">
        <v>4146.7299999999996</v>
      </c>
      <c r="IR14" s="23">
        <v>4577.04</v>
      </c>
      <c r="IS14" s="23">
        <v>4320.8329999999996</v>
      </c>
      <c r="IT14" s="23">
        <v>4427.3140000000003</v>
      </c>
      <c r="IU14" s="23">
        <v>4359.9629999999997</v>
      </c>
      <c r="IV14" s="23">
        <v>2198.0140000000001</v>
      </c>
      <c r="IW14" s="23">
        <v>2227.056</v>
      </c>
      <c r="IX14" s="23">
        <v>1516.1389999999999</v>
      </c>
      <c r="IY14" s="23">
        <v>4282.8469999999998</v>
      </c>
      <c r="IZ14" s="23">
        <v>4437.4340000000002</v>
      </c>
      <c r="JA14" s="23">
        <v>4067.7339999999999</v>
      </c>
      <c r="JB14" s="23">
        <v>4208.3959999999997</v>
      </c>
      <c r="JC14" s="23">
        <v>4501.2560000000003</v>
      </c>
      <c r="JD14" s="23">
        <v>3611.4780000000001</v>
      </c>
      <c r="JE14" s="23">
        <v>3835.0219999999999</v>
      </c>
      <c r="JF14" s="23">
        <v>3936.0940000000001</v>
      </c>
      <c r="JG14" s="23">
        <v>3105.36</v>
      </c>
      <c r="JH14" s="23">
        <v>3962.7570000000001</v>
      </c>
      <c r="JI14" s="23">
        <v>4000.8330000000001</v>
      </c>
      <c r="JJ14" s="23">
        <v>3831.42</v>
      </c>
      <c r="JK14" s="23">
        <v>3564.74</v>
      </c>
      <c r="JL14" s="23">
        <v>3783.6610000000001</v>
      </c>
      <c r="JN14" s="23">
        <v>3654.1489999999999</v>
      </c>
      <c r="JO14" s="23">
        <v>3999.55</v>
      </c>
      <c r="JP14" s="23">
        <v>3950.45</v>
      </c>
      <c r="JQ14" s="23">
        <v>3855.53</v>
      </c>
      <c r="JR14" s="23">
        <v>3991.17</v>
      </c>
      <c r="JS14" s="23">
        <v>1747.33</v>
      </c>
      <c r="JT14" s="23">
        <v>813.13</v>
      </c>
      <c r="JU14" s="23">
        <v>3813.9650000000001</v>
      </c>
      <c r="JV14" s="23">
        <v>4261.9750000000004</v>
      </c>
      <c r="JW14" s="23">
        <v>4368.8249999999998</v>
      </c>
      <c r="JX14" s="23">
        <v>4487.8249999999998</v>
      </c>
      <c r="JY14" s="23">
        <v>4255.84</v>
      </c>
      <c r="JZ14" s="23">
        <v>4350.63</v>
      </c>
      <c r="KA14" s="23">
        <v>4059.33</v>
      </c>
      <c r="KB14" s="23">
        <v>4234.03</v>
      </c>
      <c r="KC14" s="23">
        <v>4241.6899999999996</v>
      </c>
      <c r="KD14" s="23">
        <v>4207.79</v>
      </c>
      <c r="KE14" s="23">
        <v>1711.14</v>
      </c>
      <c r="KF14" s="23">
        <v>2285.0100000000002</v>
      </c>
      <c r="KG14" s="23">
        <v>2932.02</v>
      </c>
      <c r="KH14" s="23">
        <v>3183.24</v>
      </c>
      <c r="KI14" s="23">
        <v>3450.2</v>
      </c>
      <c r="KJ14" s="23">
        <v>4136.24</v>
      </c>
      <c r="KK14" s="23">
        <v>4220.1099999999997</v>
      </c>
      <c r="KL14" s="23">
        <v>4452.692</v>
      </c>
      <c r="KM14" s="23">
        <v>4315.0749999999998</v>
      </c>
      <c r="KN14" s="23">
        <v>4153.03</v>
      </c>
      <c r="KO14" s="23">
        <v>3814.183</v>
      </c>
      <c r="KP14" s="23">
        <v>3449.78</v>
      </c>
      <c r="KQ14" s="23">
        <v>4118.93</v>
      </c>
    </row>
    <row r="15" spans="1:303 16308:16308" ht="14.15" customHeight="1" x14ac:dyDescent="0.35">
      <c r="B15" s="13" t="s">
        <v>23</v>
      </c>
      <c r="C15" s="13" t="s">
        <v>24</v>
      </c>
      <c r="D15" s="9"/>
      <c r="E15" s="25"/>
      <c r="G15" s="26">
        <v>0.30192000000000002</v>
      </c>
      <c r="H15" s="26">
        <v>0.30393999999999999</v>
      </c>
      <c r="I15" s="26">
        <v>0.29820000000000002</v>
      </c>
      <c r="J15" s="26">
        <v>0.31079000000000001</v>
      </c>
      <c r="K15" s="26">
        <v>0.28270000000000001</v>
      </c>
      <c r="L15" s="26">
        <v>0.30109999999999998</v>
      </c>
      <c r="M15" s="26">
        <v>0.30929000000000001</v>
      </c>
      <c r="N15" s="26">
        <v>0.31113000000000002</v>
      </c>
      <c r="O15" s="26">
        <v>0.32774999999999999</v>
      </c>
      <c r="P15" s="26">
        <v>0.32648000000000005</v>
      </c>
      <c r="Q15" s="26">
        <v>0.32277</v>
      </c>
      <c r="R15" s="26">
        <v>0.30559999999999998</v>
      </c>
      <c r="S15" s="26">
        <v>0.30646000000000001</v>
      </c>
      <c r="T15" s="26">
        <v>0.30220999999999998</v>
      </c>
      <c r="U15" s="26">
        <v>0.30097000000000002</v>
      </c>
      <c r="V15" s="24"/>
      <c r="W15" s="26">
        <v>0.30568000000000001</v>
      </c>
      <c r="X15" s="26">
        <v>0.31495999999999996</v>
      </c>
      <c r="Y15" s="26">
        <v>0.33201000000000003</v>
      </c>
      <c r="Z15" s="26">
        <v>0.35421999999999998</v>
      </c>
      <c r="AA15" s="26">
        <v>0.32084000000000001</v>
      </c>
      <c r="AB15" s="26">
        <v>0.30102000000000001</v>
      </c>
      <c r="AC15" s="26">
        <v>0.29360999999999998</v>
      </c>
      <c r="AD15" s="26">
        <v>0.31584000000000001</v>
      </c>
      <c r="AE15" s="26">
        <v>0.30589</v>
      </c>
      <c r="AF15" s="26">
        <v>0.31503999999999999</v>
      </c>
      <c r="AG15" s="26">
        <v>0.32061999999999996</v>
      </c>
      <c r="AH15" s="26">
        <v>0.31922999999999996</v>
      </c>
      <c r="AI15" s="26">
        <v>0.31323000000000001</v>
      </c>
      <c r="AJ15" s="26">
        <v>0.32106000000000001</v>
      </c>
      <c r="AK15" s="26">
        <v>0.32164999999999999</v>
      </c>
      <c r="AL15" s="26">
        <v>0.30725000000000002</v>
      </c>
      <c r="AM15" s="26">
        <v>0.30395</v>
      </c>
      <c r="AN15" s="26">
        <v>0.31069999999999998</v>
      </c>
      <c r="AO15" s="26">
        <v>0.30624000000000001</v>
      </c>
      <c r="AP15" s="26">
        <v>0.31564999999999999</v>
      </c>
      <c r="AQ15" s="26">
        <v>0.31313999999999997</v>
      </c>
      <c r="AR15" s="26">
        <v>0.33134000000000002</v>
      </c>
      <c r="AS15" s="26">
        <v>0.31757000000000002</v>
      </c>
      <c r="AT15" s="26">
        <v>0.31053999999999998</v>
      </c>
      <c r="AU15" s="26">
        <v>0.31601000000000001</v>
      </c>
      <c r="AV15" s="26">
        <v>0.31114999999999998</v>
      </c>
      <c r="AW15" s="26">
        <v>0.29444999999999999</v>
      </c>
      <c r="AX15" s="26">
        <v>0.30530999999999997</v>
      </c>
      <c r="AY15" s="26">
        <v>0.31013999999999997</v>
      </c>
      <c r="AZ15" s="26">
        <v>0.33165</v>
      </c>
      <c r="BA15" s="26">
        <v>0.32341000000000003</v>
      </c>
      <c r="BB15" s="24"/>
      <c r="BC15" s="26">
        <v>0.33901000000000003</v>
      </c>
      <c r="BD15" s="26">
        <v>0.33542</v>
      </c>
      <c r="BE15" s="26">
        <v>0.31936999999999999</v>
      </c>
      <c r="BF15" s="26">
        <v>0.32417000000000001</v>
      </c>
      <c r="BG15" s="26">
        <v>0.30248999999999998</v>
      </c>
      <c r="BH15" s="26">
        <v>0.31218000000000001</v>
      </c>
      <c r="BI15" s="26">
        <v>0.30989</v>
      </c>
      <c r="BJ15" s="26">
        <v>0.31663000000000002</v>
      </c>
      <c r="BK15" s="26">
        <v>0.31085999999999997</v>
      </c>
      <c r="BL15" s="26">
        <v>0.31481000000000003</v>
      </c>
      <c r="BM15" s="26">
        <v>0.30571999999999999</v>
      </c>
      <c r="BN15" s="26">
        <v>0.33185999999999999</v>
      </c>
      <c r="BO15" s="26">
        <v>0.29199999999999998</v>
      </c>
      <c r="BP15" s="26">
        <v>0.32290999999999997</v>
      </c>
      <c r="BQ15" s="26">
        <v>0.32351999999999997</v>
      </c>
      <c r="BR15" s="26">
        <v>0.32746999999999998</v>
      </c>
      <c r="BS15" s="26">
        <v>0.34799999999999998</v>
      </c>
      <c r="BT15" s="26">
        <v>0.32978000000000002</v>
      </c>
      <c r="BU15" s="26">
        <v>0.35320999999999997</v>
      </c>
      <c r="BV15" s="26">
        <v>0.34784999999999999</v>
      </c>
      <c r="BW15" s="26">
        <v>0.39262999999999998</v>
      </c>
      <c r="BX15" s="26">
        <v>0.33200000000000002</v>
      </c>
      <c r="BY15" s="26">
        <v>0.32500999999999997</v>
      </c>
      <c r="BZ15" s="26">
        <v>0.33543000000000001</v>
      </c>
      <c r="CA15" s="26">
        <v>0.31135999999999997</v>
      </c>
      <c r="CB15" s="26">
        <v>0.28911000000000003</v>
      </c>
      <c r="CC15" s="26">
        <v>0.28686</v>
      </c>
      <c r="CD15" s="26">
        <v>0.29047000000000001</v>
      </c>
      <c r="CE15" s="26">
        <v>0.28687000000000001</v>
      </c>
      <c r="CF15" s="26">
        <v>0.30481999999999998</v>
      </c>
      <c r="CH15" s="26">
        <v>0.30010999999999999</v>
      </c>
      <c r="CI15" s="26">
        <v>0.34200999999999998</v>
      </c>
      <c r="CJ15" s="26">
        <v>0.33224999999999999</v>
      </c>
      <c r="CK15" s="26">
        <v>0.31297999999999998</v>
      </c>
      <c r="CL15" s="26">
        <v>0.31426999999999999</v>
      </c>
      <c r="CM15" s="26">
        <v>0.29643999999999998</v>
      </c>
      <c r="CN15" s="26">
        <v>0.29891000000000001</v>
      </c>
      <c r="CO15" s="26">
        <v>0.30743999999999999</v>
      </c>
      <c r="CP15" s="26">
        <v>0.31946999999999998</v>
      </c>
      <c r="CQ15" s="26">
        <v>0.31473000000000001</v>
      </c>
      <c r="CR15" s="26">
        <v>0.31358000000000003</v>
      </c>
      <c r="CS15" s="26">
        <v>0.32845999999999997</v>
      </c>
      <c r="CT15" s="26">
        <v>0.29188999999999998</v>
      </c>
      <c r="CU15" s="26">
        <v>0.309</v>
      </c>
      <c r="CV15" s="26">
        <v>0.31774999999999998</v>
      </c>
      <c r="CW15" s="26">
        <v>0.31234000000000001</v>
      </c>
      <c r="CX15" s="26">
        <v>0.33776</v>
      </c>
      <c r="CY15" s="26">
        <v>0.30819000000000002</v>
      </c>
      <c r="CZ15" s="26">
        <v>0.34212999999999999</v>
      </c>
      <c r="DA15" s="26">
        <v>0.30280999999999997</v>
      </c>
      <c r="DB15" s="26">
        <v>0.32173000000000002</v>
      </c>
      <c r="DC15" s="26">
        <v>0.42344999999999999</v>
      </c>
      <c r="DD15" s="26">
        <v>0.37229000000000001</v>
      </c>
      <c r="DE15" s="26">
        <v>0.38880000000000003</v>
      </c>
      <c r="DF15" s="26">
        <v>0.33956000000000003</v>
      </c>
      <c r="DG15" s="26">
        <v>0.31425999999999998</v>
      </c>
      <c r="DH15" s="26">
        <v>0.33729999999999999</v>
      </c>
      <c r="DI15" s="26">
        <v>0.34777999999999998</v>
      </c>
      <c r="DJ15" s="26">
        <v>0.29954000000000003</v>
      </c>
      <c r="DK15" s="26">
        <v>0.31263999999999997</v>
      </c>
      <c r="DL15" s="26">
        <v>0.29655999999999999</v>
      </c>
      <c r="DN15" s="26">
        <v>0.30064000000000002</v>
      </c>
      <c r="DO15" s="26">
        <v>0.26127</v>
      </c>
      <c r="DP15" s="26">
        <v>0.27350999999999998</v>
      </c>
      <c r="DQ15" s="26">
        <v>0.27059</v>
      </c>
      <c r="DR15" s="26">
        <v>0.29964999999999997</v>
      </c>
      <c r="DS15" s="26">
        <v>0.30247000000000002</v>
      </c>
      <c r="DT15" s="26">
        <v>0.31628000000000001</v>
      </c>
      <c r="DU15" s="26">
        <v>0.30559000000000003</v>
      </c>
      <c r="DV15" s="26">
        <v>0.31603000000000003</v>
      </c>
      <c r="DW15" s="26">
        <v>0.40435000000000004</v>
      </c>
      <c r="DX15" s="26">
        <v>0.31289</v>
      </c>
      <c r="DY15" s="26">
        <v>0.22036999999999998</v>
      </c>
      <c r="DZ15" s="26">
        <v>0.25384000000000001</v>
      </c>
      <c r="EA15" s="26">
        <v>0.27250000000000002</v>
      </c>
      <c r="EB15" s="26">
        <v>0.29963999999999996</v>
      </c>
      <c r="EC15" s="26">
        <v>0.26073000000000002</v>
      </c>
      <c r="ED15" s="26">
        <v>0.2787</v>
      </c>
      <c r="EE15" s="26">
        <v>0.26621</v>
      </c>
      <c r="EF15" s="26">
        <v>0.27722999999999998</v>
      </c>
      <c r="EG15" s="26">
        <v>0.26878000000000002</v>
      </c>
      <c r="EH15" s="26">
        <v>0.28140999999999999</v>
      </c>
      <c r="EI15" s="26">
        <v>0.28328999999999999</v>
      </c>
      <c r="EJ15" s="26">
        <v>0.28503000000000001</v>
      </c>
      <c r="EK15" s="26">
        <v>0.28750999999999999</v>
      </c>
      <c r="EL15" s="26">
        <v>0.27632000000000001</v>
      </c>
      <c r="EM15" s="26">
        <v>0.27285999999999999</v>
      </c>
      <c r="EN15" s="26">
        <v>0.26266</v>
      </c>
      <c r="EO15" s="26">
        <v>0.28641</v>
      </c>
      <c r="EP15" s="26">
        <v>0.19411</v>
      </c>
      <c r="EQ15" s="26">
        <v>0.31594</v>
      </c>
      <c r="ES15" s="26">
        <v>0.33668999999999999</v>
      </c>
      <c r="ET15" s="26">
        <v>0.31927</v>
      </c>
      <c r="EU15" s="26">
        <v>0.31459999999999999</v>
      </c>
      <c r="EV15" s="26">
        <v>0.30675999999999998</v>
      </c>
      <c r="EW15" s="26">
        <v>0.31927</v>
      </c>
      <c r="EX15" s="26">
        <v>0.31242000000000003</v>
      </c>
      <c r="EY15" s="26">
        <v>0.29855999999999999</v>
      </c>
      <c r="EZ15" s="26">
        <v>0.32201999999999997</v>
      </c>
      <c r="FA15" s="26">
        <v>0.34938999999999998</v>
      </c>
      <c r="FB15" s="26">
        <v>0.33255000000000001</v>
      </c>
      <c r="FC15" s="26">
        <v>0.32979999999999998</v>
      </c>
      <c r="FD15" s="26">
        <v>0.37219000000000002</v>
      </c>
      <c r="FE15" s="26">
        <v>0.37996999999999997</v>
      </c>
      <c r="FF15" s="26">
        <v>0.41212000000000004</v>
      </c>
      <c r="FG15" s="26">
        <v>0.33749000000000001</v>
      </c>
      <c r="FH15" s="26">
        <v>0.3145</v>
      </c>
      <c r="FI15" s="26">
        <v>0.37158000000000002</v>
      </c>
      <c r="FJ15" s="26">
        <v>0.34920000000000001</v>
      </c>
      <c r="FK15" s="26">
        <v>0.33456000000000002</v>
      </c>
      <c r="FL15" s="26">
        <v>0.37040999999999996</v>
      </c>
      <c r="FM15" s="26">
        <v>0.36091000000000001</v>
      </c>
      <c r="FN15" s="26">
        <v>0.40242</v>
      </c>
      <c r="FO15" s="26">
        <v>0.34351999999999999</v>
      </c>
      <c r="FP15" s="26">
        <v>0.35674</v>
      </c>
      <c r="FQ15" s="26">
        <v>0.37323999999999996</v>
      </c>
      <c r="FR15" s="26">
        <v>0.37142000000000003</v>
      </c>
      <c r="FS15" s="26">
        <v>0.36143999999999998</v>
      </c>
      <c r="FT15" s="26">
        <v>0.34932999999999997</v>
      </c>
      <c r="FU15" s="26">
        <v>0.38719999999999999</v>
      </c>
      <c r="FV15" s="26">
        <v>0.42810999999999999</v>
      </c>
      <c r="FW15" s="26">
        <v>0.36728</v>
      </c>
      <c r="FY15" s="26">
        <v>0.29185</v>
      </c>
      <c r="FZ15" s="26">
        <v>0.32408999999999999</v>
      </c>
      <c r="GA15" s="26">
        <v>0</v>
      </c>
      <c r="GB15" s="26">
        <v>0.29443999999999998</v>
      </c>
      <c r="GC15" s="26">
        <v>0.28745999999999999</v>
      </c>
      <c r="GD15" s="26">
        <v>0.29552</v>
      </c>
      <c r="GE15" s="26">
        <v>0.24227000000000001</v>
      </c>
      <c r="GF15" s="26">
        <v>0.30042000000000002</v>
      </c>
      <c r="GG15" s="26">
        <v>0.28367000000000003</v>
      </c>
      <c r="GH15" s="26">
        <v>0.27455999999999997</v>
      </c>
      <c r="GI15" s="26">
        <v>0.29292999999999997</v>
      </c>
      <c r="GJ15" s="26">
        <v>0.27233000000000002</v>
      </c>
      <c r="GK15" s="26">
        <v>0.28376999999999997</v>
      </c>
      <c r="GL15" s="26">
        <v>0.32563000000000003</v>
      </c>
      <c r="GM15" s="26">
        <v>0.32990999999999998</v>
      </c>
      <c r="GN15" s="26">
        <v>0.36546999999999996</v>
      </c>
      <c r="GO15" s="26">
        <v>0.34621000000000002</v>
      </c>
      <c r="GP15" s="26">
        <v>0.3</v>
      </c>
      <c r="GQ15" s="26">
        <v>0.3</v>
      </c>
      <c r="GR15" s="26">
        <v>0.3</v>
      </c>
      <c r="GS15" s="26">
        <v>0.33165</v>
      </c>
      <c r="GT15" s="26">
        <v>0.30568000000000001</v>
      </c>
      <c r="GU15" s="26">
        <v>0.32722999999999997</v>
      </c>
      <c r="GV15" s="26">
        <v>0.32278000000000001</v>
      </c>
      <c r="GW15" s="26">
        <v>0.32791999999999999</v>
      </c>
      <c r="GX15" s="26">
        <v>0.34299999999999997</v>
      </c>
      <c r="GY15" s="26">
        <v>0.33473999999999998</v>
      </c>
      <c r="GZ15" s="26">
        <v>0.3</v>
      </c>
      <c r="HA15" s="26">
        <v>0.29880000000000001</v>
      </c>
      <c r="HB15" s="26">
        <v>0.30237999999999998</v>
      </c>
      <c r="HC15" s="26">
        <v>0.31607000000000002</v>
      </c>
      <c r="HE15" s="26">
        <v>0.29855999999999999</v>
      </c>
      <c r="HF15" s="26">
        <v>0.29408999999999996</v>
      </c>
      <c r="HG15" s="26">
        <v>0.29117999999999999</v>
      </c>
      <c r="HH15" s="26">
        <v>0.31211</v>
      </c>
      <c r="HI15" s="26">
        <v>0.28633999999999998</v>
      </c>
      <c r="HJ15" s="26">
        <v>0.24690999999999999</v>
      </c>
      <c r="HK15" s="26">
        <v>0.38709000000000005</v>
      </c>
      <c r="HL15" s="26">
        <v>0</v>
      </c>
      <c r="HM15" s="26">
        <v>0.30232999999999999</v>
      </c>
      <c r="HN15" s="26">
        <v>0.24178999999999998</v>
      </c>
      <c r="HO15" s="26">
        <v>0.27748</v>
      </c>
      <c r="HP15" s="26">
        <v>0.27106000000000002</v>
      </c>
      <c r="HQ15" s="26">
        <v>0.24513000000000001</v>
      </c>
      <c r="HR15" s="26">
        <v>0.26225000000000004</v>
      </c>
      <c r="HS15" s="26">
        <v>0.26167000000000001</v>
      </c>
      <c r="HT15" s="26">
        <v>0.26579000000000003</v>
      </c>
      <c r="HU15" s="26">
        <v>0.27614</v>
      </c>
      <c r="HV15" s="26">
        <v>0.26486999999999999</v>
      </c>
      <c r="HW15" s="26">
        <v>0.33718999999999999</v>
      </c>
      <c r="HX15" s="26">
        <v>0.27826000000000001</v>
      </c>
      <c r="HY15" s="26">
        <v>0.28050999999999998</v>
      </c>
      <c r="HZ15" s="26">
        <v>0.28425999999999996</v>
      </c>
      <c r="IA15" s="26">
        <v>0.28776000000000002</v>
      </c>
      <c r="IB15" s="26">
        <v>0.28261999999999998</v>
      </c>
      <c r="IC15" s="26">
        <v>0.30082000000000003</v>
      </c>
      <c r="ID15" s="26">
        <v>0.29291</v>
      </c>
      <c r="IE15" s="26">
        <v>0.2782</v>
      </c>
      <c r="IF15" s="26">
        <v>0.28053</v>
      </c>
      <c r="IH15" s="26">
        <v>0.27496999999999999</v>
      </c>
      <c r="II15" s="26">
        <v>0.27585999999999999</v>
      </c>
      <c r="IJ15" s="26">
        <v>0.27251999999999998</v>
      </c>
      <c r="IK15" s="26">
        <v>0.29661999999999999</v>
      </c>
      <c r="IL15" s="26">
        <v>0.28261999999999998</v>
      </c>
      <c r="IM15" s="26">
        <v>0.28864999999999996</v>
      </c>
      <c r="IN15" s="26">
        <v>0.29327999999999999</v>
      </c>
      <c r="IO15" s="26">
        <v>0.29448000000000002</v>
      </c>
      <c r="IP15" s="26">
        <v>0.29298999999999997</v>
      </c>
      <c r="IQ15" s="26">
        <v>0.27943999999999997</v>
      </c>
      <c r="IR15" s="26">
        <v>0.26362999999999998</v>
      </c>
      <c r="IS15" s="26">
        <v>0.27076</v>
      </c>
      <c r="IT15" s="26">
        <v>0.27409</v>
      </c>
      <c r="IU15" s="26">
        <v>0.26267000000000001</v>
      </c>
      <c r="IV15" s="26">
        <v>0.27472999999999997</v>
      </c>
      <c r="IW15" s="26">
        <v>0.29492000000000002</v>
      </c>
      <c r="IX15" s="26">
        <v>0.28133999999999998</v>
      </c>
      <c r="IY15" s="26">
        <v>0.28187999999999996</v>
      </c>
      <c r="IZ15" s="26">
        <v>0.28803999999999996</v>
      </c>
      <c r="JA15" s="26">
        <v>0.29966999999999999</v>
      </c>
      <c r="JB15" s="26">
        <v>0.30329999999999996</v>
      </c>
      <c r="JC15" s="26">
        <v>0.30064000000000002</v>
      </c>
      <c r="JD15" s="26">
        <v>0.28645999999999999</v>
      </c>
      <c r="JE15" s="26">
        <v>0.29741000000000001</v>
      </c>
      <c r="JF15" s="26">
        <v>0.2989</v>
      </c>
      <c r="JG15" s="26">
        <v>0.30132999999999999</v>
      </c>
      <c r="JH15" s="26">
        <v>0.29056999999999999</v>
      </c>
      <c r="JI15" s="26">
        <v>0.29241</v>
      </c>
      <c r="JJ15" s="26">
        <v>0.30968000000000001</v>
      </c>
      <c r="JK15" s="26">
        <v>0.36860999999999999</v>
      </c>
      <c r="JL15" s="26">
        <v>0.35075000000000001</v>
      </c>
      <c r="JN15" s="26">
        <v>0.36359000000000002</v>
      </c>
      <c r="JO15" s="26">
        <v>0.33606999999999998</v>
      </c>
      <c r="JP15" s="26">
        <v>0.32787999999999995</v>
      </c>
      <c r="JQ15" s="26">
        <v>0.33720999999999995</v>
      </c>
      <c r="JR15" s="26">
        <v>0.33588999999999997</v>
      </c>
      <c r="JS15" s="26">
        <v>0.36198999999999998</v>
      </c>
      <c r="JT15" s="26">
        <v>0.30496000000000001</v>
      </c>
      <c r="JU15" s="26">
        <v>0.33415999999999996</v>
      </c>
      <c r="JV15" s="26">
        <v>0.31435999999999997</v>
      </c>
      <c r="JW15" s="26">
        <v>0.31311</v>
      </c>
      <c r="JX15" s="26">
        <v>0.30513000000000001</v>
      </c>
      <c r="JY15" s="26">
        <v>0.30998000000000003</v>
      </c>
      <c r="JZ15" s="26">
        <v>0.30393000000000003</v>
      </c>
      <c r="KA15" s="26">
        <v>0.29812</v>
      </c>
      <c r="KB15" s="26">
        <v>0.30852000000000002</v>
      </c>
      <c r="KC15" s="26">
        <v>0.30888000000000004</v>
      </c>
      <c r="KD15" s="26">
        <v>0.32780999999999999</v>
      </c>
      <c r="KE15" s="26">
        <v>0.33828999999999998</v>
      </c>
      <c r="KF15" s="26">
        <v>0.32242999999999999</v>
      </c>
      <c r="KG15" s="26">
        <v>0.31012000000000001</v>
      </c>
      <c r="KH15" s="26">
        <v>0.32244999999999996</v>
      </c>
      <c r="KI15" s="26">
        <v>0.29749999999999999</v>
      </c>
      <c r="KJ15" s="26">
        <v>0.30074000000000001</v>
      </c>
      <c r="KK15" s="26">
        <v>0.30309999999999998</v>
      </c>
      <c r="KL15" s="26">
        <v>0.31470999999999999</v>
      </c>
      <c r="KM15" s="26">
        <v>0.31578000000000001</v>
      </c>
      <c r="KN15" s="26">
        <v>0.30276999999999998</v>
      </c>
      <c r="KO15" s="26">
        <v>0.29453000000000001</v>
      </c>
      <c r="KP15" s="26">
        <v>0.30687999999999999</v>
      </c>
      <c r="KQ15" s="26">
        <v>0.317</v>
      </c>
    </row>
    <row r="16" spans="1:303 16308:16308" s="28" customFormat="1" ht="14.15" customHeight="1" x14ac:dyDescent="0.35">
      <c r="A16"/>
      <c r="B16" s="13" t="s">
        <v>25</v>
      </c>
      <c r="C16" s="13" t="s">
        <v>24</v>
      </c>
      <c r="D16" s="9"/>
      <c r="E16" s="25"/>
      <c r="F16"/>
      <c r="G16" s="26">
        <v>0.90741000000000005</v>
      </c>
      <c r="H16" s="27">
        <f>+G16</f>
        <v>0.90741000000000005</v>
      </c>
      <c r="I16" s="27">
        <f t="shared" ref="I16:U16" si="26">+H16</f>
        <v>0.90741000000000005</v>
      </c>
      <c r="J16" s="27">
        <f t="shared" si="26"/>
        <v>0.90741000000000005</v>
      </c>
      <c r="K16" s="27">
        <f t="shared" si="26"/>
        <v>0.90741000000000005</v>
      </c>
      <c r="L16" s="27">
        <f t="shared" si="26"/>
        <v>0.90741000000000005</v>
      </c>
      <c r="M16" s="27">
        <f t="shared" si="26"/>
        <v>0.90741000000000005</v>
      </c>
      <c r="N16" s="27">
        <f t="shared" si="26"/>
        <v>0.90741000000000005</v>
      </c>
      <c r="O16" s="27">
        <f t="shared" si="26"/>
        <v>0.90741000000000005</v>
      </c>
      <c r="P16" s="27">
        <f t="shared" si="26"/>
        <v>0.90741000000000005</v>
      </c>
      <c r="Q16" s="27">
        <f t="shared" si="26"/>
        <v>0.90741000000000005</v>
      </c>
      <c r="R16" s="27">
        <f t="shared" si="26"/>
        <v>0.90741000000000005</v>
      </c>
      <c r="S16" s="27">
        <f t="shared" si="26"/>
        <v>0.90741000000000005</v>
      </c>
      <c r="T16" s="27">
        <f t="shared" si="26"/>
        <v>0.90741000000000005</v>
      </c>
      <c r="U16" s="27">
        <f t="shared" si="26"/>
        <v>0.90741000000000005</v>
      </c>
      <c r="W16" s="26">
        <v>0.91644000000000003</v>
      </c>
      <c r="X16" s="27">
        <f t="shared" ref="X16:BA16" si="27">+W16</f>
        <v>0.91644000000000003</v>
      </c>
      <c r="Y16" s="27">
        <f t="shared" si="27"/>
        <v>0.91644000000000003</v>
      </c>
      <c r="Z16" s="27">
        <f t="shared" si="27"/>
        <v>0.91644000000000003</v>
      </c>
      <c r="AA16" s="27">
        <f t="shared" si="27"/>
        <v>0.91644000000000003</v>
      </c>
      <c r="AB16" s="27">
        <f t="shared" si="27"/>
        <v>0.91644000000000003</v>
      </c>
      <c r="AC16" s="27">
        <f t="shared" si="27"/>
        <v>0.91644000000000003</v>
      </c>
      <c r="AD16" s="27">
        <f t="shared" si="27"/>
        <v>0.91644000000000003</v>
      </c>
      <c r="AE16" s="27">
        <f t="shared" si="27"/>
        <v>0.91644000000000003</v>
      </c>
      <c r="AF16" s="27">
        <f t="shared" si="27"/>
        <v>0.91644000000000003</v>
      </c>
      <c r="AG16" s="27">
        <f t="shared" si="27"/>
        <v>0.91644000000000003</v>
      </c>
      <c r="AH16" s="27">
        <f t="shared" si="27"/>
        <v>0.91644000000000003</v>
      </c>
      <c r="AI16" s="27">
        <f t="shared" si="27"/>
        <v>0.91644000000000003</v>
      </c>
      <c r="AJ16" s="27">
        <f t="shared" si="27"/>
        <v>0.91644000000000003</v>
      </c>
      <c r="AK16" s="27">
        <f t="shared" si="27"/>
        <v>0.91644000000000003</v>
      </c>
      <c r="AL16" s="27">
        <f t="shared" si="27"/>
        <v>0.91644000000000003</v>
      </c>
      <c r="AM16" s="27">
        <f t="shared" si="27"/>
        <v>0.91644000000000003</v>
      </c>
      <c r="AN16" s="27">
        <f t="shared" si="27"/>
        <v>0.91644000000000003</v>
      </c>
      <c r="AO16" s="27">
        <f t="shared" si="27"/>
        <v>0.91644000000000003</v>
      </c>
      <c r="AP16" s="27">
        <f t="shared" si="27"/>
        <v>0.91644000000000003</v>
      </c>
      <c r="AQ16" s="27">
        <f t="shared" si="27"/>
        <v>0.91644000000000003</v>
      </c>
      <c r="AR16" s="27">
        <f t="shared" si="27"/>
        <v>0.91644000000000003</v>
      </c>
      <c r="AS16" s="27">
        <f t="shared" si="27"/>
        <v>0.91644000000000003</v>
      </c>
      <c r="AT16" s="27">
        <f t="shared" si="27"/>
        <v>0.91644000000000003</v>
      </c>
      <c r="AU16" s="27">
        <f t="shared" si="27"/>
        <v>0.91644000000000003</v>
      </c>
      <c r="AV16" s="27">
        <f t="shared" si="27"/>
        <v>0.91644000000000003</v>
      </c>
      <c r="AW16" s="27">
        <f t="shared" si="27"/>
        <v>0.91644000000000003</v>
      </c>
      <c r="AX16" s="27">
        <f t="shared" si="27"/>
        <v>0.91644000000000003</v>
      </c>
      <c r="AY16" s="27">
        <f t="shared" si="27"/>
        <v>0.91644000000000003</v>
      </c>
      <c r="AZ16" s="27">
        <f t="shared" si="27"/>
        <v>0.91644000000000003</v>
      </c>
      <c r="BA16" s="27">
        <f t="shared" si="27"/>
        <v>0.91644000000000003</v>
      </c>
      <c r="BC16" s="26">
        <v>0.90591999999999995</v>
      </c>
      <c r="BD16" s="27">
        <f>+BC16</f>
        <v>0.90591999999999995</v>
      </c>
      <c r="BE16" s="27">
        <f t="shared" ref="BE16:BJ16" si="28">+BD16</f>
        <v>0.90591999999999995</v>
      </c>
      <c r="BF16" s="27">
        <f t="shared" si="28"/>
        <v>0.90591999999999995</v>
      </c>
      <c r="BG16" s="27">
        <f t="shared" si="28"/>
        <v>0.90591999999999995</v>
      </c>
      <c r="BH16" s="27">
        <f t="shared" si="28"/>
        <v>0.90591999999999995</v>
      </c>
      <c r="BI16" s="27">
        <f t="shared" si="28"/>
        <v>0.90591999999999995</v>
      </c>
      <c r="BJ16" s="27">
        <f t="shared" si="28"/>
        <v>0.90591999999999995</v>
      </c>
      <c r="BK16" s="27">
        <f>+BJ16</f>
        <v>0.90591999999999995</v>
      </c>
      <c r="BL16" s="27">
        <f t="shared" ref="BL16:BP16" si="29">+BK16</f>
        <v>0.90591999999999995</v>
      </c>
      <c r="BM16" s="27">
        <f t="shared" si="29"/>
        <v>0.90591999999999995</v>
      </c>
      <c r="BN16" s="27">
        <f t="shared" si="29"/>
        <v>0.90591999999999995</v>
      </c>
      <c r="BO16" s="27">
        <f t="shared" si="29"/>
        <v>0.90591999999999995</v>
      </c>
      <c r="BP16" s="27">
        <f t="shared" si="29"/>
        <v>0.90591999999999995</v>
      </c>
      <c r="BQ16" s="27">
        <f>+BP16</f>
        <v>0.90591999999999995</v>
      </c>
      <c r="BR16" s="27">
        <f t="shared" ref="BR16:BV16" si="30">+BQ16</f>
        <v>0.90591999999999995</v>
      </c>
      <c r="BS16" s="27">
        <f t="shared" si="30"/>
        <v>0.90591999999999995</v>
      </c>
      <c r="BT16" s="27">
        <f t="shared" si="30"/>
        <v>0.90591999999999995</v>
      </c>
      <c r="BU16" s="27">
        <f t="shared" si="30"/>
        <v>0.90591999999999995</v>
      </c>
      <c r="BV16" s="27">
        <f t="shared" si="30"/>
        <v>0.90591999999999995</v>
      </c>
      <c r="BW16" s="27">
        <f>+BV16</f>
        <v>0.90591999999999995</v>
      </c>
      <c r="BX16" s="27">
        <f t="shared" ref="BX16:CB16" si="31">+BW16</f>
        <v>0.90591999999999995</v>
      </c>
      <c r="BY16" s="27">
        <f t="shared" si="31"/>
        <v>0.90591999999999995</v>
      </c>
      <c r="BZ16" s="27">
        <f t="shared" si="31"/>
        <v>0.90591999999999995</v>
      </c>
      <c r="CA16" s="27">
        <f t="shared" si="31"/>
        <v>0.90591999999999995</v>
      </c>
      <c r="CB16" s="27">
        <f t="shared" si="31"/>
        <v>0.90591999999999995</v>
      </c>
      <c r="CC16" s="27">
        <f>+CB16</f>
        <v>0.90591999999999995</v>
      </c>
      <c r="CD16" s="27">
        <f t="shared" ref="CD16:CF16" si="32">+CC16</f>
        <v>0.90591999999999995</v>
      </c>
      <c r="CE16" s="27">
        <f t="shared" si="32"/>
        <v>0.90591999999999995</v>
      </c>
      <c r="CF16" s="27">
        <f t="shared" si="32"/>
        <v>0.90591999999999995</v>
      </c>
      <c r="CH16" s="26">
        <v>0.89595000000000002</v>
      </c>
      <c r="CI16" s="27">
        <f>+CH16</f>
        <v>0.89595000000000002</v>
      </c>
      <c r="CJ16" s="27">
        <f t="shared" ref="CJ16:CO16" si="33">+CI16</f>
        <v>0.89595000000000002</v>
      </c>
      <c r="CK16" s="27">
        <f t="shared" si="33"/>
        <v>0.89595000000000002</v>
      </c>
      <c r="CL16" s="27">
        <f t="shared" si="33"/>
        <v>0.89595000000000002</v>
      </c>
      <c r="CM16" s="27">
        <f t="shared" si="33"/>
        <v>0.89595000000000002</v>
      </c>
      <c r="CN16" s="27">
        <f t="shared" si="33"/>
        <v>0.89595000000000002</v>
      </c>
      <c r="CO16" s="27">
        <f t="shared" si="33"/>
        <v>0.89595000000000002</v>
      </c>
      <c r="CP16" s="27">
        <f>+CO16</f>
        <v>0.89595000000000002</v>
      </c>
      <c r="CQ16" s="27">
        <f t="shared" ref="CQ16:CU16" si="34">+CP16</f>
        <v>0.89595000000000002</v>
      </c>
      <c r="CR16" s="27">
        <f t="shared" si="34"/>
        <v>0.89595000000000002</v>
      </c>
      <c r="CS16" s="27">
        <f t="shared" si="34"/>
        <v>0.89595000000000002</v>
      </c>
      <c r="CT16" s="27">
        <f t="shared" si="34"/>
        <v>0.89595000000000002</v>
      </c>
      <c r="CU16" s="27">
        <f t="shared" si="34"/>
        <v>0.89595000000000002</v>
      </c>
      <c r="CV16" s="27">
        <f>+CU16</f>
        <v>0.89595000000000002</v>
      </c>
      <c r="CW16" s="27">
        <f t="shared" ref="CW16:DA16" si="35">+CV16</f>
        <v>0.89595000000000002</v>
      </c>
      <c r="CX16" s="27">
        <f t="shared" si="35"/>
        <v>0.89595000000000002</v>
      </c>
      <c r="CY16" s="27">
        <f t="shared" si="35"/>
        <v>0.89595000000000002</v>
      </c>
      <c r="CZ16" s="27">
        <f t="shared" si="35"/>
        <v>0.89595000000000002</v>
      </c>
      <c r="DA16" s="27">
        <f t="shared" si="35"/>
        <v>0.89595000000000002</v>
      </c>
      <c r="DB16" s="27">
        <f>+DA16</f>
        <v>0.89595000000000002</v>
      </c>
      <c r="DC16" s="27">
        <f t="shared" ref="DC16:DG16" si="36">+DB16</f>
        <v>0.89595000000000002</v>
      </c>
      <c r="DD16" s="27">
        <f t="shared" si="36"/>
        <v>0.89595000000000002</v>
      </c>
      <c r="DE16" s="27">
        <f t="shared" si="36"/>
        <v>0.89595000000000002</v>
      </c>
      <c r="DF16" s="27">
        <f t="shared" si="36"/>
        <v>0.89595000000000002</v>
      </c>
      <c r="DG16" s="27">
        <f t="shared" si="36"/>
        <v>0.89595000000000002</v>
      </c>
      <c r="DH16" s="27">
        <f>+DG16</f>
        <v>0.89595000000000002</v>
      </c>
      <c r="DI16" s="27">
        <f t="shared" ref="DI16:DL16" si="37">+DH16</f>
        <v>0.89595000000000002</v>
      </c>
      <c r="DJ16" s="27">
        <f t="shared" si="37"/>
        <v>0.89595000000000002</v>
      </c>
      <c r="DK16" s="27">
        <f t="shared" si="37"/>
        <v>0.89595000000000002</v>
      </c>
      <c r="DL16" s="27">
        <f t="shared" si="37"/>
        <v>0.89595000000000002</v>
      </c>
      <c r="DN16" s="26">
        <v>0.89912999999999998</v>
      </c>
      <c r="DO16" s="27">
        <f>+DN16</f>
        <v>0.89912999999999998</v>
      </c>
      <c r="DP16" s="27">
        <f t="shared" ref="DP16:DU16" si="38">+DO16</f>
        <v>0.89912999999999998</v>
      </c>
      <c r="DQ16" s="27">
        <f t="shared" si="38"/>
        <v>0.89912999999999998</v>
      </c>
      <c r="DR16" s="27">
        <f t="shared" si="38"/>
        <v>0.89912999999999998</v>
      </c>
      <c r="DS16" s="27">
        <f t="shared" si="38"/>
        <v>0.89912999999999998</v>
      </c>
      <c r="DT16" s="27">
        <f t="shared" si="38"/>
        <v>0.89912999999999998</v>
      </c>
      <c r="DU16" s="27">
        <f t="shared" si="38"/>
        <v>0.89912999999999998</v>
      </c>
      <c r="DV16" s="27">
        <f>+DU16</f>
        <v>0.89912999999999998</v>
      </c>
      <c r="DW16" s="27">
        <f t="shared" ref="DW16:EA16" si="39">+DV16</f>
        <v>0.89912999999999998</v>
      </c>
      <c r="DX16" s="27">
        <f t="shared" si="39"/>
        <v>0.89912999999999998</v>
      </c>
      <c r="DY16" s="27">
        <f t="shared" si="39"/>
        <v>0.89912999999999998</v>
      </c>
      <c r="DZ16" s="27">
        <f t="shared" si="39"/>
        <v>0.89912999999999998</v>
      </c>
      <c r="EA16" s="27">
        <f t="shared" si="39"/>
        <v>0.89912999999999998</v>
      </c>
      <c r="EB16" s="27">
        <f>+EA16</f>
        <v>0.89912999999999998</v>
      </c>
      <c r="EC16" s="27">
        <f t="shared" ref="EC16:EG16" si="40">+EB16</f>
        <v>0.89912999999999998</v>
      </c>
      <c r="ED16" s="27">
        <f t="shared" si="40"/>
        <v>0.89912999999999998</v>
      </c>
      <c r="EE16" s="27">
        <f t="shared" si="40"/>
        <v>0.89912999999999998</v>
      </c>
      <c r="EF16" s="27">
        <f t="shared" si="40"/>
        <v>0.89912999999999998</v>
      </c>
      <c r="EG16" s="27">
        <f t="shared" si="40"/>
        <v>0.89912999999999998</v>
      </c>
      <c r="EH16" s="27">
        <f>+EG16</f>
        <v>0.89912999999999998</v>
      </c>
      <c r="EI16" s="27">
        <f t="shared" ref="EI16:EM16" si="41">+EH16</f>
        <v>0.89912999999999998</v>
      </c>
      <c r="EJ16" s="27">
        <f t="shared" si="41"/>
        <v>0.89912999999999998</v>
      </c>
      <c r="EK16" s="27">
        <f t="shared" si="41"/>
        <v>0.89912999999999998</v>
      </c>
      <c r="EL16" s="27">
        <f t="shared" si="41"/>
        <v>0.89912999999999998</v>
      </c>
      <c r="EM16" s="27">
        <f t="shared" si="41"/>
        <v>0.89912999999999998</v>
      </c>
      <c r="EN16" s="27">
        <f>+EM16</f>
        <v>0.89912999999999998</v>
      </c>
      <c r="EO16" s="27">
        <f t="shared" ref="EO16:EP16" si="42">+EN16</f>
        <v>0.89912999999999998</v>
      </c>
      <c r="EP16" s="27">
        <f t="shared" si="42"/>
        <v>0.89912999999999998</v>
      </c>
      <c r="EQ16" s="27">
        <f>+EP16</f>
        <v>0.89912999999999998</v>
      </c>
      <c r="ES16" s="26">
        <v>0.90920000000000001</v>
      </c>
      <c r="ET16" s="27">
        <f>+ES16</f>
        <v>0.90920000000000001</v>
      </c>
      <c r="EU16" s="27">
        <f t="shared" ref="EU16:EZ16" si="43">+ET16</f>
        <v>0.90920000000000001</v>
      </c>
      <c r="EV16" s="27">
        <f t="shared" si="43"/>
        <v>0.90920000000000001</v>
      </c>
      <c r="EW16" s="27">
        <f t="shared" si="43"/>
        <v>0.90920000000000001</v>
      </c>
      <c r="EX16" s="27">
        <f t="shared" si="43"/>
        <v>0.90920000000000001</v>
      </c>
      <c r="EY16" s="27">
        <f t="shared" si="43"/>
        <v>0.90920000000000001</v>
      </c>
      <c r="EZ16" s="27">
        <f t="shared" si="43"/>
        <v>0.90920000000000001</v>
      </c>
      <c r="FA16" s="27">
        <f>+EZ16</f>
        <v>0.90920000000000001</v>
      </c>
      <c r="FB16" s="27">
        <f t="shared" ref="FB16:FF16" si="44">+FA16</f>
        <v>0.90920000000000001</v>
      </c>
      <c r="FC16" s="27">
        <f t="shared" si="44"/>
        <v>0.90920000000000001</v>
      </c>
      <c r="FD16" s="27">
        <f t="shared" si="44"/>
        <v>0.90920000000000001</v>
      </c>
      <c r="FE16" s="27">
        <f t="shared" si="44"/>
        <v>0.90920000000000001</v>
      </c>
      <c r="FF16" s="27">
        <f t="shared" si="44"/>
        <v>0.90920000000000001</v>
      </c>
      <c r="FG16" s="27">
        <f>+FF16</f>
        <v>0.90920000000000001</v>
      </c>
      <c r="FH16" s="27">
        <f t="shared" ref="FH16:FL16" si="45">+FG16</f>
        <v>0.90920000000000001</v>
      </c>
      <c r="FI16" s="27">
        <f t="shared" si="45"/>
        <v>0.90920000000000001</v>
      </c>
      <c r="FJ16" s="27">
        <f t="shared" si="45"/>
        <v>0.90920000000000001</v>
      </c>
      <c r="FK16" s="27">
        <f t="shared" si="45"/>
        <v>0.90920000000000001</v>
      </c>
      <c r="FL16" s="27">
        <f t="shared" si="45"/>
        <v>0.90920000000000001</v>
      </c>
      <c r="FM16" s="27">
        <f>+FL16</f>
        <v>0.90920000000000001</v>
      </c>
      <c r="FN16" s="27">
        <f t="shared" ref="FN16:FR16" si="46">+FM16</f>
        <v>0.90920000000000001</v>
      </c>
      <c r="FO16" s="27">
        <f t="shared" si="46"/>
        <v>0.90920000000000001</v>
      </c>
      <c r="FP16" s="27">
        <f t="shared" si="46"/>
        <v>0.90920000000000001</v>
      </c>
      <c r="FQ16" s="27">
        <f t="shared" si="46"/>
        <v>0.90920000000000001</v>
      </c>
      <c r="FR16" s="27">
        <f t="shared" si="46"/>
        <v>0.90920000000000001</v>
      </c>
      <c r="FS16" s="27">
        <f>+FR16</f>
        <v>0.90920000000000001</v>
      </c>
      <c r="FT16" s="27">
        <f t="shared" ref="FT16:FU16" si="47">+FS16</f>
        <v>0.90920000000000001</v>
      </c>
      <c r="FU16" s="27">
        <f t="shared" si="47"/>
        <v>0.90920000000000001</v>
      </c>
      <c r="FV16" s="27">
        <f>+FU16</f>
        <v>0.90920000000000001</v>
      </c>
      <c r="FW16" s="27">
        <f>+FV16</f>
        <v>0.90920000000000001</v>
      </c>
      <c r="FY16" s="26">
        <v>0.91566999999999998</v>
      </c>
      <c r="FZ16" s="27">
        <f>+FY16</f>
        <v>0.91566999999999998</v>
      </c>
      <c r="GA16" s="27">
        <f t="shared" ref="GA16:GF16" si="48">+FZ16</f>
        <v>0.91566999999999998</v>
      </c>
      <c r="GB16" s="27">
        <f t="shared" si="48"/>
        <v>0.91566999999999998</v>
      </c>
      <c r="GC16" s="27">
        <f t="shared" si="48"/>
        <v>0.91566999999999998</v>
      </c>
      <c r="GD16" s="27">
        <f t="shared" si="48"/>
        <v>0.91566999999999998</v>
      </c>
      <c r="GE16" s="27">
        <f t="shared" si="48"/>
        <v>0.91566999999999998</v>
      </c>
      <c r="GF16" s="27">
        <f t="shared" si="48"/>
        <v>0.91566999999999998</v>
      </c>
      <c r="GG16" s="27">
        <f>+GF16</f>
        <v>0.91566999999999998</v>
      </c>
      <c r="GH16" s="27">
        <f t="shared" ref="GH16:GL16" si="49">+GG16</f>
        <v>0.91566999999999998</v>
      </c>
      <c r="GI16" s="27">
        <f t="shared" si="49"/>
        <v>0.91566999999999998</v>
      </c>
      <c r="GJ16" s="27">
        <f t="shared" si="49"/>
        <v>0.91566999999999998</v>
      </c>
      <c r="GK16" s="27">
        <f t="shared" si="49"/>
        <v>0.91566999999999998</v>
      </c>
      <c r="GL16" s="27">
        <f t="shared" si="49"/>
        <v>0.91566999999999998</v>
      </c>
      <c r="GM16" s="27">
        <f>+GL16</f>
        <v>0.91566999999999998</v>
      </c>
      <c r="GN16" s="27">
        <f t="shared" ref="GN16:GR16" si="50">+GM16</f>
        <v>0.91566999999999998</v>
      </c>
      <c r="GO16" s="27">
        <f t="shared" si="50"/>
        <v>0.91566999999999998</v>
      </c>
      <c r="GP16" s="27">
        <f t="shared" si="50"/>
        <v>0.91566999999999998</v>
      </c>
      <c r="GQ16" s="27">
        <f t="shared" si="50"/>
        <v>0.91566999999999998</v>
      </c>
      <c r="GR16" s="27">
        <f t="shared" si="50"/>
        <v>0.91566999999999998</v>
      </c>
      <c r="GS16" s="27">
        <f>+GR16</f>
        <v>0.91566999999999998</v>
      </c>
      <c r="GT16" s="27">
        <f t="shared" ref="GT16:GX16" si="51">+GS16</f>
        <v>0.91566999999999998</v>
      </c>
      <c r="GU16" s="27">
        <f t="shared" si="51"/>
        <v>0.91566999999999998</v>
      </c>
      <c r="GV16" s="27">
        <f t="shared" si="51"/>
        <v>0.91566999999999998</v>
      </c>
      <c r="GW16" s="27">
        <f t="shared" si="51"/>
        <v>0.91566999999999998</v>
      </c>
      <c r="GX16" s="27">
        <f t="shared" si="51"/>
        <v>0.91566999999999998</v>
      </c>
      <c r="GY16" s="27">
        <f>+GX16</f>
        <v>0.91566999999999998</v>
      </c>
      <c r="GZ16" s="27">
        <f t="shared" ref="GZ16:HC16" si="52">+GY16</f>
        <v>0.91566999999999998</v>
      </c>
      <c r="HA16" s="27">
        <f t="shared" si="52"/>
        <v>0.91566999999999998</v>
      </c>
      <c r="HB16" s="27">
        <f t="shared" si="52"/>
        <v>0.91566999999999998</v>
      </c>
      <c r="HC16" s="27">
        <f t="shared" si="52"/>
        <v>0.91566999999999998</v>
      </c>
      <c r="HE16" s="26">
        <v>0.91785000000000005</v>
      </c>
      <c r="HF16" s="27">
        <f>+HE16</f>
        <v>0.91785000000000005</v>
      </c>
      <c r="HG16" s="27">
        <f t="shared" ref="HG16:HL16" si="53">+HF16</f>
        <v>0.91785000000000005</v>
      </c>
      <c r="HH16" s="27">
        <f t="shared" si="53"/>
        <v>0.91785000000000005</v>
      </c>
      <c r="HI16" s="27">
        <f t="shared" si="53"/>
        <v>0.91785000000000005</v>
      </c>
      <c r="HJ16" s="27">
        <f t="shared" si="53"/>
        <v>0.91785000000000005</v>
      </c>
      <c r="HK16" s="27">
        <f t="shared" si="53"/>
        <v>0.91785000000000005</v>
      </c>
      <c r="HL16" s="27">
        <f t="shared" si="53"/>
        <v>0.91785000000000005</v>
      </c>
      <c r="HM16" s="27">
        <f>+HL16</f>
        <v>0.91785000000000005</v>
      </c>
      <c r="HN16" s="27">
        <f t="shared" ref="HN16:HR16" si="54">+HM16</f>
        <v>0.91785000000000005</v>
      </c>
      <c r="HO16" s="27">
        <f t="shared" si="54"/>
        <v>0.91785000000000005</v>
      </c>
      <c r="HP16" s="27">
        <f t="shared" si="54"/>
        <v>0.91785000000000005</v>
      </c>
      <c r="HQ16" s="27">
        <f t="shared" si="54"/>
        <v>0.91785000000000005</v>
      </c>
      <c r="HR16" s="27">
        <f t="shared" si="54"/>
        <v>0.91785000000000005</v>
      </c>
      <c r="HS16" s="27">
        <f>+HR16</f>
        <v>0.91785000000000005</v>
      </c>
      <c r="HT16" s="27">
        <f t="shared" ref="HT16:HX16" si="55">+HS16</f>
        <v>0.91785000000000005</v>
      </c>
      <c r="HU16" s="27">
        <f t="shared" si="55"/>
        <v>0.91785000000000005</v>
      </c>
      <c r="HV16" s="27">
        <f t="shared" si="55"/>
        <v>0.91785000000000005</v>
      </c>
      <c r="HW16" s="27">
        <f t="shared" si="55"/>
        <v>0.91785000000000005</v>
      </c>
      <c r="HX16" s="27">
        <f t="shared" si="55"/>
        <v>0.91785000000000005</v>
      </c>
      <c r="HY16" s="27">
        <f>+HX16</f>
        <v>0.91785000000000005</v>
      </c>
      <c r="HZ16" s="27">
        <f t="shared" ref="HZ16:ID16" si="56">+HY16</f>
        <v>0.91785000000000005</v>
      </c>
      <c r="IA16" s="27">
        <f t="shared" si="56"/>
        <v>0.91785000000000005</v>
      </c>
      <c r="IB16" s="27">
        <f t="shared" si="56"/>
        <v>0.91785000000000005</v>
      </c>
      <c r="IC16" s="27">
        <f t="shared" si="56"/>
        <v>0.91785000000000005</v>
      </c>
      <c r="ID16" s="27">
        <f t="shared" si="56"/>
        <v>0.91785000000000005</v>
      </c>
      <c r="IE16" s="27">
        <f>+ID16</f>
        <v>0.91785000000000005</v>
      </c>
      <c r="IF16" s="27">
        <f t="shared" ref="IF16" si="57">+IE16</f>
        <v>0.91785000000000005</v>
      </c>
      <c r="IH16" s="26">
        <v>0.91563000000000005</v>
      </c>
      <c r="II16" s="27">
        <f>+IH16</f>
        <v>0.91563000000000005</v>
      </c>
      <c r="IJ16" s="27">
        <f t="shared" ref="IJ16:IO16" si="58">+II16</f>
        <v>0.91563000000000005</v>
      </c>
      <c r="IK16" s="27">
        <f t="shared" si="58"/>
        <v>0.91563000000000005</v>
      </c>
      <c r="IL16" s="27">
        <f t="shared" si="58"/>
        <v>0.91563000000000005</v>
      </c>
      <c r="IM16" s="27">
        <f t="shared" si="58"/>
        <v>0.91563000000000005</v>
      </c>
      <c r="IN16" s="27">
        <f t="shared" si="58"/>
        <v>0.91563000000000005</v>
      </c>
      <c r="IO16" s="27">
        <f t="shared" si="58"/>
        <v>0.91563000000000005</v>
      </c>
      <c r="IP16" s="27">
        <f>+IO16</f>
        <v>0.91563000000000005</v>
      </c>
      <c r="IQ16" s="27">
        <f t="shared" ref="IQ16:IU16" si="59">+IP16</f>
        <v>0.91563000000000005</v>
      </c>
      <c r="IR16" s="27">
        <f t="shared" si="59"/>
        <v>0.91563000000000005</v>
      </c>
      <c r="IS16" s="27">
        <f t="shared" si="59"/>
        <v>0.91563000000000005</v>
      </c>
      <c r="IT16" s="27">
        <f t="shared" si="59"/>
        <v>0.91563000000000005</v>
      </c>
      <c r="IU16" s="27">
        <f t="shared" si="59"/>
        <v>0.91563000000000005</v>
      </c>
      <c r="IV16" s="27">
        <f>+IU16</f>
        <v>0.91563000000000005</v>
      </c>
      <c r="IW16" s="27">
        <f t="shared" ref="IW16:JA16" si="60">+IV16</f>
        <v>0.91563000000000005</v>
      </c>
      <c r="IX16" s="27">
        <f t="shared" si="60"/>
        <v>0.91563000000000005</v>
      </c>
      <c r="IY16" s="27">
        <f t="shared" si="60"/>
        <v>0.91563000000000005</v>
      </c>
      <c r="IZ16" s="27">
        <f t="shared" si="60"/>
        <v>0.91563000000000005</v>
      </c>
      <c r="JA16" s="27">
        <f t="shared" si="60"/>
        <v>0.91563000000000005</v>
      </c>
      <c r="JB16" s="27">
        <f>+JA16</f>
        <v>0.91563000000000005</v>
      </c>
      <c r="JC16" s="27">
        <f t="shared" ref="JC16:JG16" si="61">+JB16</f>
        <v>0.91563000000000005</v>
      </c>
      <c r="JD16" s="27">
        <f t="shared" si="61"/>
        <v>0.91563000000000005</v>
      </c>
      <c r="JE16" s="27">
        <f t="shared" si="61"/>
        <v>0.91563000000000005</v>
      </c>
      <c r="JF16" s="27">
        <f t="shared" si="61"/>
        <v>0.91563000000000005</v>
      </c>
      <c r="JG16" s="27">
        <f t="shared" si="61"/>
        <v>0.91563000000000005</v>
      </c>
      <c r="JH16" s="27">
        <f>+JG16</f>
        <v>0.91563000000000005</v>
      </c>
      <c r="JI16" s="27">
        <f t="shared" ref="JI16:JL16" si="62">+JH16</f>
        <v>0.91563000000000005</v>
      </c>
      <c r="JJ16" s="27">
        <f t="shared" si="62"/>
        <v>0.91563000000000005</v>
      </c>
      <c r="JK16" s="27">
        <f t="shared" si="62"/>
        <v>0.91563000000000005</v>
      </c>
      <c r="JL16" s="27">
        <f t="shared" si="62"/>
        <v>0.91563000000000005</v>
      </c>
      <c r="JN16" s="26">
        <v>0.91961999999999999</v>
      </c>
      <c r="JO16" s="27">
        <f>+JN16</f>
        <v>0.91961999999999999</v>
      </c>
      <c r="JP16" s="27">
        <f t="shared" ref="JP16:JU16" si="63">+JO16</f>
        <v>0.91961999999999999</v>
      </c>
      <c r="JQ16" s="27">
        <f t="shared" si="63"/>
        <v>0.91961999999999999</v>
      </c>
      <c r="JR16" s="27">
        <f t="shared" si="63"/>
        <v>0.91961999999999999</v>
      </c>
      <c r="JS16" s="27">
        <f t="shared" si="63"/>
        <v>0.91961999999999999</v>
      </c>
      <c r="JT16" s="27">
        <f t="shared" si="63"/>
        <v>0.91961999999999999</v>
      </c>
      <c r="JU16" s="27">
        <f t="shared" si="63"/>
        <v>0.91961999999999999</v>
      </c>
      <c r="JV16" s="27">
        <f>+JU16</f>
        <v>0.91961999999999999</v>
      </c>
      <c r="JW16" s="27">
        <f t="shared" ref="JW16:KA16" si="64">+JV16</f>
        <v>0.91961999999999999</v>
      </c>
      <c r="JX16" s="27">
        <f t="shared" si="64"/>
        <v>0.91961999999999999</v>
      </c>
      <c r="JY16" s="27">
        <f t="shared" si="64"/>
        <v>0.91961999999999999</v>
      </c>
      <c r="JZ16" s="27">
        <f t="shared" si="64"/>
        <v>0.91961999999999999</v>
      </c>
      <c r="KA16" s="27">
        <f t="shared" si="64"/>
        <v>0.91961999999999999</v>
      </c>
      <c r="KB16" s="27">
        <f>+KA16</f>
        <v>0.91961999999999999</v>
      </c>
      <c r="KC16" s="27">
        <f t="shared" ref="KC16:KG16" si="65">+KB16</f>
        <v>0.91961999999999999</v>
      </c>
      <c r="KD16" s="27">
        <f t="shared" si="65"/>
        <v>0.91961999999999999</v>
      </c>
      <c r="KE16" s="27">
        <f t="shared" si="65"/>
        <v>0.91961999999999999</v>
      </c>
      <c r="KF16" s="27">
        <f t="shared" si="65"/>
        <v>0.91961999999999999</v>
      </c>
      <c r="KG16" s="27">
        <f t="shared" si="65"/>
        <v>0.91961999999999999</v>
      </c>
      <c r="KH16" s="27">
        <f>+KG16</f>
        <v>0.91961999999999999</v>
      </c>
      <c r="KI16" s="27">
        <f t="shared" ref="KI16:KM16" si="66">+KH16</f>
        <v>0.91961999999999999</v>
      </c>
      <c r="KJ16" s="27">
        <f t="shared" si="66"/>
        <v>0.91961999999999999</v>
      </c>
      <c r="KK16" s="27">
        <f t="shared" si="66"/>
        <v>0.91961999999999999</v>
      </c>
      <c r="KL16" s="27">
        <f t="shared" si="66"/>
        <v>0.91961999999999999</v>
      </c>
      <c r="KM16" s="27">
        <f t="shared" si="66"/>
        <v>0.91961999999999999</v>
      </c>
      <c r="KN16" s="27">
        <f>+KM16</f>
        <v>0.91961999999999999</v>
      </c>
      <c r="KO16" s="27">
        <f t="shared" ref="KO16:KQ16" si="67">+KN16</f>
        <v>0.91961999999999999</v>
      </c>
      <c r="KP16" s="27">
        <f t="shared" si="67"/>
        <v>0.91961999999999999</v>
      </c>
      <c r="KQ16" s="27">
        <f t="shared" si="67"/>
        <v>0.91961999999999999</v>
      </c>
    </row>
    <row r="17" spans="1:304" ht="7" customHeight="1" x14ac:dyDescent="0.35"/>
    <row r="18" spans="1:304" x14ac:dyDescent="0.35">
      <c r="B18" s="10" t="s">
        <v>26</v>
      </c>
      <c r="C18" s="10"/>
      <c r="D18" s="11"/>
      <c r="E18" s="10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  <c r="DG18" s="110"/>
      <c r="DH18" s="110"/>
      <c r="DI18" s="110"/>
      <c r="DJ18" s="110"/>
      <c r="DK18" s="110"/>
      <c r="DL18" s="110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  <c r="IU18" s="29"/>
      <c r="IV18" s="29"/>
      <c r="IW18" s="29"/>
      <c r="IX18" s="29"/>
      <c r="IY18" s="29"/>
      <c r="IZ18" s="29"/>
      <c r="JA18" s="29"/>
      <c r="JB18" s="29"/>
      <c r="JC18" s="29"/>
      <c r="JD18" s="29"/>
      <c r="JE18" s="29"/>
      <c r="JF18" s="29"/>
      <c r="JG18" s="29"/>
      <c r="JH18" s="29"/>
      <c r="JI18" s="29"/>
      <c r="JJ18" s="29"/>
      <c r="JK18" s="29"/>
      <c r="JL18" s="29"/>
      <c r="JN18" s="29"/>
      <c r="JO18" s="29"/>
      <c r="JP18" s="29"/>
      <c r="JQ18" s="29"/>
      <c r="JR18" s="29"/>
      <c r="JS18" s="29"/>
      <c r="JT18" s="29"/>
      <c r="JU18" s="29"/>
      <c r="JV18" s="29"/>
      <c r="JW18" s="29"/>
      <c r="JX18" s="29"/>
      <c r="JY18" s="29"/>
      <c r="JZ18" s="29"/>
      <c r="KA18" s="29"/>
      <c r="KB18" s="29"/>
      <c r="KC18" s="29"/>
      <c r="KD18" s="29"/>
      <c r="KE18" s="29"/>
      <c r="KF18" s="29"/>
      <c r="KG18" s="29"/>
      <c r="KH18" s="29"/>
      <c r="KI18" s="29"/>
      <c r="KJ18" s="29"/>
      <c r="KK18" s="29"/>
      <c r="KL18" s="29"/>
      <c r="KM18" s="29"/>
      <c r="KN18" s="29"/>
      <c r="KO18" s="29"/>
      <c r="KP18" s="29"/>
      <c r="KQ18" s="29"/>
    </row>
    <row r="19" spans="1:304" ht="5.5" customHeight="1" x14ac:dyDescent="0.35"/>
    <row r="20" spans="1:304" x14ac:dyDescent="0.35">
      <c r="B20" t="s">
        <v>27</v>
      </c>
      <c r="C20" t="s">
        <v>24</v>
      </c>
      <c r="E20" s="30">
        <f>+'HISTORICOS FABRICA'!G12</f>
        <v>2.4358333333333336E-2</v>
      </c>
      <c r="G20" s="29">
        <f>+E20</f>
        <v>2.4358333333333336E-2</v>
      </c>
      <c r="H20" s="29">
        <f>+G20</f>
        <v>2.4358333333333336E-2</v>
      </c>
      <c r="I20" s="29">
        <f t="shared" ref="I20:U20" si="68">+H20</f>
        <v>2.4358333333333336E-2</v>
      </c>
      <c r="J20" s="29">
        <f t="shared" si="68"/>
        <v>2.4358333333333336E-2</v>
      </c>
      <c r="K20" s="29">
        <f t="shared" si="68"/>
        <v>2.4358333333333336E-2</v>
      </c>
      <c r="L20" s="29">
        <f t="shared" si="68"/>
        <v>2.4358333333333336E-2</v>
      </c>
      <c r="M20" s="29">
        <f t="shared" si="68"/>
        <v>2.4358333333333336E-2</v>
      </c>
      <c r="N20" s="29">
        <f t="shared" si="68"/>
        <v>2.4358333333333336E-2</v>
      </c>
      <c r="O20" s="29">
        <f t="shared" si="68"/>
        <v>2.4358333333333336E-2</v>
      </c>
      <c r="P20" s="29">
        <f t="shared" si="68"/>
        <v>2.4358333333333336E-2</v>
      </c>
      <c r="Q20" s="29">
        <f t="shared" si="68"/>
        <v>2.4358333333333336E-2</v>
      </c>
      <c r="R20" s="29">
        <f t="shared" si="68"/>
        <v>2.4358333333333336E-2</v>
      </c>
      <c r="S20" s="29">
        <f t="shared" si="68"/>
        <v>2.4358333333333336E-2</v>
      </c>
      <c r="T20" s="29">
        <f t="shared" si="68"/>
        <v>2.4358333333333336E-2</v>
      </c>
      <c r="U20" s="29">
        <f t="shared" si="68"/>
        <v>2.4358333333333336E-2</v>
      </c>
      <c r="W20" s="29">
        <f>+U20</f>
        <v>2.4358333333333336E-2</v>
      </c>
      <c r="X20" s="29">
        <f t="shared" ref="X20:BA20" si="69">+W20</f>
        <v>2.4358333333333336E-2</v>
      </c>
      <c r="Y20" s="29">
        <f t="shared" si="69"/>
        <v>2.4358333333333336E-2</v>
      </c>
      <c r="Z20" s="29">
        <f t="shared" si="69"/>
        <v>2.4358333333333336E-2</v>
      </c>
      <c r="AA20" s="29">
        <f t="shared" si="69"/>
        <v>2.4358333333333336E-2</v>
      </c>
      <c r="AB20" s="29">
        <f t="shared" si="69"/>
        <v>2.4358333333333336E-2</v>
      </c>
      <c r="AC20" s="29">
        <f t="shared" si="69"/>
        <v>2.4358333333333336E-2</v>
      </c>
      <c r="AD20" s="29">
        <f t="shared" si="69"/>
        <v>2.4358333333333336E-2</v>
      </c>
      <c r="AE20" s="29">
        <f t="shared" si="69"/>
        <v>2.4358333333333336E-2</v>
      </c>
      <c r="AF20" s="29">
        <f t="shared" si="69"/>
        <v>2.4358333333333336E-2</v>
      </c>
      <c r="AG20" s="29">
        <f t="shared" si="69"/>
        <v>2.4358333333333336E-2</v>
      </c>
      <c r="AH20" s="29">
        <f t="shared" si="69"/>
        <v>2.4358333333333336E-2</v>
      </c>
      <c r="AI20" s="29">
        <f t="shared" si="69"/>
        <v>2.4358333333333336E-2</v>
      </c>
      <c r="AJ20" s="29">
        <f t="shared" si="69"/>
        <v>2.4358333333333336E-2</v>
      </c>
      <c r="AK20" s="29">
        <f t="shared" si="69"/>
        <v>2.4358333333333336E-2</v>
      </c>
      <c r="AL20" s="29">
        <f t="shared" si="69"/>
        <v>2.4358333333333336E-2</v>
      </c>
      <c r="AM20" s="29">
        <f t="shared" si="69"/>
        <v>2.4358333333333336E-2</v>
      </c>
      <c r="AN20" s="29">
        <f t="shared" si="69"/>
        <v>2.4358333333333336E-2</v>
      </c>
      <c r="AO20" s="29">
        <f t="shared" si="69"/>
        <v>2.4358333333333336E-2</v>
      </c>
      <c r="AP20" s="29">
        <f t="shared" si="69"/>
        <v>2.4358333333333336E-2</v>
      </c>
      <c r="AQ20" s="29">
        <f t="shared" si="69"/>
        <v>2.4358333333333336E-2</v>
      </c>
      <c r="AR20" s="29">
        <f t="shared" si="69"/>
        <v>2.4358333333333336E-2</v>
      </c>
      <c r="AS20" s="29">
        <f t="shared" si="69"/>
        <v>2.4358333333333336E-2</v>
      </c>
      <c r="AT20" s="29">
        <f t="shared" si="69"/>
        <v>2.4358333333333336E-2</v>
      </c>
      <c r="AU20" s="29">
        <f t="shared" si="69"/>
        <v>2.4358333333333336E-2</v>
      </c>
      <c r="AV20" s="29">
        <f t="shared" si="69"/>
        <v>2.4358333333333336E-2</v>
      </c>
      <c r="AW20" s="29">
        <f t="shared" si="69"/>
        <v>2.4358333333333336E-2</v>
      </c>
      <c r="AX20" s="29">
        <f t="shared" si="69"/>
        <v>2.4358333333333336E-2</v>
      </c>
      <c r="AY20" s="29">
        <f t="shared" si="69"/>
        <v>2.4358333333333336E-2</v>
      </c>
      <c r="AZ20" s="29">
        <f t="shared" si="69"/>
        <v>2.4358333333333336E-2</v>
      </c>
      <c r="BA20" s="29">
        <f t="shared" si="69"/>
        <v>2.4358333333333336E-2</v>
      </c>
      <c r="BC20" s="29">
        <f>+BA20</f>
        <v>2.4358333333333336E-2</v>
      </c>
      <c r="BD20" s="29">
        <f>+BC20</f>
        <v>2.4358333333333336E-2</v>
      </c>
      <c r="BE20" s="29">
        <f t="shared" ref="BE20:BJ20" si="70">+BD20</f>
        <v>2.4358333333333336E-2</v>
      </c>
      <c r="BF20" s="29">
        <f t="shared" si="70"/>
        <v>2.4358333333333336E-2</v>
      </c>
      <c r="BG20" s="29">
        <f t="shared" si="70"/>
        <v>2.4358333333333336E-2</v>
      </c>
      <c r="BH20" s="29">
        <f t="shared" si="70"/>
        <v>2.4358333333333336E-2</v>
      </c>
      <c r="BI20" s="29">
        <f t="shared" si="70"/>
        <v>2.4358333333333336E-2</v>
      </c>
      <c r="BJ20" s="29">
        <f t="shared" si="70"/>
        <v>2.4358333333333336E-2</v>
      </c>
      <c r="BK20" s="29">
        <f>+BJ20</f>
        <v>2.4358333333333336E-2</v>
      </c>
      <c r="BL20" s="29">
        <f t="shared" ref="BL20:BP20" si="71">+BK20</f>
        <v>2.4358333333333336E-2</v>
      </c>
      <c r="BM20" s="29">
        <f t="shared" si="71"/>
        <v>2.4358333333333336E-2</v>
      </c>
      <c r="BN20" s="29">
        <f t="shared" si="71"/>
        <v>2.4358333333333336E-2</v>
      </c>
      <c r="BO20" s="29">
        <f t="shared" si="71"/>
        <v>2.4358333333333336E-2</v>
      </c>
      <c r="BP20" s="29">
        <f t="shared" si="71"/>
        <v>2.4358333333333336E-2</v>
      </c>
      <c r="BQ20" s="29">
        <f>+BP20</f>
        <v>2.4358333333333336E-2</v>
      </c>
      <c r="BR20" s="29">
        <f t="shared" ref="BR20:BV20" si="72">+BQ20</f>
        <v>2.4358333333333336E-2</v>
      </c>
      <c r="BS20" s="29">
        <f t="shared" si="72"/>
        <v>2.4358333333333336E-2</v>
      </c>
      <c r="BT20" s="29">
        <f t="shared" si="72"/>
        <v>2.4358333333333336E-2</v>
      </c>
      <c r="BU20" s="29">
        <f t="shared" si="72"/>
        <v>2.4358333333333336E-2</v>
      </c>
      <c r="BV20" s="29">
        <f t="shared" si="72"/>
        <v>2.4358333333333336E-2</v>
      </c>
      <c r="BW20" s="29">
        <f>+BV20</f>
        <v>2.4358333333333336E-2</v>
      </c>
      <c r="BX20" s="29">
        <f t="shared" ref="BX20:CB20" si="73">+BW20</f>
        <v>2.4358333333333336E-2</v>
      </c>
      <c r="BY20" s="29">
        <f t="shared" si="73"/>
        <v>2.4358333333333336E-2</v>
      </c>
      <c r="BZ20" s="29">
        <f t="shared" si="73"/>
        <v>2.4358333333333336E-2</v>
      </c>
      <c r="CA20" s="29">
        <f t="shared" si="73"/>
        <v>2.4358333333333336E-2</v>
      </c>
      <c r="CB20" s="29">
        <f t="shared" si="73"/>
        <v>2.4358333333333336E-2</v>
      </c>
      <c r="CC20" s="29">
        <f>+CB20</f>
        <v>2.4358333333333336E-2</v>
      </c>
      <c r="CD20" s="29">
        <f t="shared" ref="CD20:CF20" si="74">+CC20</f>
        <v>2.4358333333333336E-2</v>
      </c>
      <c r="CE20" s="29">
        <f t="shared" si="74"/>
        <v>2.4358333333333336E-2</v>
      </c>
      <c r="CF20" s="29">
        <f t="shared" si="74"/>
        <v>2.4358333333333336E-2</v>
      </c>
      <c r="CH20" s="29">
        <f>+CF20</f>
        <v>2.4358333333333336E-2</v>
      </c>
      <c r="CI20" s="29">
        <f>+CH20</f>
        <v>2.4358333333333336E-2</v>
      </c>
      <c r="CJ20" s="29">
        <f t="shared" ref="CJ20:CO20" si="75">+CI20</f>
        <v>2.4358333333333336E-2</v>
      </c>
      <c r="CK20" s="29">
        <f t="shared" si="75"/>
        <v>2.4358333333333336E-2</v>
      </c>
      <c r="CL20" s="29">
        <f t="shared" si="75"/>
        <v>2.4358333333333336E-2</v>
      </c>
      <c r="CM20" s="29">
        <f t="shared" si="75"/>
        <v>2.4358333333333336E-2</v>
      </c>
      <c r="CN20" s="29">
        <f t="shared" si="75"/>
        <v>2.4358333333333336E-2</v>
      </c>
      <c r="CO20" s="29">
        <f t="shared" si="75"/>
        <v>2.4358333333333336E-2</v>
      </c>
      <c r="CP20" s="29">
        <f>+CO20</f>
        <v>2.4358333333333336E-2</v>
      </c>
      <c r="CQ20" s="29">
        <f t="shared" ref="CQ20:CU20" si="76">+CP20</f>
        <v>2.4358333333333336E-2</v>
      </c>
      <c r="CR20" s="29">
        <f t="shared" si="76"/>
        <v>2.4358333333333336E-2</v>
      </c>
      <c r="CS20" s="29">
        <f t="shared" si="76"/>
        <v>2.4358333333333336E-2</v>
      </c>
      <c r="CT20" s="29">
        <f t="shared" si="76"/>
        <v>2.4358333333333336E-2</v>
      </c>
      <c r="CU20" s="29">
        <f t="shared" si="76"/>
        <v>2.4358333333333336E-2</v>
      </c>
      <c r="CV20" s="29">
        <f>+CU20</f>
        <v>2.4358333333333336E-2</v>
      </c>
      <c r="CW20" s="29">
        <f t="shared" ref="CW20:DA20" si="77">+CV20</f>
        <v>2.4358333333333336E-2</v>
      </c>
      <c r="CX20" s="29">
        <f t="shared" si="77"/>
        <v>2.4358333333333336E-2</v>
      </c>
      <c r="CY20" s="29">
        <f t="shared" si="77"/>
        <v>2.4358333333333336E-2</v>
      </c>
      <c r="CZ20" s="29">
        <f t="shared" si="77"/>
        <v>2.4358333333333336E-2</v>
      </c>
      <c r="DA20" s="29">
        <f t="shared" si="77"/>
        <v>2.4358333333333336E-2</v>
      </c>
      <c r="DB20" s="29">
        <f>+DA20</f>
        <v>2.4358333333333336E-2</v>
      </c>
      <c r="DC20" s="29">
        <f t="shared" ref="DC20:DG20" si="78">+DB20</f>
        <v>2.4358333333333336E-2</v>
      </c>
      <c r="DD20" s="29">
        <f t="shared" si="78"/>
        <v>2.4358333333333336E-2</v>
      </c>
      <c r="DE20" s="29">
        <f t="shared" si="78"/>
        <v>2.4358333333333336E-2</v>
      </c>
      <c r="DF20" s="29">
        <f t="shared" si="78"/>
        <v>2.4358333333333336E-2</v>
      </c>
      <c r="DG20" s="29">
        <f t="shared" si="78"/>
        <v>2.4358333333333336E-2</v>
      </c>
      <c r="DH20" s="29">
        <f>+DG20</f>
        <v>2.4358333333333336E-2</v>
      </c>
      <c r="DI20" s="29">
        <f t="shared" ref="DI20:DK20" si="79">+DH20</f>
        <v>2.4358333333333336E-2</v>
      </c>
      <c r="DJ20" s="29">
        <f t="shared" si="79"/>
        <v>2.4358333333333336E-2</v>
      </c>
      <c r="DK20" s="29">
        <f t="shared" si="79"/>
        <v>2.4358333333333336E-2</v>
      </c>
      <c r="DL20" s="12">
        <f>+'Data Lab'!G567</f>
        <v>2.4888625077068984</v>
      </c>
      <c r="DN20" s="29">
        <f>+DL20</f>
        <v>2.4888625077068984</v>
      </c>
      <c r="DO20" s="29">
        <f>+DN20</f>
        <v>2.4888625077068984</v>
      </c>
      <c r="DP20" s="29">
        <f t="shared" ref="DP20:DU20" si="80">+DO20</f>
        <v>2.4888625077068984</v>
      </c>
      <c r="DQ20" s="29">
        <f t="shared" si="80"/>
        <v>2.4888625077068984</v>
      </c>
      <c r="DR20" s="29">
        <f t="shared" si="80"/>
        <v>2.4888625077068984</v>
      </c>
      <c r="DS20" s="29">
        <f t="shared" si="80"/>
        <v>2.4888625077068984</v>
      </c>
      <c r="DT20" s="29">
        <f t="shared" si="80"/>
        <v>2.4888625077068984</v>
      </c>
      <c r="DU20" s="29">
        <f t="shared" si="80"/>
        <v>2.4888625077068984</v>
      </c>
      <c r="DV20" s="29">
        <f>+DU20</f>
        <v>2.4888625077068984</v>
      </c>
      <c r="DW20" s="29">
        <f t="shared" ref="DW20:EA20" si="81">+DV20</f>
        <v>2.4888625077068984</v>
      </c>
      <c r="DX20" s="29">
        <f t="shared" si="81"/>
        <v>2.4888625077068984</v>
      </c>
      <c r="DY20" s="29">
        <f t="shared" si="81"/>
        <v>2.4888625077068984</v>
      </c>
      <c r="DZ20" s="29">
        <f t="shared" si="81"/>
        <v>2.4888625077068984</v>
      </c>
      <c r="EA20" s="29">
        <f t="shared" si="81"/>
        <v>2.4888625077068984</v>
      </c>
      <c r="EB20" s="29">
        <f>+EA20</f>
        <v>2.4888625077068984</v>
      </c>
      <c r="EC20" s="29">
        <f t="shared" ref="EC20:EG20" si="82">+EB20</f>
        <v>2.4888625077068984</v>
      </c>
      <c r="ED20" s="29">
        <f t="shared" si="82"/>
        <v>2.4888625077068984</v>
      </c>
      <c r="EE20" s="29">
        <f t="shared" si="82"/>
        <v>2.4888625077068984</v>
      </c>
      <c r="EF20" s="29">
        <f t="shared" si="82"/>
        <v>2.4888625077068984</v>
      </c>
      <c r="EG20" s="29">
        <f t="shared" si="82"/>
        <v>2.4888625077068984</v>
      </c>
      <c r="EH20" s="29">
        <f>+EG20</f>
        <v>2.4888625077068984</v>
      </c>
      <c r="EI20" s="29">
        <f t="shared" ref="EI20:EM20" si="83">+EH20</f>
        <v>2.4888625077068984</v>
      </c>
      <c r="EJ20" s="29">
        <f t="shared" si="83"/>
        <v>2.4888625077068984</v>
      </c>
      <c r="EK20" s="29">
        <f t="shared" si="83"/>
        <v>2.4888625077068984</v>
      </c>
      <c r="EL20" s="29">
        <f t="shared" si="83"/>
        <v>2.4888625077068984</v>
      </c>
      <c r="EM20" s="29">
        <f t="shared" si="83"/>
        <v>2.4888625077068984</v>
      </c>
      <c r="EN20" s="29">
        <f>+EM20</f>
        <v>2.4888625077068984</v>
      </c>
      <c r="EO20" s="29">
        <f t="shared" ref="EO20:EQ20" si="84">+EN20</f>
        <v>2.4888625077068984</v>
      </c>
      <c r="EP20" s="29">
        <f t="shared" si="84"/>
        <v>2.4888625077068984</v>
      </c>
      <c r="EQ20" s="29">
        <f t="shared" si="84"/>
        <v>2.4888625077068984</v>
      </c>
      <c r="ES20" s="29">
        <f>+EQ20</f>
        <v>2.4888625077068984</v>
      </c>
      <c r="ET20" s="29">
        <f>+ES20</f>
        <v>2.4888625077068984</v>
      </c>
      <c r="EU20" s="29">
        <f t="shared" ref="EU20:EZ20" si="85">+ET20</f>
        <v>2.4888625077068984</v>
      </c>
      <c r="EV20" s="29">
        <f t="shared" si="85"/>
        <v>2.4888625077068984</v>
      </c>
      <c r="EW20" s="29">
        <f t="shared" si="85"/>
        <v>2.4888625077068984</v>
      </c>
      <c r="EX20" s="29">
        <f t="shared" si="85"/>
        <v>2.4888625077068984</v>
      </c>
      <c r="EY20" s="29">
        <f t="shared" si="85"/>
        <v>2.4888625077068984</v>
      </c>
      <c r="EZ20" s="29">
        <f t="shared" si="85"/>
        <v>2.4888625077068984</v>
      </c>
      <c r="FA20" s="29">
        <f>+EZ20</f>
        <v>2.4888625077068984</v>
      </c>
      <c r="FB20" s="29">
        <f t="shared" ref="FB20:FF20" si="86">+FA20</f>
        <v>2.4888625077068984</v>
      </c>
      <c r="FC20" s="29">
        <f t="shared" si="86"/>
        <v>2.4888625077068984</v>
      </c>
      <c r="FD20" s="29">
        <f t="shared" si="86"/>
        <v>2.4888625077068984</v>
      </c>
      <c r="FE20" s="29">
        <f t="shared" si="86"/>
        <v>2.4888625077068984</v>
      </c>
      <c r="FF20" s="29">
        <f t="shared" si="86"/>
        <v>2.4888625077068984</v>
      </c>
      <c r="FG20" s="29">
        <f>+FF20</f>
        <v>2.4888625077068984</v>
      </c>
      <c r="FH20" s="29">
        <f t="shared" ref="FH20:FL20" si="87">+FG20</f>
        <v>2.4888625077068984</v>
      </c>
      <c r="FI20" s="29">
        <f t="shared" si="87"/>
        <v>2.4888625077068984</v>
      </c>
      <c r="FJ20" s="29">
        <f t="shared" si="87"/>
        <v>2.4888625077068984</v>
      </c>
      <c r="FK20" s="29">
        <f t="shared" si="87"/>
        <v>2.4888625077068984</v>
      </c>
      <c r="FL20" s="29">
        <f t="shared" si="87"/>
        <v>2.4888625077068984</v>
      </c>
      <c r="FM20" s="29">
        <f>+FL20</f>
        <v>2.4888625077068984</v>
      </c>
      <c r="FN20" s="29">
        <f t="shared" ref="FN20:FR20" si="88">+FM20</f>
        <v>2.4888625077068984</v>
      </c>
      <c r="FO20" s="29">
        <f t="shared" si="88"/>
        <v>2.4888625077068984</v>
      </c>
      <c r="FP20" s="29">
        <f t="shared" si="88"/>
        <v>2.4888625077068984</v>
      </c>
      <c r="FQ20" s="29">
        <f t="shared" si="88"/>
        <v>2.4888625077068984</v>
      </c>
      <c r="FR20" s="29">
        <f t="shared" si="88"/>
        <v>2.4888625077068984</v>
      </c>
      <c r="FS20" s="29">
        <f>+FR20</f>
        <v>2.4888625077068984</v>
      </c>
      <c r="FT20" s="29">
        <f t="shared" ref="FT20:FW20" si="89">+FS20</f>
        <v>2.4888625077068984</v>
      </c>
      <c r="FU20" s="29">
        <f t="shared" si="89"/>
        <v>2.4888625077068984</v>
      </c>
      <c r="FV20" s="29">
        <f t="shared" si="89"/>
        <v>2.4888625077068984</v>
      </c>
      <c r="FW20" s="29">
        <f t="shared" si="89"/>
        <v>2.4888625077068984</v>
      </c>
      <c r="FY20" s="29">
        <f>+FW20</f>
        <v>2.4888625077068984</v>
      </c>
      <c r="FZ20" s="29">
        <f>+FY20</f>
        <v>2.4888625077068984</v>
      </c>
      <c r="GA20" s="29">
        <f t="shared" ref="GA20:GF20" si="90">+FZ20</f>
        <v>2.4888625077068984</v>
      </c>
      <c r="GB20" s="29">
        <f t="shared" si="90"/>
        <v>2.4888625077068984</v>
      </c>
      <c r="GC20" s="29">
        <f t="shared" si="90"/>
        <v>2.4888625077068984</v>
      </c>
      <c r="GD20" s="29">
        <f t="shared" si="90"/>
        <v>2.4888625077068984</v>
      </c>
      <c r="GE20" s="29">
        <f t="shared" si="90"/>
        <v>2.4888625077068984</v>
      </c>
      <c r="GF20" s="29">
        <f t="shared" si="90"/>
        <v>2.4888625077068984</v>
      </c>
      <c r="GG20" s="29">
        <f>+GF20</f>
        <v>2.4888625077068984</v>
      </c>
      <c r="GH20" s="29">
        <f t="shared" ref="GH20:GL20" si="91">+GG20</f>
        <v>2.4888625077068984</v>
      </c>
      <c r="GI20" s="29">
        <f t="shared" si="91"/>
        <v>2.4888625077068984</v>
      </c>
      <c r="GJ20" s="29">
        <f t="shared" si="91"/>
        <v>2.4888625077068984</v>
      </c>
      <c r="GK20" s="29">
        <f t="shared" si="91"/>
        <v>2.4888625077068984</v>
      </c>
      <c r="GL20" s="29">
        <f t="shared" si="91"/>
        <v>2.4888625077068984</v>
      </c>
      <c r="GM20" s="29">
        <f>+GL20</f>
        <v>2.4888625077068984</v>
      </c>
      <c r="GN20" s="29">
        <f t="shared" ref="GN20:GR20" si="92">+GM20</f>
        <v>2.4888625077068984</v>
      </c>
      <c r="GO20" s="29">
        <f t="shared" si="92"/>
        <v>2.4888625077068984</v>
      </c>
      <c r="GP20" s="29">
        <f t="shared" si="92"/>
        <v>2.4888625077068984</v>
      </c>
      <c r="GQ20" s="29">
        <f t="shared" si="92"/>
        <v>2.4888625077068984</v>
      </c>
      <c r="GR20" s="29">
        <f t="shared" si="92"/>
        <v>2.4888625077068984</v>
      </c>
      <c r="GS20" s="29">
        <f>+GR20</f>
        <v>2.4888625077068984</v>
      </c>
      <c r="GT20" s="29">
        <f t="shared" ref="GT20:GX20" si="93">+GS20</f>
        <v>2.4888625077068984</v>
      </c>
      <c r="GU20" s="29">
        <f t="shared" si="93"/>
        <v>2.4888625077068984</v>
      </c>
      <c r="GV20" s="29">
        <f t="shared" si="93"/>
        <v>2.4888625077068984</v>
      </c>
      <c r="GW20" s="29">
        <f t="shared" si="93"/>
        <v>2.4888625077068984</v>
      </c>
      <c r="GX20" s="29">
        <f t="shared" si="93"/>
        <v>2.4888625077068984</v>
      </c>
      <c r="GY20" s="29">
        <f>+GX20</f>
        <v>2.4888625077068984</v>
      </c>
      <c r="GZ20" s="29">
        <f t="shared" ref="GZ20:HC20" si="94">+GY20</f>
        <v>2.4888625077068984</v>
      </c>
      <c r="HA20" s="29">
        <f t="shared" si="94"/>
        <v>2.4888625077068984</v>
      </c>
      <c r="HB20" s="29">
        <f t="shared" si="94"/>
        <v>2.4888625077068984</v>
      </c>
      <c r="HC20" s="29">
        <f t="shared" si="94"/>
        <v>2.4888625077068984</v>
      </c>
      <c r="HE20" s="29">
        <f>+HC20</f>
        <v>2.4888625077068984</v>
      </c>
      <c r="HF20" s="29">
        <f>+HE20</f>
        <v>2.4888625077068984</v>
      </c>
      <c r="HG20" s="29">
        <f t="shared" ref="HG20:HL20" si="95">+HF20</f>
        <v>2.4888625077068984</v>
      </c>
      <c r="HH20" s="29">
        <f t="shared" si="95"/>
        <v>2.4888625077068984</v>
      </c>
      <c r="HI20" s="29">
        <f t="shared" si="95"/>
        <v>2.4888625077068984</v>
      </c>
      <c r="HJ20" s="29">
        <f t="shared" si="95"/>
        <v>2.4888625077068984</v>
      </c>
      <c r="HK20" s="29">
        <f t="shared" si="95"/>
        <v>2.4888625077068984</v>
      </c>
      <c r="HL20" s="29">
        <f t="shared" si="95"/>
        <v>2.4888625077068984</v>
      </c>
      <c r="HM20" s="29">
        <f>+HL20</f>
        <v>2.4888625077068984</v>
      </c>
      <c r="HN20" s="29">
        <f t="shared" ref="HN20:HR20" si="96">+HM20</f>
        <v>2.4888625077068984</v>
      </c>
      <c r="HO20" s="29">
        <f t="shared" si="96"/>
        <v>2.4888625077068984</v>
      </c>
      <c r="HP20" s="29">
        <f t="shared" si="96"/>
        <v>2.4888625077068984</v>
      </c>
      <c r="HQ20" s="29">
        <f t="shared" si="96"/>
        <v>2.4888625077068984</v>
      </c>
      <c r="HR20" s="29">
        <f t="shared" si="96"/>
        <v>2.4888625077068984</v>
      </c>
      <c r="HS20" s="29">
        <f>+HR20</f>
        <v>2.4888625077068984</v>
      </c>
      <c r="HT20" s="29">
        <f t="shared" ref="HT20:HX20" si="97">+HS20</f>
        <v>2.4888625077068984</v>
      </c>
      <c r="HU20" s="29">
        <f t="shared" si="97"/>
        <v>2.4888625077068984</v>
      </c>
      <c r="HV20" s="29">
        <f t="shared" si="97"/>
        <v>2.4888625077068984</v>
      </c>
      <c r="HW20" s="29">
        <f t="shared" si="97"/>
        <v>2.4888625077068984</v>
      </c>
      <c r="HX20" s="29">
        <f t="shared" si="97"/>
        <v>2.4888625077068984</v>
      </c>
      <c r="HY20" s="29">
        <f>+HX20</f>
        <v>2.4888625077068984</v>
      </c>
      <c r="HZ20" s="29">
        <f t="shared" ref="HZ20:ID20" si="98">+HY20</f>
        <v>2.4888625077068984</v>
      </c>
      <c r="IA20" s="29">
        <f t="shared" si="98"/>
        <v>2.4888625077068984</v>
      </c>
      <c r="IB20" s="29">
        <f t="shared" si="98"/>
        <v>2.4888625077068984</v>
      </c>
      <c r="IC20" s="29">
        <f t="shared" si="98"/>
        <v>2.4888625077068984</v>
      </c>
      <c r="ID20" s="29">
        <f t="shared" si="98"/>
        <v>2.4888625077068984</v>
      </c>
      <c r="IE20" s="29">
        <f>+ID20</f>
        <v>2.4888625077068984</v>
      </c>
      <c r="IF20" s="29">
        <f t="shared" ref="IF20" si="99">+IE20</f>
        <v>2.4888625077068984</v>
      </c>
      <c r="IH20" s="29">
        <f>+IF20</f>
        <v>2.4888625077068984</v>
      </c>
      <c r="II20" s="29">
        <f>+IH20</f>
        <v>2.4888625077068984</v>
      </c>
      <c r="IJ20" s="29">
        <f t="shared" ref="IJ20:IO20" si="100">+II20</f>
        <v>2.4888625077068984</v>
      </c>
      <c r="IK20" s="29">
        <f t="shared" si="100"/>
        <v>2.4888625077068984</v>
      </c>
      <c r="IL20" s="29">
        <f t="shared" si="100"/>
        <v>2.4888625077068984</v>
      </c>
      <c r="IM20" s="29">
        <f t="shared" si="100"/>
        <v>2.4888625077068984</v>
      </c>
      <c r="IN20" s="29">
        <f t="shared" si="100"/>
        <v>2.4888625077068984</v>
      </c>
      <c r="IO20" s="29">
        <f t="shared" si="100"/>
        <v>2.4888625077068984</v>
      </c>
      <c r="IP20" s="29">
        <f>+IO20</f>
        <v>2.4888625077068984</v>
      </c>
      <c r="IQ20" s="29">
        <f t="shared" ref="IQ20:IU20" si="101">+IP20</f>
        <v>2.4888625077068984</v>
      </c>
      <c r="IR20" s="29">
        <f t="shared" si="101"/>
        <v>2.4888625077068984</v>
      </c>
      <c r="IS20" s="29">
        <f t="shared" si="101"/>
        <v>2.4888625077068984</v>
      </c>
      <c r="IT20" s="29">
        <f t="shared" si="101"/>
        <v>2.4888625077068984</v>
      </c>
      <c r="IU20" s="29">
        <f t="shared" si="101"/>
        <v>2.4888625077068984</v>
      </c>
      <c r="IV20" s="29">
        <f>+IU20</f>
        <v>2.4888625077068984</v>
      </c>
      <c r="IW20" s="29">
        <f t="shared" ref="IW20:JA20" si="102">+IV20</f>
        <v>2.4888625077068984</v>
      </c>
      <c r="IX20" s="29">
        <f t="shared" si="102"/>
        <v>2.4888625077068984</v>
      </c>
      <c r="IY20" s="29">
        <f t="shared" si="102"/>
        <v>2.4888625077068984</v>
      </c>
      <c r="IZ20" s="29">
        <f t="shared" si="102"/>
        <v>2.4888625077068984</v>
      </c>
      <c r="JA20" s="29">
        <f t="shared" si="102"/>
        <v>2.4888625077068984</v>
      </c>
      <c r="JB20" s="29">
        <f>+JA20</f>
        <v>2.4888625077068984</v>
      </c>
      <c r="JC20" s="29">
        <f t="shared" ref="JC20:JG20" si="103">+JB20</f>
        <v>2.4888625077068984</v>
      </c>
      <c r="JD20" s="29">
        <f t="shared" si="103"/>
        <v>2.4888625077068984</v>
      </c>
      <c r="JE20" s="29">
        <f t="shared" si="103"/>
        <v>2.4888625077068984</v>
      </c>
      <c r="JF20" s="29">
        <f t="shared" si="103"/>
        <v>2.4888625077068984</v>
      </c>
      <c r="JG20" s="29">
        <f t="shared" si="103"/>
        <v>2.4888625077068984</v>
      </c>
      <c r="JH20" s="29">
        <f>+JG20</f>
        <v>2.4888625077068984</v>
      </c>
      <c r="JI20" s="29">
        <f t="shared" ref="JI20:JL20" si="104">+JH20</f>
        <v>2.4888625077068984</v>
      </c>
      <c r="JJ20" s="29">
        <f t="shared" si="104"/>
        <v>2.4888625077068984</v>
      </c>
      <c r="JK20" s="29">
        <f t="shared" si="104"/>
        <v>2.4888625077068984</v>
      </c>
      <c r="JL20" s="29">
        <f t="shared" si="104"/>
        <v>2.4888625077068984</v>
      </c>
      <c r="JN20" s="29">
        <f>+JL20</f>
        <v>2.4888625077068984</v>
      </c>
      <c r="JO20" s="29">
        <f>+JN20</f>
        <v>2.4888625077068984</v>
      </c>
      <c r="JP20" s="29">
        <f t="shared" ref="JP20:JU20" si="105">+JO20</f>
        <v>2.4888625077068984</v>
      </c>
      <c r="JQ20" s="29">
        <f t="shared" si="105"/>
        <v>2.4888625077068984</v>
      </c>
      <c r="JR20" s="29">
        <f t="shared" si="105"/>
        <v>2.4888625077068984</v>
      </c>
      <c r="JS20" s="29">
        <f t="shared" si="105"/>
        <v>2.4888625077068984</v>
      </c>
      <c r="JT20" s="29">
        <f t="shared" si="105"/>
        <v>2.4888625077068984</v>
      </c>
      <c r="JU20" s="29">
        <f t="shared" si="105"/>
        <v>2.4888625077068984</v>
      </c>
      <c r="JV20" s="29">
        <f>+JU20</f>
        <v>2.4888625077068984</v>
      </c>
      <c r="JW20" s="29">
        <f t="shared" ref="JW20:KA20" si="106">+JV20</f>
        <v>2.4888625077068984</v>
      </c>
      <c r="JX20" s="29">
        <f t="shared" si="106"/>
        <v>2.4888625077068984</v>
      </c>
      <c r="JY20" s="29">
        <f t="shared" si="106"/>
        <v>2.4888625077068984</v>
      </c>
      <c r="JZ20" s="29">
        <f t="shared" si="106"/>
        <v>2.4888625077068984</v>
      </c>
      <c r="KA20" s="29">
        <f t="shared" si="106"/>
        <v>2.4888625077068984</v>
      </c>
      <c r="KB20" s="29">
        <f>+KA20</f>
        <v>2.4888625077068984</v>
      </c>
      <c r="KC20" s="29">
        <f t="shared" ref="KC20:KG20" si="107">+KB20</f>
        <v>2.4888625077068984</v>
      </c>
      <c r="KD20" s="29">
        <f t="shared" si="107"/>
        <v>2.4888625077068984</v>
      </c>
      <c r="KE20" s="29">
        <f t="shared" si="107"/>
        <v>2.4888625077068984</v>
      </c>
      <c r="KF20" s="29">
        <f t="shared" si="107"/>
        <v>2.4888625077068984</v>
      </c>
      <c r="KG20" s="29">
        <f t="shared" si="107"/>
        <v>2.4888625077068984</v>
      </c>
      <c r="KH20" s="29">
        <f>+KG20</f>
        <v>2.4888625077068984</v>
      </c>
      <c r="KI20" s="29">
        <f t="shared" ref="KI20:KM20" si="108">+KH20</f>
        <v>2.4888625077068984</v>
      </c>
      <c r="KJ20" s="29">
        <f t="shared" si="108"/>
        <v>2.4888625077068984</v>
      </c>
      <c r="KK20" s="29">
        <f t="shared" si="108"/>
        <v>2.4888625077068984</v>
      </c>
      <c r="KL20" s="29">
        <f t="shared" si="108"/>
        <v>2.4888625077068984</v>
      </c>
      <c r="KM20" s="29">
        <f t="shared" si="108"/>
        <v>2.4888625077068984</v>
      </c>
      <c r="KN20" s="29">
        <f>+KM20</f>
        <v>2.4888625077068984</v>
      </c>
      <c r="KO20" s="29">
        <f t="shared" ref="KO20:KQ20" si="109">+KN20</f>
        <v>2.4888625077068984</v>
      </c>
      <c r="KP20" s="29">
        <f t="shared" si="109"/>
        <v>2.4888625077068984</v>
      </c>
      <c r="KQ20" s="29">
        <f t="shared" si="109"/>
        <v>2.4888625077068984</v>
      </c>
    </row>
    <row r="21" spans="1:304" x14ac:dyDescent="0.35">
      <c r="B21" t="s">
        <v>28</v>
      </c>
      <c r="C21" t="s">
        <v>24</v>
      </c>
      <c r="E21" s="25"/>
      <c r="G21" s="26">
        <v>3.737E-2</v>
      </c>
      <c r="H21" s="26">
        <v>3.8339999999999999E-2</v>
      </c>
      <c r="I21" s="26">
        <v>3.8450000000000005E-2</v>
      </c>
      <c r="J21" s="26">
        <v>3.9329999999999997E-2</v>
      </c>
      <c r="K21" s="26">
        <v>3.4329999999999999E-2</v>
      </c>
      <c r="L21" s="26">
        <v>3.388E-2</v>
      </c>
      <c r="M21" s="26">
        <v>3.4939999999999999E-2</v>
      </c>
      <c r="N21" s="26">
        <v>3.2050000000000002E-2</v>
      </c>
      <c r="O21" s="26">
        <v>3.7759999999999995E-2</v>
      </c>
      <c r="P21" s="26">
        <v>4.199E-2</v>
      </c>
      <c r="Q21" s="26">
        <v>4.1100000000000005E-2</v>
      </c>
      <c r="R21" s="26">
        <v>3.7409999999999999E-2</v>
      </c>
      <c r="S21" s="26">
        <v>3.9849999999999997E-2</v>
      </c>
      <c r="T21" s="26">
        <v>3.6749999999999998E-2</v>
      </c>
      <c r="U21" s="26">
        <v>4.2089999999999995E-2</v>
      </c>
      <c r="V21" s="24"/>
      <c r="W21" s="26">
        <v>4.2500000000000003E-2</v>
      </c>
      <c r="X21" s="26">
        <v>4.1159999999999995E-2</v>
      </c>
      <c r="Y21" s="26">
        <v>4.3390000000000005E-2</v>
      </c>
      <c r="Z21" s="26">
        <v>4.5240000000000002E-2</v>
      </c>
      <c r="AA21" s="26">
        <v>4.197E-2</v>
      </c>
      <c r="AB21" s="26">
        <v>3.9039999999999998E-2</v>
      </c>
      <c r="AC21" s="26">
        <v>4.3299999999999998E-2</v>
      </c>
      <c r="AD21" s="26">
        <v>4.3959999999999999E-2</v>
      </c>
      <c r="AE21" s="26">
        <v>4.1210000000000004E-2</v>
      </c>
      <c r="AF21" s="26">
        <v>4.301E-2</v>
      </c>
      <c r="AG21" s="26">
        <v>4.1130000000000007E-2</v>
      </c>
      <c r="AH21" s="26">
        <v>4.1399999999999999E-2</v>
      </c>
      <c r="AI21" s="26">
        <v>4.1829999999999999E-2</v>
      </c>
      <c r="AJ21" s="26">
        <v>3.8170000000000003E-2</v>
      </c>
      <c r="AK21" s="26">
        <v>4.1319999999999996E-2</v>
      </c>
      <c r="AL21" s="26">
        <v>4.3240000000000001E-2</v>
      </c>
      <c r="AM21" s="26">
        <v>3.4590000000000003E-2</v>
      </c>
      <c r="AN21" s="26">
        <v>4.4770000000000004E-2</v>
      </c>
      <c r="AO21" s="26">
        <v>3.8339999999999999E-2</v>
      </c>
      <c r="AP21" s="26">
        <v>3.1449999999999999E-2</v>
      </c>
      <c r="AQ21" s="26">
        <v>3.3780000000000004E-2</v>
      </c>
      <c r="AR21" s="26">
        <v>3.4840000000000003E-2</v>
      </c>
      <c r="AS21" s="26">
        <v>2.4760000000000001E-2</v>
      </c>
      <c r="AT21" s="26">
        <v>2.215E-2</v>
      </c>
      <c r="AU21" s="26">
        <v>2.3029999999999998E-2</v>
      </c>
      <c r="AV21" s="26">
        <v>2.9300000000000003E-2</v>
      </c>
      <c r="AW21" s="26">
        <v>2.9759999999999998E-2</v>
      </c>
      <c r="AX21" s="26">
        <v>2.9440000000000001E-2</v>
      </c>
      <c r="AY21" s="26">
        <v>3.0350000000000002E-2</v>
      </c>
      <c r="AZ21" s="26">
        <v>3.347E-2</v>
      </c>
      <c r="BA21" s="26">
        <v>3.4020000000000002E-2</v>
      </c>
      <c r="BB21" s="24"/>
      <c r="BC21" s="26">
        <v>3.6949999999999997E-2</v>
      </c>
      <c r="BD21" s="26">
        <v>2.75E-2</v>
      </c>
      <c r="BE21" s="26">
        <v>3.5299999999999998E-2</v>
      </c>
      <c r="BF21" s="26">
        <v>3.6179999999999997E-2</v>
      </c>
      <c r="BG21" s="26">
        <v>3.397E-2</v>
      </c>
      <c r="BH21" s="26">
        <v>3.5840000000000004E-2</v>
      </c>
      <c r="BI21" s="26">
        <v>2.588E-2</v>
      </c>
      <c r="BJ21" s="26">
        <v>2.7389999999999998E-2</v>
      </c>
      <c r="BK21" s="26">
        <v>2.8309999999999998E-2</v>
      </c>
      <c r="BL21" s="26">
        <v>3.6680000000000004E-2</v>
      </c>
      <c r="BM21" s="26">
        <v>3.4959999999999998E-2</v>
      </c>
      <c r="BN21" s="26">
        <v>2.8590000000000001E-2</v>
      </c>
      <c r="BO21" s="26">
        <v>3.8699999999999998E-2</v>
      </c>
      <c r="BP21" s="26">
        <v>4.2569999999999997E-2</v>
      </c>
      <c r="BQ21" s="26">
        <v>3.5159999999999997E-2</v>
      </c>
      <c r="BR21" s="26">
        <v>4.1440000000000005E-2</v>
      </c>
      <c r="BS21" s="26">
        <v>3.1059999999999997E-2</v>
      </c>
      <c r="BT21" s="26">
        <v>3.218E-2</v>
      </c>
      <c r="BU21" s="26">
        <v>3.6819999999999999E-2</v>
      </c>
      <c r="BV21" s="26">
        <v>4.795E-2</v>
      </c>
      <c r="BW21" s="26">
        <v>4.7569999999999994E-2</v>
      </c>
      <c r="BX21" s="26">
        <v>3.6819999999999999E-2</v>
      </c>
      <c r="BY21" s="26">
        <v>2.9820000000000003E-2</v>
      </c>
      <c r="BZ21" s="26">
        <v>2.9340000000000001E-2</v>
      </c>
      <c r="CA21" s="26">
        <v>3.0710000000000001E-2</v>
      </c>
      <c r="CB21" s="26">
        <v>3.4029999999999998E-2</v>
      </c>
      <c r="CC21" s="26">
        <v>3.159E-2</v>
      </c>
      <c r="CD21" s="26">
        <v>3.177E-2</v>
      </c>
      <c r="CE21" s="26">
        <v>3.406E-2</v>
      </c>
      <c r="CF21" s="26">
        <v>3.218E-2</v>
      </c>
      <c r="CH21" s="26">
        <v>3.4470000000000001E-2</v>
      </c>
      <c r="CI21" s="26">
        <v>3.4169999999999999E-2</v>
      </c>
      <c r="CJ21" s="26">
        <v>3.2509999999999997E-2</v>
      </c>
      <c r="CK21" s="26">
        <v>3.6979999999999999E-2</v>
      </c>
      <c r="CL21" s="26">
        <v>4.2189999999999998E-2</v>
      </c>
      <c r="CM21" s="26">
        <v>3.5569999999999997E-2</v>
      </c>
      <c r="CN21" s="26">
        <v>3.3529999999999997E-2</v>
      </c>
      <c r="CO21" s="26">
        <v>3.5159999999999997E-2</v>
      </c>
      <c r="CP21" s="26">
        <v>3.5409999999999997E-2</v>
      </c>
      <c r="CQ21" s="26">
        <v>4.0579999999999998E-2</v>
      </c>
      <c r="CR21" s="26">
        <v>4.41E-2</v>
      </c>
      <c r="CS21" s="26">
        <v>4.555E-2</v>
      </c>
      <c r="CT21" s="26">
        <v>3.841E-2</v>
      </c>
      <c r="CU21" s="26">
        <v>3.56E-2</v>
      </c>
      <c r="CV21" s="26">
        <v>4.8030000000000003E-2</v>
      </c>
      <c r="CW21" s="26">
        <v>4.6429999999999999E-2</v>
      </c>
      <c r="CX21" s="26">
        <v>3.8710000000000001E-2</v>
      </c>
      <c r="CY21" s="26">
        <v>4.0030000000000003E-2</v>
      </c>
      <c r="CZ21" s="26">
        <v>4.8649999999999999E-2</v>
      </c>
      <c r="DA21" s="26">
        <v>4.3479999999999998E-2</v>
      </c>
      <c r="DB21" s="26">
        <v>3.9670000000000004E-2</v>
      </c>
      <c r="DC21" s="26">
        <v>4.0430000000000001E-2</v>
      </c>
      <c r="DD21" s="26">
        <v>4.0050000000000002E-2</v>
      </c>
      <c r="DE21" s="26">
        <v>3.2509999999999997E-2</v>
      </c>
      <c r="DF21" s="26">
        <v>3.8149999999999996E-2</v>
      </c>
      <c r="DG21" s="26">
        <v>3.5029999999999999E-2</v>
      </c>
      <c r="DH21" s="26">
        <v>3.3829999999999999E-2</v>
      </c>
      <c r="DI21" s="26">
        <v>3.6459999999999999E-2</v>
      </c>
      <c r="DJ21" s="26">
        <v>3.73E-2</v>
      </c>
      <c r="DK21" s="26">
        <v>3.6639999999999999E-2</v>
      </c>
      <c r="DL21" s="26">
        <v>4.0579999999999998E-2</v>
      </c>
      <c r="DN21" s="26">
        <v>3.7659999999999999E-2</v>
      </c>
      <c r="DO21" s="26">
        <v>3.6150000000000002E-2</v>
      </c>
      <c r="DP21" s="26">
        <v>3.6909999999999998E-2</v>
      </c>
      <c r="DQ21" s="26">
        <v>3.9460000000000002E-2</v>
      </c>
      <c r="DR21" s="26">
        <v>3.6520000000000004E-2</v>
      </c>
      <c r="DS21" s="26">
        <v>4.4600000000000001E-2</v>
      </c>
      <c r="DT21" s="26">
        <v>3.0790000000000001E-2</v>
      </c>
      <c r="DU21" s="26">
        <v>3.8510000000000003E-2</v>
      </c>
      <c r="DV21" s="26">
        <v>3.2590000000000001E-2</v>
      </c>
      <c r="DW21" s="26">
        <v>3.4959999999999998E-2</v>
      </c>
      <c r="DX21" s="26">
        <v>2.7719999999999998E-2</v>
      </c>
      <c r="DY21" s="26">
        <v>2.4550000000000002E-2</v>
      </c>
      <c r="DZ21" s="31">
        <v>3.3180000000000001E-2</v>
      </c>
      <c r="EA21" s="26">
        <v>2.9479999999999999E-2</v>
      </c>
      <c r="EB21" s="26">
        <v>3.1850000000000003E-2</v>
      </c>
      <c r="EC21" s="26">
        <v>3.3349999999999998E-2</v>
      </c>
      <c r="ED21" s="26">
        <v>2.7999999999999997E-2</v>
      </c>
      <c r="EE21" s="26">
        <v>2.9380000000000003E-2</v>
      </c>
      <c r="EF21" s="26">
        <v>2.717E-2</v>
      </c>
      <c r="EG21" s="26">
        <v>3.0099999999999998E-2</v>
      </c>
      <c r="EH21" s="26">
        <v>3.0440000000000002E-2</v>
      </c>
      <c r="EI21" s="26">
        <v>3.0810000000000001E-2</v>
      </c>
      <c r="EJ21" s="26">
        <v>3.2210000000000003E-2</v>
      </c>
      <c r="EK21" s="26">
        <v>3.031E-2</v>
      </c>
      <c r="EL21" s="26">
        <v>2.913E-2</v>
      </c>
      <c r="EM21" s="26">
        <v>2.9960000000000001E-2</v>
      </c>
      <c r="EN21" s="26">
        <v>3.2289999999999999E-2</v>
      </c>
      <c r="EO21" s="26">
        <v>2.8980000000000002E-2</v>
      </c>
      <c r="EP21" s="26">
        <v>3.542E-2</v>
      </c>
      <c r="EQ21" s="26">
        <v>3.5189999999999999E-2</v>
      </c>
      <c r="ES21" s="26">
        <v>3.7260000000000001E-2</v>
      </c>
      <c r="ET21" s="26">
        <v>3.1040000000000002E-2</v>
      </c>
      <c r="EU21" s="26">
        <v>2.828E-2</v>
      </c>
      <c r="EV21" s="26">
        <v>3.0009999999999998E-2</v>
      </c>
      <c r="EW21" s="26">
        <v>3.3730000000000003E-2</v>
      </c>
      <c r="EX21" s="26">
        <v>3.4089999999999995E-2</v>
      </c>
      <c r="EY21" s="26">
        <v>3.1219999999999998E-2</v>
      </c>
      <c r="EZ21" s="26">
        <v>3.576E-2</v>
      </c>
      <c r="FA21" s="26">
        <v>3.3910000000000003E-2</v>
      </c>
      <c r="FB21" s="26">
        <v>3.7859999999999998E-2</v>
      </c>
      <c r="FC21" s="26">
        <v>3.5750000000000004E-2</v>
      </c>
      <c r="FD21" s="26">
        <v>3.4369999999999998E-2</v>
      </c>
      <c r="FE21" s="26">
        <v>3.5920000000000001E-2</v>
      </c>
      <c r="FF21" s="26">
        <v>5.126E-2</v>
      </c>
      <c r="FG21" s="26">
        <v>3.6830000000000002E-2</v>
      </c>
      <c r="FH21" s="26">
        <v>3.0859999999999999E-2</v>
      </c>
      <c r="FI21" s="26">
        <v>3.4540000000000001E-2</v>
      </c>
      <c r="FJ21" s="26">
        <v>3.7080000000000002E-2</v>
      </c>
      <c r="FK21" s="26">
        <v>2.9870000000000001E-2</v>
      </c>
      <c r="FL21" s="26">
        <v>3.9190000000000003E-2</v>
      </c>
      <c r="FM21" s="26">
        <v>3.6880000000000003E-2</v>
      </c>
      <c r="FN21" s="26">
        <v>4.0899999999999999E-2</v>
      </c>
      <c r="FO21" s="26">
        <v>4.2140000000000004E-2</v>
      </c>
      <c r="FP21" s="26">
        <v>4.0469999999999999E-2</v>
      </c>
      <c r="FQ21" s="26">
        <v>4.5279999999999994E-2</v>
      </c>
      <c r="FR21" s="26">
        <v>4.7889999999999995E-2</v>
      </c>
      <c r="FS21" s="26">
        <v>4.0570000000000002E-2</v>
      </c>
      <c r="FT21" s="26">
        <v>4.2930000000000003E-2</v>
      </c>
      <c r="FU21" s="26">
        <v>4.3490000000000001E-2</v>
      </c>
      <c r="FV21" s="26">
        <v>4.3200000000000002E-2</v>
      </c>
      <c r="FW21" s="26">
        <v>3.8679999999999999E-2</v>
      </c>
      <c r="FY21" s="26">
        <v>3.8170000000000003E-2</v>
      </c>
      <c r="FZ21" s="26">
        <v>3.8740000000000004E-2</v>
      </c>
      <c r="GA21" s="26">
        <v>0</v>
      </c>
      <c r="GB21" s="26">
        <v>3.304E-2</v>
      </c>
      <c r="GC21" s="26">
        <v>3.5130000000000002E-2</v>
      </c>
      <c r="GD21" s="26">
        <v>3.2570000000000002E-2</v>
      </c>
      <c r="GE21" s="26">
        <v>3.2899999999999999E-2</v>
      </c>
      <c r="GF21" s="26">
        <v>3.6469999999999995E-2</v>
      </c>
      <c r="GG21" s="26">
        <v>3.576E-2</v>
      </c>
      <c r="GH21" s="26">
        <v>3.5349999999999999E-2</v>
      </c>
      <c r="GI21" s="26">
        <v>4.4729999999999999E-2</v>
      </c>
      <c r="GJ21" s="26">
        <v>3.7479999999999999E-2</v>
      </c>
      <c r="GK21" s="26">
        <v>3.6070000000000005E-2</v>
      </c>
      <c r="GL21" s="26">
        <v>4.8840000000000001E-2</v>
      </c>
      <c r="GM21" s="26">
        <v>4.827E-2</v>
      </c>
      <c r="GN21" s="26">
        <v>4.9960000000000004E-2</v>
      </c>
      <c r="GO21" s="26">
        <v>4.2599999999999999E-2</v>
      </c>
      <c r="GP21" s="26">
        <v>3.687E-2</v>
      </c>
      <c r="GQ21" s="26">
        <v>4.4189999999999993E-2</v>
      </c>
      <c r="GR21" s="26">
        <v>5.3739999999999996E-2</v>
      </c>
      <c r="GS21" s="26">
        <v>4.197E-2</v>
      </c>
      <c r="GT21" s="26">
        <v>4.1440000000000005E-2</v>
      </c>
      <c r="GU21" s="26">
        <v>4.6539999999999998E-2</v>
      </c>
      <c r="GV21" s="26">
        <v>4.5010000000000001E-2</v>
      </c>
      <c r="GW21" s="26">
        <v>4.3769999999999996E-2</v>
      </c>
      <c r="GX21" s="26">
        <v>4.7960000000000003E-2</v>
      </c>
      <c r="GY21" s="26">
        <v>4.5429999999999998E-2</v>
      </c>
      <c r="GZ21" s="26">
        <v>4.777E-2</v>
      </c>
      <c r="HA21" s="26">
        <v>3.6420000000000001E-2</v>
      </c>
      <c r="HB21" s="26">
        <v>2.7650000000000001E-2</v>
      </c>
      <c r="HC21" s="26">
        <v>2.989E-2</v>
      </c>
      <c r="HE21" s="26">
        <v>2.6920000000000003E-2</v>
      </c>
      <c r="HF21" s="26">
        <v>2.7900000000000001E-2</v>
      </c>
      <c r="HG21" s="26">
        <v>2.9399999999999999E-2</v>
      </c>
      <c r="HH21" s="26">
        <v>2.9440000000000001E-2</v>
      </c>
      <c r="HI21" s="26">
        <v>2.9340000000000001E-2</v>
      </c>
      <c r="HJ21" s="26">
        <v>2.9089999999999998E-2</v>
      </c>
      <c r="HK21" s="26">
        <v>2.785E-2</v>
      </c>
      <c r="HL21" s="26">
        <v>2.6169999999999999E-2</v>
      </c>
      <c r="HM21" s="26">
        <v>3.3000000000000002E-2</v>
      </c>
      <c r="HN21" s="26">
        <v>2.879E-2</v>
      </c>
      <c r="HO21" s="26">
        <v>2.6530000000000001E-2</v>
      </c>
      <c r="HP21" s="26">
        <v>2.5760000000000002E-2</v>
      </c>
      <c r="HQ21" s="26">
        <v>2.7300000000000001E-2</v>
      </c>
      <c r="HR21" s="26">
        <v>2.6890000000000001E-2</v>
      </c>
      <c r="HS21" s="26">
        <v>2.4109999999999999E-2</v>
      </c>
      <c r="HT21" s="26">
        <v>2.7650000000000001E-2</v>
      </c>
      <c r="HU21" s="26">
        <v>2.3980000000000001E-2</v>
      </c>
      <c r="HV21" s="26">
        <v>2.0899999999999998E-2</v>
      </c>
      <c r="HW21" s="26">
        <v>2.3519999999999999E-2</v>
      </c>
      <c r="HX21" s="26">
        <v>2.9529999999999997E-2</v>
      </c>
      <c r="HY21" s="26">
        <v>3.3860000000000001E-2</v>
      </c>
      <c r="HZ21" s="26">
        <v>3.5349999999999999E-2</v>
      </c>
      <c r="IA21" s="26">
        <v>3.4070000000000003E-2</v>
      </c>
      <c r="IB21" s="26">
        <v>4.6769999999999999E-2</v>
      </c>
      <c r="IC21" s="26">
        <v>4.2190000000000005E-2</v>
      </c>
      <c r="ID21" s="26">
        <v>3.635E-2</v>
      </c>
      <c r="IE21" s="26">
        <v>3.0539999999999998E-2</v>
      </c>
      <c r="IF21" s="26">
        <v>2.928E-2</v>
      </c>
      <c r="IH21" s="26">
        <v>2.5859999999999998E-2</v>
      </c>
      <c r="II21" s="26">
        <v>2.9860000000000001E-2</v>
      </c>
      <c r="IJ21" s="26">
        <v>2.6269999999999998E-2</v>
      </c>
      <c r="IK21" s="26">
        <v>2.5750000000000002E-2</v>
      </c>
      <c r="IL21" s="26">
        <v>2.7220000000000001E-2</v>
      </c>
      <c r="IM21" s="26">
        <v>2.9740000000000003E-2</v>
      </c>
      <c r="IN21" s="26">
        <v>3.2080000000000004E-2</v>
      </c>
      <c r="IO21" s="26">
        <v>2.8119999999999999E-2</v>
      </c>
      <c r="IP21" s="26">
        <v>3.218E-2</v>
      </c>
      <c r="IQ21" s="26">
        <v>3.569E-2</v>
      </c>
      <c r="IR21" s="26">
        <v>2.4929999999999997E-2</v>
      </c>
      <c r="IS21" s="26">
        <v>2.844E-2</v>
      </c>
      <c r="IT21" s="26">
        <v>3.0899999999999997E-2</v>
      </c>
      <c r="IU21" s="26">
        <v>2.7189999999999999E-2</v>
      </c>
      <c r="IV21" s="26">
        <v>2.426E-2</v>
      </c>
      <c r="IW21" s="26">
        <v>2.699E-2</v>
      </c>
      <c r="IX21" s="26">
        <v>3.2509999999999997E-2</v>
      </c>
      <c r="IY21" s="26">
        <v>2.4809999999999999E-2</v>
      </c>
      <c r="IZ21" s="26">
        <v>2.7290000000000002E-2</v>
      </c>
      <c r="JA21" s="26">
        <v>3.1539999999999999E-2</v>
      </c>
      <c r="JB21" s="26">
        <v>3.2419999999999997E-2</v>
      </c>
      <c r="JC21" s="26">
        <v>3.2300000000000002E-2</v>
      </c>
      <c r="JD21" s="26">
        <v>2.6009999999999998E-2</v>
      </c>
      <c r="JE21" s="26">
        <v>2.9289999999999997E-2</v>
      </c>
      <c r="JF21" s="26">
        <v>3.1480000000000001E-2</v>
      </c>
      <c r="JG21" s="26">
        <v>2.4569999999999998E-2</v>
      </c>
      <c r="JH21" s="26">
        <v>2.9910000000000003E-2</v>
      </c>
      <c r="JI21" s="26">
        <v>2.6190000000000001E-2</v>
      </c>
      <c r="JJ21" s="26">
        <v>2.6520000000000002E-2</v>
      </c>
      <c r="JK21" s="26">
        <v>4.0510000000000004E-2</v>
      </c>
      <c r="JL21" s="26">
        <v>4.514E-2</v>
      </c>
      <c r="JN21" s="26">
        <v>4.2050000000000004E-2</v>
      </c>
      <c r="JO21" s="26">
        <v>4.9560000000000007E-2</v>
      </c>
      <c r="JP21" s="26">
        <v>4.1180000000000001E-2</v>
      </c>
      <c r="JQ21" s="26">
        <v>4.7019999999999999E-2</v>
      </c>
      <c r="JR21" s="26">
        <v>4.6950000000000006E-2</v>
      </c>
      <c r="JS21" s="26">
        <v>4.5279999999999994E-2</v>
      </c>
      <c r="JT21" s="26">
        <v>3.7909999999999999E-2</v>
      </c>
      <c r="JU21" s="26">
        <v>4.9070000000000003E-2</v>
      </c>
      <c r="JV21" s="26">
        <v>3.524E-2</v>
      </c>
      <c r="JW21" s="26">
        <v>2.8039999999999999E-2</v>
      </c>
      <c r="JX21" s="26">
        <v>3.4089999999999995E-2</v>
      </c>
      <c r="JY21" s="26">
        <v>2.7779999999999999E-2</v>
      </c>
      <c r="JZ21" s="26">
        <v>2.7810000000000001E-2</v>
      </c>
      <c r="KA21" s="26">
        <v>2.674E-2</v>
      </c>
      <c r="KB21" s="26">
        <v>2.3709999999999998E-2</v>
      </c>
      <c r="KC21" s="26">
        <v>2.436E-2</v>
      </c>
      <c r="KD21" s="26">
        <v>2.6980000000000001E-2</v>
      </c>
      <c r="KE21" s="26">
        <v>3.073E-2</v>
      </c>
      <c r="KF21" s="26">
        <v>3.0210000000000001E-2</v>
      </c>
      <c r="KG21" s="26">
        <v>2.1139999999999999E-2</v>
      </c>
      <c r="KH21" s="26">
        <v>2.1179999999999997E-2</v>
      </c>
      <c r="KI21" s="26">
        <v>2.5409999999999999E-2</v>
      </c>
      <c r="KJ21" s="26">
        <v>2.6760000000000003E-2</v>
      </c>
      <c r="KK21" s="26">
        <v>2.681E-2</v>
      </c>
      <c r="KL21" s="26">
        <v>2.64E-2</v>
      </c>
      <c r="KM21" s="26">
        <v>3.1E-2</v>
      </c>
      <c r="KN21" s="26">
        <v>3.0550000000000001E-2</v>
      </c>
      <c r="KO21" s="26">
        <v>2.5870000000000001E-2</v>
      </c>
      <c r="KP21" s="26">
        <v>2.3639999999999998E-2</v>
      </c>
      <c r="KQ21" s="26">
        <v>2.402E-2</v>
      </c>
    </row>
    <row r="22" spans="1:304" x14ac:dyDescent="0.35">
      <c r="B22" t="s">
        <v>29</v>
      </c>
      <c r="C22" t="s">
        <v>30</v>
      </c>
      <c r="G22" s="32">
        <f t="shared" ref="G22:U22" si="110">+G14*G15</f>
        <v>1266.5332656000003</v>
      </c>
      <c r="H22" s="16">
        <f t="shared" si="110"/>
        <v>1213.1056919799998</v>
      </c>
      <c r="I22" s="16">
        <f t="shared" si="110"/>
        <v>1177.026711</v>
      </c>
      <c r="J22" s="16">
        <f t="shared" si="110"/>
        <v>737.27095592000001</v>
      </c>
      <c r="K22" s="16">
        <f t="shared" si="110"/>
        <v>398.65364549999998</v>
      </c>
      <c r="L22" s="16">
        <f t="shared" si="110"/>
        <v>1327.7049665</v>
      </c>
      <c r="M22" s="16">
        <f t="shared" si="110"/>
        <v>1350.0041472100002</v>
      </c>
      <c r="N22" s="16">
        <f t="shared" si="110"/>
        <v>1291.69384173</v>
      </c>
      <c r="O22" s="16">
        <f t="shared" si="110"/>
        <v>1063.3160475</v>
      </c>
      <c r="P22" s="16">
        <f t="shared" si="110"/>
        <v>1368.2842096000004</v>
      </c>
      <c r="Q22" s="16">
        <f t="shared" si="110"/>
        <v>1147.7217045</v>
      </c>
      <c r="R22" s="16">
        <f t="shared" si="110"/>
        <v>1023.8483184</v>
      </c>
      <c r="S22" s="16">
        <f t="shared" si="110"/>
        <v>1396.93998906</v>
      </c>
      <c r="T22" s="16">
        <f t="shared" si="110"/>
        <v>1354.4175791</v>
      </c>
      <c r="U22" s="16">
        <f t="shared" si="110"/>
        <v>1400.7444770000002</v>
      </c>
      <c r="W22" s="16">
        <f t="shared" ref="W22:BA22" si="111">+W14*W15</f>
        <v>1341.4204348799999</v>
      </c>
      <c r="X22" s="16">
        <f t="shared" si="111"/>
        <v>1255.1499306399999</v>
      </c>
      <c r="Y22" s="16">
        <f t="shared" si="111"/>
        <v>1108.5299284499999</v>
      </c>
      <c r="Z22" s="16">
        <f t="shared" si="111"/>
        <v>449.28910580000002</v>
      </c>
      <c r="AA22" s="16">
        <f t="shared" si="111"/>
        <v>556.35260200000005</v>
      </c>
      <c r="AB22" s="16">
        <f t="shared" si="111"/>
        <v>1343.56604556</v>
      </c>
      <c r="AC22" s="16">
        <f t="shared" si="111"/>
        <v>1406.1693436200001</v>
      </c>
      <c r="AD22" s="16">
        <f t="shared" si="111"/>
        <v>1393.88024832</v>
      </c>
      <c r="AE22" s="16">
        <f t="shared" si="111"/>
        <v>1439.4617503499999</v>
      </c>
      <c r="AF22" s="16">
        <f t="shared" si="111"/>
        <v>1471.9635972799999</v>
      </c>
      <c r="AG22" s="16">
        <f t="shared" si="111"/>
        <v>1451.1232344199998</v>
      </c>
      <c r="AH22" s="16">
        <f t="shared" si="111"/>
        <v>1500.9233717699997</v>
      </c>
      <c r="AI22" s="16">
        <f t="shared" si="111"/>
        <v>1069.8934463999999</v>
      </c>
      <c r="AJ22" s="16">
        <f t="shared" si="111"/>
        <v>1333.8517964999999</v>
      </c>
      <c r="AK22" s="16">
        <f t="shared" si="111"/>
        <v>1549.61802975</v>
      </c>
      <c r="AL22" s="16">
        <f t="shared" si="111"/>
        <v>1333.5817550000002</v>
      </c>
      <c r="AM22" s="16">
        <f t="shared" si="111"/>
        <v>1275.0185784999999</v>
      </c>
      <c r="AN22" s="16">
        <f t="shared" si="111"/>
        <v>1157.9012249999998</v>
      </c>
      <c r="AO22" s="16">
        <f t="shared" si="111"/>
        <v>1379.4611424000002</v>
      </c>
      <c r="AP22" s="16">
        <f t="shared" si="111"/>
        <v>1365.2487487000001</v>
      </c>
      <c r="AQ22" s="16">
        <f t="shared" si="111"/>
        <v>1357.6225408199998</v>
      </c>
      <c r="AR22" s="16">
        <f t="shared" si="111"/>
        <v>623.80354646000012</v>
      </c>
      <c r="AS22" s="16">
        <f t="shared" si="111"/>
        <v>174.64444580000003</v>
      </c>
      <c r="AT22" s="16">
        <f t="shared" si="111"/>
        <v>954.17824667999992</v>
      </c>
      <c r="AU22" s="16">
        <f t="shared" si="111"/>
        <v>1341.6672244800002</v>
      </c>
      <c r="AV22" s="16">
        <f t="shared" si="111"/>
        <v>1284.949932</v>
      </c>
      <c r="AW22" s="16">
        <f t="shared" si="111"/>
        <v>1188.3530880000001</v>
      </c>
      <c r="AX22" s="16">
        <f t="shared" si="111"/>
        <v>1173.7184984999999</v>
      </c>
      <c r="AY22" s="16">
        <f t="shared" si="111"/>
        <v>1337.0228441999998</v>
      </c>
      <c r="AZ22" s="16">
        <f t="shared" si="111"/>
        <v>1216.7794088999999</v>
      </c>
      <c r="BA22" s="16">
        <f t="shared" si="111"/>
        <v>754.64845151000009</v>
      </c>
      <c r="BC22" s="16">
        <f t="shared" ref="BC22:CF22" si="112">+BC14*BC15</f>
        <v>1308.1063590700001</v>
      </c>
      <c r="BD22" s="16">
        <f t="shared" si="112"/>
        <v>1318.8043560000001</v>
      </c>
      <c r="BE22" s="16">
        <f t="shared" si="112"/>
        <v>1413.5661119599999</v>
      </c>
      <c r="BF22" s="16">
        <f t="shared" si="112"/>
        <v>1415.3482635600001</v>
      </c>
      <c r="BG22" s="16">
        <f t="shared" si="112"/>
        <v>1223.8533656999998</v>
      </c>
      <c r="BH22" s="16">
        <f t="shared" si="112"/>
        <v>1028.6861706</v>
      </c>
      <c r="BI22" s="16">
        <f t="shared" si="112"/>
        <v>1029.5692392999999</v>
      </c>
      <c r="BJ22" s="16">
        <f t="shared" si="112"/>
        <v>1192.2784973800001</v>
      </c>
      <c r="BK22" s="16">
        <f t="shared" si="112"/>
        <v>1133.6361656399999</v>
      </c>
      <c r="BL22" s="16">
        <f t="shared" si="112"/>
        <v>1253.0010954200002</v>
      </c>
      <c r="BM22" s="16">
        <f t="shared" si="112"/>
        <v>1324.72266928</v>
      </c>
      <c r="BN22" s="16">
        <f t="shared" si="112"/>
        <v>909.60967583999991</v>
      </c>
      <c r="BO22" s="16">
        <f t="shared" si="112"/>
        <v>307.71018399999997</v>
      </c>
      <c r="BP22" s="16">
        <f t="shared" si="112"/>
        <v>1306.2768644799999</v>
      </c>
      <c r="BQ22" s="16">
        <f t="shared" si="112"/>
        <v>1400.0133887999998</v>
      </c>
      <c r="BR22" s="16">
        <f t="shared" si="112"/>
        <v>1524.896802</v>
      </c>
      <c r="BS22" s="16">
        <f t="shared" si="112"/>
        <v>1533.0972959999999</v>
      </c>
      <c r="BT22" s="16">
        <f t="shared" si="112"/>
        <v>1454.01584944</v>
      </c>
      <c r="BU22" s="16">
        <f t="shared" si="112"/>
        <v>1292.3812615999998</v>
      </c>
      <c r="BV22" s="16">
        <f t="shared" si="112"/>
        <v>1140.92817255</v>
      </c>
      <c r="BW22" s="16">
        <f t="shared" si="112"/>
        <v>563.18493833000002</v>
      </c>
      <c r="BX22" s="16">
        <f t="shared" si="112"/>
        <v>1297.647232</v>
      </c>
      <c r="BY22" s="16">
        <f t="shared" si="112"/>
        <v>895.8185628</v>
      </c>
      <c r="BZ22" s="16">
        <f t="shared" si="112"/>
        <v>1243.9914632099999</v>
      </c>
      <c r="CA22" s="16">
        <f t="shared" si="112"/>
        <v>1220.9960604799999</v>
      </c>
      <c r="CB22" s="16">
        <f t="shared" si="112"/>
        <v>1257.0141412500002</v>
      </c>
      <c r="CC22" s="16">
        <f t="shared" si="112"/>
        <v>1283.0028645</v>
      </c>
      <c r="CD22" s="16">
        <f t="shared" si="112"/>
        <v>1287.9788364000001</v>
      </c>
      <c r="CE22" s="16">
        <f t="shared" si="112"/>
        <v>1296.4091342400002</v>
      </c>
      <c r="CF22" s="16">
        <f t="shared" si="112"/>
        <v>1246.9936247599999</v>
      </c>
      <c r="CH22" s="16">
        <f t="shared" ref="CH22:DL22" si="113">+CH14*CH15</f>
        <v>1198.3902487</v>
      </c>
      <c r="CI22" s="16">
        <f t="shared" si="113"/>
        <v>1152.98992617</v>
      </c>
      <c r="CJ22" s="16">
        <f t="shared" si="113"/>
        <v>612.99726299999998</v>
      </c>
      <c r="CK22" s="16">
        <f t="shared" si="113"/>
        <v>242.60644699999997</v>
      </c>
      <c r="CL22" s="16">
        <f t="shared" si="113"/>
        <v>1338.57555359</v>
      </c>
      <c r="CM22" s="16">
        <f t="shared" si="113"/>
        <v>1265.6781489199998</v>
      </c>
      <c r="CN22" s="16">
        <f t="shared" si="113"/>
        <v>1157.140392</v>
      </c>
      <c r="CO22" s="16">
        <f t="shared" si="113"/>
        <v>1011.2439455999998</v>
      </c>
      <c r="CP22" s="16">
        <f t="shared" si="113"/>
        <v>1389.9948017999998</v>
      </c>
      <c r="CQ22" s="16">
        <f t="shared" si="113"/>
        <v>1192.0659975900001</v>
      </c>
      <c r="CR22" s="16">
        <f t="shared" si="113"/>
        <v>1020.0559844600001</v>
      </c>
      <c r="CS22" s="16">
        <f t="shared" si="113"/>
        <v>806.73520443999996</v>
      </c>
      <c r="CT22" s="16">
        <f t="shared" si="113"/>
        <v>620.50151333999997</v>
      </c>
      <c r="CU22" s="16">
        <f t="shared" si="113"/>
        <v>1241.0583299999998</v>
      </c>
      <c r="CV22" s="16">
        <f t="shared" si="113"/>
        <v>1153.4801625</v>
      </c>
      <c r="CW22" s="16">
        <f t="shared" si="113"/>
        <v>1281.0103492199999</v>
      </c>
      <c r="CX22" s="16">
        <f t="shared" si="113"/>
        <v>1001.002424</v>
      </c>
      <c r="CY22" s="16">
        <f t="shared" si="113"/>
        <v>1195.42000779</v>
      </c>
      <c r="CZ22" s="16">
        <f t="shared" si="113"/>
        <v>1199.39008728</v>
      </c>
      <c r="DA22" s="16">
        <f t="shared" si="113"/>
        <v>906.71337010999991</v>
      </c>
      <c r="DB22" s="16">
        <f t="shared" si="113"/>
        <v>650.33826567000006</v>
      </c>
      <c r="DC22" s="16">
        <f t="shared" si="113"/>
        <v>530.65398959999993</v>
      </c>
      <c r="DD22" s="16">
        <f t="shared" si="113"/>
        <v>1374.8491000800002</v>
      </c>
      <c r="DE22" s="16">
        <f t="shared" si="113"/>
        <v>1607.6032416000003</v>
      </c>
      <c r="DF22" s="16">
        <f t="shared" si="113"/>
        <v>1316.76206688</v>
      </c>
      <c r="DG22" s="16">
        <f t="shared" si="113"/>
        <v>1190.4860171999999</v>
      </c>
      <c r="DH22" s="16">
        <f t="shared" si="113"/>
        <v>1383.405593</v>
      </c>
      <c r="DI22" s="16">
        <f t="shared" si="113"/>
        <v>1195.7963185999999</v>
      </c>
      <c r="DJ22" s="16">
        <f t="shared" si="113"/>
        <v>876.32314102000009</v>
      </c>
      <c r="DK22" s="16">
        <f t="shared" si="113"/>
        <v>1117.9434268799998</v>
      </c>
      <c r="DL22" s="16">
        <f t="shared" si="113"/>
        <v>1149.3538672</v>
      </c>
      <c r="DN22" s="16">
        <f>+DN14*DN15</f>
        <v>1035.1546288000002</v>
      </c>
      <c r="DO22" s="16">
        <f t="shared" ref="DO22:EP22" si="114">+DO14*DO15</f>
        <v>642.82975308000005</v>
      </c>
      <c r="DP22" s="16">
        <f t="shared" si="114"/>
        <v>825.76935755999989</v>
      </c>
      <c r="DQ22" s="16">
        <f t="shared" si="114"/>
        <v>1010.4209426</v>
      </c>
      <c r="DR22" s="16">
        <f t="shared" si="114"/>
        <v>1013.5331634999999</v>
      </c>
      <c r="DS22" s="16">
        <f t="shared" si="114"/>
        <v>1098.5891882000001</v>
      </c>
      <c r="DT22" s="16">
        <f t="shared" si="114"/>
        <v>1100.6496558000001</v>
      </c>
      <c r="DU22" s="16">
        <f t="shared" si="114"/>
        <v>1154.35858525</v>
      </c>
      <c r="DV22" s="16">
        <f t="shared" si="114"/>
        <v>1238.1138913000002</v>
      </c>
      <c r="DW22" s="16">
        <f t="shared" si="114"/>
        <v>1243.2832495</v>
      </c>
      <c r="DX22" s="16">
        <f t="shared" si="114"/>
        <v>507.11959639999998</v>
      </c>
      <c r="DY22" s="16">
        <f t="shared" si="114"/>
        <v>115.93886069999999</v>
      </c>
      <c r="DZ22" s="16">
        <f t="shared" si="114"/>
        <v>985.44800208000004</v>
      </c>
      <c r="EA22" s="16">
        <f t="shared" si="114"/>
        <v>1128.6971800000001</v>
      </c>
      <c r="EB22" s="16">
        <f t="shared" si="114"/>
        <v>1305.4119236399997</v>
      </c>
      <c r="EC22" s="16">
        <f t="shared" si="114"/>
        <v>1032.78933585</v>
      </c>
      <c r="ED22" s="16">
        <f t="shared" si="114"/>
        <v>1102.8000141</v>
      </c>
      <c r="EE22" s="16">
        <f t="shared" si="114"/>
        <v>707.99268267000002</v>
      </c>
      <c r="EF22" s="16">
        <f t="shared" si="114"/>
        <v>934.64324171999988</v>
      </c>
      <c r="EG22" s="16">
        <f t="shared" si="114"/>
        <v>880.93397584000002</v>
      </c>
      <c r="EH22" s="16">
        <f t="shared" si="114"/>
        <v>1020.81224231</v>
      </c>
      <c r="EI22" s="16">
        <f t="shared" si="114"/>
        <v>817.25935493999998</v>
      </c>
      <c r="EJ22" s="16">
        <f t="shared" si="114"/>
        <v>1175.7986302500001</v>
      </c>
      <c r="EK22" s="16">
        <f t="shared" si="114"/>
        <v>951.3243008899999</v>
      </c>
      <c r="EL22" s="16">
        <f t="shared" si="114"/>
        <v>789.61811104000003</v>
      </c>
      <c r="EM22" s="16">
        <f t="shared" si="114"/>
        <v>943.86612474000003</v>
      </c>
      <c r="EN22" s="16">
        <f t="shared" si="114"/>
        <v>933.00404176000006</v>
      </c>
      <c r="EO22" s="16">
        <f t="shared" si="114"/>
        <v>661.18722293999997</v>
      </c>
      <c r="EP22" s="16">
        <f t="shared" si="114"/>
        <v>48.490424990000001</v>
      </c>
      <c r="EQ22" s="16">
        <f>+EQ14*EQ15</f>
        <v>1201.83923534</v>
      </c>
      <c r="ES22" s="16">
        <f t="shared" ref="ES22:FU22" si="115">+ES14*ES15</f>
        <v>1277.6543775</v>
      </c>
      <c r="ET22" s="16">
        <f t="shared" si="115"/>
        <v>1061.0012567000001</v>
      </c>
      <c r="EU22" s="16">
        <f t="shared" si="115"/>
        <v>852.40303719999997</v>
      </c>
      <c r="EV22" s="16">
        <f t="shared" si="115"/>
        <v>1049.0283990400001</v>
      </c>
      <c r="EW22" s="16">
        <f t="shared" si="115"/>
        <v>995.78780504000008</v>
      </c>
      <c r="EX22" s="16">
        <f t="shared" si="115"/>
        <v>1032.0560385000001</v>
      </c>
      <c r="EY22" s="16">
        <f t="shared" si="115"/>
        <v>1275.6176035199999</v>
      </c>
      <c r="EZ22" s="16">
        <f t="shared" si="115"/>
        <v>1362.70845702</v>
      </c>
      <c r="FA22" s="16">
        <f t="shared" si="115"/>
        <v>1370.26320747</v>
      </c>
      <c r="FB22" s="16">
        <f t="shared" si="115"/>
        <v>1410.1835957999999</v>
      </c>
      <c r="FC22" s="16">
        <f t="shared" si="115"/>
        <v>1485.2216497999998</v>
      </c>
      <c r="FD22" s="16">
        <f t="shared" si="115"/>
        <v>1365.42702751</v>
      </c>
      <c r="FE22" s="16">
        <f t="shared" si="115"/>
        <v>1389.1551211999999</v>
      </c>
      <c r="FF22" s="16">
        <f t="shared" si="115"/>
        <v>875.24232272000006</v>
      </c>
      <c r="FG22" s="16">
        <f t="shared" si="115"/>
        <v>732.34790015999999</v>
      </c>
      <c r="FH22" s="16">
        <f t="shared" si="115"/>
        <v>457.11946</v>
      </c>
      <c r="FI22" s="16">
        <f t="shared" si="115"/>
        <v>1439.4685925400001</v>
      </c>
      <c r="FJ22" s="16">
        <f t="shared" si="115"/>
        <v>1441.5698844000001</v>
      </c>
      <c r="FK22" s="16">
        <f t="shared" si="115"/>
        <v>1278.0158544000001</v>
      </c>
      <c r="FL22" s="16">
        <f t="shared" si="115"/>
        <v>1321.8266054999999</v>
      </c>
      <c r="FM22" s="16">
        <f t="shared" si="115"/>
        <v>1324.9403101</v>
      </c>
      <c r="FN22" s="16">
        <f t="shared" si="115"/>
        <v>1421.3031738</v>
      </c>
      <c r="FO22" s="16">
        <f t="shared" si="115"/>
        <v>406.99562559999998</v>
      </c>
      <c r="FP22" s="16">
        <f t="shared" si="115"/>
        <v>1528.8413766000001</v>
      </c>
      <c r="FQ22" s="16">
        <f t="shared" si="115"/>
        <v>1744.1803791999998</v>
      </c>
      <c r="FR22" s="16">
        <f t="shared" si="115"/>
        <v>1511.567974</v>
      </c>
      <c r="FS22" s="16">
        <f t="shared" si="115"/>
        <v>1309.94892</v>
      </c>
      <c r="FT22" s="16">
        <f t="shared" si="115"/>
        <v>1171.6063591100001</v>
      </c>
      <c r="FU22" s="16">
        <f t="shared" si="115"/>
        <v>1294.0351776</v>
      </c>
      <c r="FV22" s="16">
        <f>+FV14*FV15</f>
        <v>1300.7565806999999</v>
      </c>
      <c r="FW22" s="16">
        <f>+FW14*FW15</f>
        <v>1529.0152878400002</v>
      </c>
      <c r="FY22" s="16">
        <f t="shared" ref="FY22:GY22" si="116">+FY14*FY15</f>
        <v>1192.6456086999999</v>
      </c>
      <c r="FZ22" s="16">
        <f t="shared" si="116"/>
        <v>513.29698289999999</v>
      </c>
      <c r="GA22" s="16">
        <f t="shared" si="116"/>
        <v>0</v>
      </c>
      <c r="GB22" s="16">
        <f t="shared" si="116"/>
        <v>920.66470851999998</v>
      </c>
      <c r="GC22" s="16">
        <f t="shared" si="116"/>
        <v>1005.65408844</v>
      </c>
      <c r="GD22" s="16">
        <f t="shared" si="116"/>
        <v>1343.88104176</v>
      </c>
      <c r="GE22" s="16">
        <f t="shared" si="116"/>
        <v>993.23431900000003</v>
      </c>
      <c r="GF22" s="16">
        <f t="shared" si="116"/>
        <v>1345.8431462400001</v>
      </c>
      <c r="GG22" s="16">
        <f t="shared" si="116"/>
        <v>1219.6210101200002</v>
      </c>
      <c r="GH22" s="16">
        <f t="shared" si="116"/>
        <v>1186.3295558399998</v>
      </c>
      <c r="GI22" s="16">
        <f t="shared" si="116"/>
        <v>440.6859425099999</v>
      </c>
      <c r="GJ22" s="16">
        <f t="shared" si="116"/>
        <v>1176.81036978</v>
      </c>
      <c r="GK22" s="16">
        <f t="shared" si="116"/>
        <v>1231.3305274499999</v>
      </c>
      <c r="GL22" s="16">
        <f t="shared" si="116"/>
        <v>1486.39186395</v>
      </c>
      <c r="GM22" s="16">
        <f t="shared" si="116"/>
        <v>1362.39171726</v>
      </c>
      <c r="GN22" s="16">
        <f t="shared" si="116"/>
        <v>1403.4468290499997</v>
      </c>
      <c r="GO22" s="16">
        <f t="shared" si="116"/>
        <v>927.97193633000006</v>
      </c>
      <c r="GP22" s="16">
        <f t="shared" si="116"/>
        <v>313.39439999999996</v>
      </c>
      <c r="GQ22" s="16">
        <f t="shared" si="116"/>
        <v>1441.1322</v>
      </c>
      <c r="GR22" s="16">
        <f t="shared" si="116"/>
        <v>1066.9133999999999</v>
      </c>
      <c r="GS22" s="16">
        <f t="shared" si="116"/>
        <v>1580.1384653999999</v>
      </c>
      <c r="GT22" s="16">
        <f t="shared" si="116"/>
        <v>1296.0373480000001</v>
      </c>
      <c r="GU22" s="16">
        <f t="shared" si="116"/>
        <v>1475.3720840999999</v>
      </c>
      <c r="GV22" s="16">
        <f t="shared" si="116"/>
        <v>1489.0277153000002</v>
      </c>
      <c r="GW22" s="16">
        <f t="shared" si="116"/>
        <v>1402.9099673599999</v>
      </c>
      <c r="GX22" s="16">
        <f t="shared" si="116"/>
        <v>1625.4704829999998</v>
      </c>
      <c r="GY22" s="16">
        <f t="shared" si="116"/>
        <v>1486.2409136399999</v>
      </c>
      <c r="GZ22" s="16">
        <f>+GZ14*GZ15</f>
        <v>787.67910000000006</v>
      </c>
      <c r="HA22" s="16">
        <f t="shared" ref="HA22:HC22" si="117">+HA14*HA15</f>
        <v>1265.7389111999998</v>
      </c>
      <c r="HB22" s="16">
        <f t="shared" si="117"/>
        <v>1315.4790924599999</v>
      </c>
      <c r="HC22" s="16">
        <f t="shared" si="117"/>
        <v>1443.1604486400001</v>
      </c>
      <c r="HE22" s="16">
        <f t="shared" ref="HE22:IE22" si="118">+HE14*HE15</f>
        <v>1308.1227263999999</v>
      </c>
      <c r="HF22" s="16">
        <f t="shared" si="118"/>
        <v>1121.9568790799999</v>
      </c>
      <c r="HG22" s="16">
        <f t="shared" si="118"/>
        <v>1194.1344212399999</v>
      </c>
      <c r="HH22" s="16">
        <f t="shared" si="118"/>
        <v>1292.8594951999999</v>
      </c>
      <c r="HI22" s="16">
        <f t="shared" si="118"/>
        <v>1224.6103218000001</v>
      </c>
      <c r="HJ22" s="16">
        <f t="shared" si="118"/>
        <v>1006.9631766</v>
      </c>
      <c r="HK22" s="16">
        <f t="shared" si="118"/>
        <v>838.52984160000005</v>
      </c>
      <c r="HL22" s="16">
        <f t="shared" si="118"/>
        <v>0</v>
      </c>
      <c r="HM22" s="16">
        <f t="shared" si="118"/>
        <v>1172.1527591199999</v>
      </c>
      <c r="HN22" s="16">
        <f t="shared" si="118"/>
        <v>942.14343943999995</v>
      </c>
      <c r="HO22" s="16">
        <f t="shared" si="118"/>
        <v>1137.5625576</v>
      </c>
      <c r="HP22" s="16">
        <f t="shared" si="118"/>
        <v>1165.530894</v>
      </c>
      <c r="HQ22" s="16">
        <f t="shared" si="118"/>
        <v>1174.1175457500001</v>
      </c>
      <c r="HR22" s="16">
        <f t="shared" si="118"/>
        <v>1207.0095587500002</v>
      </c>
      <c r="HS22" s="16">
        <f t="shared" si="118"/>
        <v>627.94807757000012</v>
      </c>
      <c r="HT22" s="16">
        <f t="shared" si="118"/>
        <v>1146.2520671699999</v>
      </c>
      <c r="HU22" s="16">
        <f t="shared" si="118"/>
        <v>1149.18919452</v>
      </c>
      <c r="HV22" s="16">
        <f t="shared" si="118"/>
        <v>1140.0052476599999</v>
      </c>
      <c r="HW22" s="16">
        <f t="shared" si="118"/>
        <v>1145.9300992999999</v>
      </c>
      <c r="HX22" s="16">
        <f t="shared" si="118"/>
        <v>995.90645300000006</v>
      </c>
      <c r="HY22" s="16">
        <f t="shared" si="118"/>
        <v>1086.7013502</v>
      </c>
      <c r="HZ22" s="16">
        <f t="shared" si="118"/>
        <v>1215.5582972</v>
      </c>
      <c r="IA22" s="16">
        <f t="shared" si="118"/>
        <v>701.60204400000009</v>
      </c>
      <c r="IB22" s="16">
        <f t="shared" si="118"/>
        <v>326.22685289999998</v>
      </c>
      <c r="IC22" s="16">
        <f t="shared" si="118"/>
        <v>1229.4137375</v>
      </c>
      <c r="ID22" s="16">
        <f t="shared" si="118"/>
        <v>1175.1226999</v>
      </c>
      <c r="IE22" s="16">
        <f t="shared" si="118"/>
        <v>1128.44875</v>
      </c>
      <c r="IF22" s="16">
        <f>+IF14*IF15</f>
        <v>1075.2911271</v>
      </c>
      <c r="IH22" s="16">
        <f t="shared" ref="IH22:JH22" si="119">+IH14*IH15</f>
        <v>1156.2164035399999</v>
      </c>
      <c r="II22" s="16">
        <f t="shared" si="119"/>
        <v>1067.8452324799998</v>
      </c>
      <c r="IJ22" s="16">
        <f t="shared" si="119"/>
        <v>1117.6562987999998</v>
      </c>
      <c r="IK22" s="16">
        <f t="shared" si="119"/>
        <v>1147.1155598</v>
      </c>
      <c r="IL22" s="16">
        <f t="shared" si="119"/>
        <v>1198.8514304</v>
      </c>
      <c r="IM22" s="16">
        <f t="shared" si="119"/>
        <v>1197.11843365</v>
      </c>
      <c r="IN22" s="16">
        <f t="shared" si="119"/>
        <v>874.2937819199999</v>
      </c>
      <c r="IO22" s="16">
        <f t="shared" si="119"/>
        <v>1160.5545144000002</v>
      </c>
      <c r="IP22" s="16">
        <f t="shared" si="119"/>
        <v>1283.4895733999999</v>
      </c>
      <c r="IQ22" s="16">
        <f t="shared" si="119"/>
        <v>1158.7622311999996</v>
      </c>
      <c r="IR22" s="16">
        <f t="shared" si="119"/>
        <v>1206.6450551999999</v>
      </c>
      <c r="IS22" s="16">
        <f t="shared" si="119"/>
        <v>1169.9087430799998</v>
      </c>
      <c r="IT22" s="16">
        <f t="shared" si="119"/>
        <v>1213.4824942600001</v>
      </c>
      <c r="IU22" s="16">
        <f t="shared" si="119"/>
        <v>1145.2314812100001</v>
      </c>
      <c r="IV22" s="16">
        <f t="shared" si="119"/>
        <v>603.86038622000001</v>
      </c>
      <c r="IW22" s="16">
        <f t="shared" si="119"/>
        <v>656.80335552000008</v>
      </c>
      <c r="IX22" s="16">
        <f t="shared" si="119"/>
        <v>426.55054625999992</v>
      </c>
      <c r="IY22" s="16">
        <f t="shared" si="119"/>
        <v>1207.2489123599998</v>
      </c>
      <c r="IZ22" s="16">
        <f t="shared" si="119"/>
        <v>1278.15848936</v>
      </c>
      <c r="JA22" s="16">
        <f t="shared" si="119"/>
        <v>1218.97784778</v>
      </c>
      <c r="JB22" s="16">
        <f t="shared" si="119"/>
        <v>1276.4065067999998</v>
      </c>
      <c r="JC22" s="16">
        <f t="shared" si="119"/>
        <v>1353.2576038400002</v>
      </c>
      <c r="JD22" s="16">
        <f t="shared" si="119"/>
        <v>1034.54398788</v>
      </c>
      <c r="JE22" s="16">
        <f t="shared" si="119"/>
        <v>1140.57389302</v>
      </c>
      <c r="JF22" s="16">
        <f t="shared" si="119"/>
        <v>1176.4984966</v>
      </c>
      <c r="JG22" s="16">
        <f t="shared" si="119"/>
        <v>935.73812880000003</v>
      </c>
      <c r="JH22" s="16">
        <f t="shared" si="119"/>
        <v>1151.4583014899999</v>
      </c>
      <c r="JI22" s="16">
        <f>+JI14*JI15</f>
        <v>1169.8835775300001</v>
      </c>
      <c r="JJ22" s="16">
        <f t="shared" ref="JJ22:JL22" si="120">+JJ14*JJ15</f>
        <v>1186.5141456000001</v>
      </c>
      <c r="JK22" s="16">
        <f t="shared" si="120"/>
        <v>1313.9988113999998</v>
      </c>
      <c r="JL22" s="16">
        <f t="shared" si="120"/>
        <v>1327.11909575</v>
      </c>
      <c r="JN22" s="16">
        <f t="shared" ref="JN22:KN22" si="121">+JN14*JN15</f>
        <v>1328.6120349100001</v>
      </c>
      <c r="JO22" s="16">
        <f t="shared" si="121"/>
        <v>1344.1287685</v>
      </c>
      <c r="JP22" s="16">
        <f t="shared" si="121"/>
        <v>1295.2735459999997</v>
      </c>
      <c r="JQ22" s="16">
        <f t="shared" si="121"/>
        <v>1300.1232712999999</v>
      </c>
      <c r="JR22" s="16">
        <f t="shared" si="121"/>
        <v>1340.5940912999999</v>
      </c>
      <c r="JS22" s="16">
        <f t="shared" si="121"/>
        <v>632.51598669999998</v>
      </c>
      <c r="JT22" s="16">
        <f t="shared" si="121"/>
        <v>247.97212480000002</v>
      </c>
      <c r="JU22" s="16">
        <f t="shared" si="121"/>
        <v>1274.4745443999998</v>
      </c>
      <c r="JV22" s="16">
        <f t="shared" si="121"/>
        <v>1339.794461</v>
      </c>
      <c r="JW22" s="16">
        <f t="shared" si="121"/>
        <v>1367.92279575</v>
      </c>
      <c r="JX22" s="16">
        <f t="shared" si="121"/>
        <v>1369.3700422500001</v>
      </c>
      <c r="JY22" s="16">
        <f t="shared" si="121"/>
        <v>1319.2252832000001</v>
      </c>
      <c r="JZ22" s="16">
        <f t="shared" si="121"/>
        <v>1322.2869759000002</v>
      </c>
      <c r="KA22" s="16">
        <f t="shared" si="121"/>
        <v>1210.1674596</v>
      </c>
      <c r="KB22" s="16">
        <f t="shared" si="121"/>
        <v>1306.2829356</v>
      </c>
      <c r="KC22" s="16">
        <f t="shared" si="121"/>
        <v>1310.1732072</v>
      </c>
      <c r="KD22" s="16">
        <f t="shared" si="121"/>
        <v>1379.3556398999999</v>
      </c>
      <c r="KE22" s="16">
        <f t="shared" si="121"/>
        <v>578.86155059999999</v>
      </c>
      <c r="KF22" s="16">
        <f t="shared" si="121"/>
        <v>736.7557743000001</v>
      </c>
      <c r="KG22" s="16">
        <f t="shared" si="121"/>
        <v>909.2780424</v>
      </c>
      <c r="KH22" s="16">
        <f t="shared" si="121"/>
        <v>1026.4357379999999</v>
      </c>
      <c r="KI22" s="16">
        <f t="shared" si="121"/>
        <v>1026.4344999999998</v>
      </c>
      <c r="KJ22" s="16">
        <f t="shared" si="121"/>
        <v>1243.9328175999999</v>
      </c>
      <c r="KK22" s="16">
        <f t="shared" si="121"/>
        <v>1279.1153409999997</v>
      </c>
      <c r="KL22" s="16">
        <f t="shared" si="121"/>
        <v>1401.30669932</v>
      </c>
      <c r="KM22" s="16">
        <f t="shared" si="121"/>
        <v>1362.6143835</v>
      </c>
      <c r="KN22" s="16">
        <f t="shared" si="121"/>
        <v>1257.4128930999998</v>
      </c>
      <c r="KO22" s="16">
        <f>+KO14*KO15</f>
        <v>1123.3913189899999</v>
      </c>
      <c r="KP22" s="16">
        <f t="shared" ref="KP22:KQ22" si="122">+KP14*KP15</f>
        <v>1058.6684864000001</v>
      </c>
      <c r="KQ22" s="16">
        <f t="shared" si="122"/>
        <v>1305.70081</v>
      </c>
    </row>
    <row r="23" spans="1:304" x14ac:dyDescent="0.35">
      <c r="B23" t="s">
        <v>31</v>
      </c>
      <c r="C23" t="s">
        <v>30</v>
      </c>
      <c r="G23" s="33">
        <f>+((G20-G21)*G22)*G16</f>
        <v>-14.953852448084861</v>
      </c>
      <c r="H23" s="33">
        <f t="shared" ref="H23:U23" si="123">+((H20-H21)*H22)*H16</f>
        <v>-15.390798259108074</v>
      </c>
      <c r="I23" s="33">
        <f t="shared" si="123"/>
        <v>-15.050545508650089</v>
      </c>
      <c r="J23" s="33">
        <f t="shared" si="123"/>
        <v>-10.016150372257348</v>
      </c>
      <c r="K23" s="33">
        <f t="shared" si="123"/>
        <v>-3.6071736793384259</v>
      </c>
      <c r="L23" s="33">
        <f t="shared" si="123"/>
        <v>-11.471444664570887</v>
      </c>
      <c r="M23" s="33">
        <f t="shared" si="123"/>
        <v>-12.96261852363779</v>
      </c>
      <c r="N23" s="33">
        <f t="shared" si="123"/>
        <v>-9.0153710328087868</v>
      </c>
      <c r="O23" s="33">
        <f t="shared" si="123"/>
        <v>-12.930780542494896</v>
      </c>
      <c r="P23" s="33">
        <f t="shared" si="123"/>
        <v>-21.891385201406578</v>
      </c>
      <c r="Q23" s="33">
        <f t="shared" si="123"/>
        <v>-17.435678259396781</v>
      </c>
      <c r="R23" s="33">
        <f t="shared" si="123"/>
        <v>-12.12565356092577</v>
      </c>
      <c r="S23" s="33">
        <f t="shared" si="123"/>
        <v>-19.637195078868206</v>
      </c>
      <c r="T23" s="33">
        <f t="shared" si="123"/>
        <v>-15.229507720465259</v>
      </c>
      <c r="U23" s="33">
        <f t="shared" si="123"/>
        <v>-22.537826864265913</v>
      </c>
      <c r="V23" s="33"/>
      <c r="W23" s="33">
        <f t="shared" ref="W23:BA23" si="124">+((W20-W21)*W22)*W16</f>
        <v>-22.302119453785725</v>
      </c>
      <c r="X23" s="33">
        <f t="shared" si="124"/>
        <v>-19.326446436924172</v>
      </c>
      <c r="Y23" s="33">
        <f t="shared" si="124"/>
        <v>-19.334292388587219</v>
      </c>
      <c r="Z23" s="33">
        <f t="shared" si="124"/>
        <v>-8.5979533337122689</v>
      </c>
      <c r="AA23" s="33">
        <f t="shared" si="124"/>
        <v>-8.9795509137031519</v>
      </c>
      <c r="AB23" s="33">
        <f t="shared" si="124"/>
        <v>-18.077501911299318</v>
      </c>
      <c r="AC23" s="33">
        <f t="shared" si="124"/>
        <v>-24.409554425134559</v>
      </c>
      <c r="AD23" s="33">
        <f t="shared" si="124"/>
        <v>-25.039318262190744</v>
      </c>
      <c r="AE23" s="33">
        <f t="shared" si="124"/>
        <v>-22.230387135246691</v>
      </c>
      <c r="AF23" s="33">
        <f t="shared" si="124"/>
        <v>-25.160470128250914</v>
      </c>
      <c r="AG23" s="33">
        <f t="shared" si="124"/>
        <v>-22.304092357111028</v>
      </c>
      <c r="AH23" s="33">
        <f t="shared" si="124"/>
        <v>-23.440918410974305</v>
      </c>
      <c r="AI23" s="33">
        <f t="shared" si="124"/>
        <v>-17.130849486078745</v>
      </c>
      <c r="AJ23" s="33">
        <f t="shared" si="124"/>
        <v>-16.883314213943365</v>
      </c>
      <c r="AK23" s="33">
        <f t="shared" si="124"/>
        <v>-24.087804710820794</v>
      </c>
      <c r="AL23" s="33">
        <f t="shared" si="124"/>
        <v>-23.076184800638124</v>
      </c>
      <c r="AM23" s="33">
        <f t="shared" si="124"/>
        <v>-11.955477670180723</v>
      </c>
      <c r="AN23" s="33">
        <f t="shared" si="124"/>
        <v>-21.659778820553054</v>
      </c>
      <c r="AO23" s="33">
        <f t="shared" si="124"/>
        <v>-17.675530292336862</v>
      </c>
      <c r="AP23" s="33">
        <f t="shared" si="124"/>
        <v>-8.8728703944424332</v>
      </c>
      <c r="AQ23" s="33">
        <f t="shared" si="124"/>
        <v>-11.72224547700039</v>
      </c>
      <c r="AR23" s="33">
        <f t="shared" si="124"/>
        <v>-5.9921437093314331</v>
      </c>
      <c r="AS23" s="33">
        <f t="shared" si="124"/>
        <v>-6.4287214290095415E-2</v>
      </c>
      <c r="AT23" s="33">
        <f t="shared" si="124"/>
        <v>1.9310707065222201</v>
      </c>
      <c r="AU23" s="33">
        <f t="shared" si="124"/>
        <v>1.633262227380595</v>
      </c>
      <c r="AV23" s="33">
        <f t="shared" si="124"/>
        <v>-5.8192054399956126</v>
      </c>
      <c r="AW23" s="33">
        <f t="shared" si="124"/>
        <v>-5.8827083319268949</v>
      </c>
      <c r="AX23" s="33">
        <f t="shared" si="124"/>
        <v>-5.4660570479225337</v>
      </c>
      <c r="AY23" s="33">
        <f t="shared" si="124"/>
        <v>-7.3415964485707308</v>
      </c>
      <c r="AZ23" s="33">
        <f t="shared" si="124"/>
        <v>-10.160467987664148</v>
      </c>
      <c r="BA23" s="33">
        <f t="shared" si="124"/>
        <v>-6.6819123099164601</v>
      </c>
      <c r="BB23" s="33"/>
      <c r="BC23" s="33">
        <f t="shared" ref="BC23:CF23" si="125">+((BC20-BC21)*BC22)*BC16</f>
        <v>-14.921625050449471</v>
      </c>
      <c r="BD23" s="33">
        <f t="shared" si="125"/>
        <v>-3.7534473192057893</v>
      </c>
      <c r="BE23" s="33">
        <f t="shared" si="125"/>
        <v>-14.011655561239598</v>
      </c>
      <c r="BF23" s="33">
        <f t="shared" si="125"/>
        <v>-15.157649960449801</v>
      </c>
      <c r="BG23" s="33">
        <f t="shared" si="125"/>
        <v>-10.656582101939765</v>
      </c>
      <c r="BH23" s="33">
        <f t="shared" si="125"/>
        <v>-10.699849851650498</v>
      </c>
      <c r="BI23" s="33">
        <f t="shared" si="125"/>
        <v>-1.4192697074807592</v>
      </c>
      <c r="BJ23" s="33">
        <f t="shared" si="125"/>
        <v>-3.2745302586904357</v>
      </c>
      <c r="BK23" s="33">
        <f t="shared" si="125"/>
        <v>-4.0582971564061481</v>
      </c>
      <c r="BL23" s="33">
        <f t="shared" si="125"/>
        <v>-13.986554893698036</v>
      </c>
      <c r="BM23" s="33">
        <f t="shared" si="125"/>
        <v>-12.722983416474776</v>
      </c>
      <c r="BN23" s="33">
        <f t="shared" si="125"/>
        <v>-3.4870355069106211</v>
      </c>
      <c r="BO23" s="33">
        <f t="shared" si="125"/>
        <v>-3.9978946151620889</v>
      </c>
      <c r="BP23" s="33">
        <f t="shared" si="125"/>
        <v>-21.551364661934738</v>
      </c>
      <c r="BQ23" s="33">
        <f t="shared" si="125"/>
        <v>-13.699755228710941</v>
      </c>
      <c r="BR23" s="33">
        <f t="shared" si="125"/>
        <v>-23.597203836474154</v>
      </c>
      <c r="BS23" s="33">
        <f t="shared" si="125"/>
        <v>-9.3077002385325223</v>
      </c>
      <c r="BT23" s="33">
        <f t="shared" si="125"/>
        <v>-10.302871709762906</v>
      </c>
      <c r="BU23" s="33">
        <f t="shared" si="125"/>
        <v>-14.590044968445559</v>
      </c>
      <c r="BV23" s="33">
        <f t="shared" si="125"/>
        <v>-24.384102494721333</v>
      </c>
      <c r="BW23" s="33">
        <f t="shared" si="125"/>
        <v>-11.842603923659263</v>
      </c>
      <c r="BX23" s="33">
        <f t="shared" si="125"/>
        <v>-14.649493946252147</v>
      </c>
      <c r="BY23" s="33">
        <f t="shared" si="125"/>
        <v>-4.4323607067556496</v>
      </c>
      <c r="BZ23" s="33">
        <f t="shared" si="125"/>
        <v>-5.6141228580729088</v>
      </c>
      <c r="CA23" s="33">
        <f t="shared" si="125"/>
        <v>-7.0257357108006122</v>
      </c>
      <c r="CB23" s="33">
        <f t="shared" si="125"/>
        <v>-11.013651529385802</v>
      </c>
      <c r="CC23" s="33">
        <f t="shared" si="125"/>
        <v>-8.405351377965026</v>
      </c>
      <c r="CD23" s="33">
        <f t="shared" si="125"/>
        <v>-8.6479755614761746</v>
      </c>
      <c r="CE23" s="33">
        <f t="shared" si="125"/>
        <v>-11.394054144977947</v>
      </c>
      <c r="CF23" s="33">
        <f t="shared" si="125"/>
        <v>-8.8359527468305359</v>
      </c>
      <c r="CH23" s="33">
        <f t="shared" ref="CH23:DL23" si="126">+((CH20-CH21)*CH22)*CH16</f>
        <v>-10.856873681232024</v>
      </c>
      <c r="CI23" s="33">
        <f t="shared" si="126"/>
        <v>-10.135660894100482</v>
      </c>
      <c r="CJ23" s="33">
        <f t="shared" si="126"/>
        <v>-4.4770167751094991</v>
      </c>
      <c r="CK23" s="33">
        <f t="shared" si="126"/>
        <v>-2.7434864389903648</v>
      </c>
      <c r="CL23" s="33">
        <f t="shared" si="126"/>
        <v>-21.385460187816062</v>
      </c>
      <c r="CM23" s="33">
        <f t="shared" si="126"/>
        <v>-12.713854397549705</v>
      </c>
      <c r="CN23" s="33">
        <f t="shared" si="126"/>
        <v>-9.5086330966180572</v>
      </c>
      <c r="CO23" s="33">
        <f t="shared" si="126"/>
        <v>-9.7865693810732175</v>
      </c>
      <c r="CP23" s="33">
        <f t="shared" si="126"/>
        <v>-13.763368171271225</v>
      </c>
      <c r="CQ23" s="33">
        <f t="shared" si="126"/>
        <v>-17.325251477922031</v>
      </c>
      <c r="CR23" s="33">
        <f t="shared" si="126"/>
        <v>-18.042287402725531</v>
      </c>
      <c r="CS23" s="33">
        <f t="shared" si="126"/>
        <v>-15.31721812934183</v>
      </c>
      <c r="CT23" s="33">
        <f t="shared" si="126"/>
        <v>-7.8118601127062641</v>
      </c>
      <c r="CU23" s="33">
        <f t="shared" si="126"/>
        <v>-12.499903819333008</v>
      </c>
      <c r="CV23" s="33">
        <f t="shared" si="126"/>
        <v>-24.463733690432338</v>
      </c>
      <c r="CW23" s="33">
        <f t="shared" si="126"/>
        <v>-25.33212024671132</v>
      </c>
      <c r="CX23" s="33">
        <f t="shared" si="126"/>
        <v>-12.871265294452817</v>
      </c>
      <c r="CY23" s="33">
        <f t="shared" si="126"/>
        <v>-16.784927893124621</v>
      </c>
      <c r="CZ23" s="33">
        <f t="shared" si="126"/>
        <v>-26.103668287134781</v>
      </c>
      <c r="DA23" s="33">
        <f t="shared" si="126"/>
        <v>-15.533865366064953</v>
      </c>
      <c r="DB23" s="33">
        <f t="shared" si="126"/>
        <v>-8.9216575309501422</v>
      </c>
      <c r="DC23" s="33">
        <f t="shared" si="126"/>
        <v>-7.6411042317226379</v>
      </c>
      <c r="DD23" s="33">
        <f t="shared" si="126"/>
        <v>-19.328933037008344</v>
      </c>
      <c r="DE23" s="33">
        <f t="shared" si="126"/>
        <v>-11.741107366679401</v>
      </c>
      <c r="DF23" s="33">
        <f t="shared" si="126"/>
        <v>-16.27075976394983</v>
      </c>
      <c r="DG23" s="33">
        <f t="shared" si="126"/>
        <v>-11.382569848912507</v>
      </c>
      <c r="DH23" s="33">
        <f t="shared" si="126"/>
        <v>-11.739773193129619</v>
      </c>
      <c r="DI23" s="33">
        <f t="shared" si="126"/>
        <v>-12.965407533813753</v>
      </c>
      <c r="DJ23" s="33">
        <f t="shared" si="126"/>
        <v>-10.161042402997811</v>
      </c>
      <c r="DK23" s="33">
        <f t="shared" si="126"/>
        <v>-12.301580324507494</v>
      </c>
      <c r="DL23" s="33">
        <f t="shared" si="126"/>
        <v>2521.1522023865982</v>
      </c>
      <c r="DN23" s="33">
        <f>+((DN20-DN21)*DN22)*DN16</f>
        <v>2281.4287447299462</v>
      </c>
      <c r="DO23" s="33">
        <f t="shared" ref="DO23:EP23" si="127">+((DO20-DO21)*DO22)*DO16</f>
        <v>1417.6372095140441</v>
      </c>
      <c r="DP23" s="33">
        <f t="shared" si="127"/>
        <v>1820.5109922461411</v>
      </c>
      <c r="DQ23" s="33">
        <f t="shared" si="127"/>
        <v>2225.2816445757467</v>
      </c>
      <c r="DR23" s="33">
        <f t="shared" si="127"/>
        <v>2234.8150023394815</v>
      </c>
      <c r="DS23" s="33">
        <f t="shared" si="127"/>
        <v>2414.3801685637186</v>
      </c>
      <c r="DT23" s="33">
        <f t="shared" si="127"/>
        <v>2432.5752288913377</v>
      </c>
      <c r="DU23" s="33">
        <f t="shared" si="127"/>
        <v>2543.2660393991728</v>
      </c>
      <c r="DV23" s="33">
        <f t="shared" si="127"/>
        <v>2734.3848051012073</v>
      </c>
      <c r="DW23" s="33">
        <f t="shared" si="127"/>
        <v>2743.1520159453762</v>
      </c>
      <c r="DX23" s="33">
        <f t="shared" si="127"/>
        <v>1122.1983942442691</v>
      </c>
      <c r="DY23" s="33">
        <f t="shared" si="127"/>
        <v>256.89005875850751</v>
      </c>
      <c r="DZ23" s="33">
        <f t="shared" si="127"/>
        <v>2175.847324610073</v>
      </c>
      <c r="EA23" s="33">
        <f t="shared" si="127"/>
        <v>2495.8932595432329</v>
      </c>
      <c r="EB23" s="33">
        <f t="shared" si="127"/>
        <v>2883.8816320049209</v>
      </c>
      <c r="EC23" s="33">
        <f t="shared" si="127"/>
        <v>2280.2180752005329</v>
      </c>
      <c r="ED23" s="33">
        <f t="shared" si="127"/>
        <v>2440.0942472664642</v>
      </c>
      <c r="EE23" s="33">
        <f t="shared" si="127"/>
        <v>1565.6511295620194</v>
      </c>
      <c r="EF23" s="33">
        <f t="shared" si="127"/>
        <v>2068.7221392579072</v>
      </c>
      <c r="EG23" s="33">
        <f t="shared" si="127"/>
        <v>1947.5222619390522</v>
      </c>
      <c r="EH23" s="33">
        <f t="shared" si="127"/>
        <v>2256.4456719942918</v>
      </c>
      <c r="EI23" s="33">
        <f t="shared" si="127"/>
        <v>1806.2320523975045</v>
      </c>
      <c r="EJ23" s="33">
        <f t="shared" si="127"/>
        <v>2597.1627682772</v>
      </c>
      <c r="EK23" s="33">
        <f t="shared" si="127"/>
        <v>2102.957844787391</v>
      </c>
      <c r="EL23" s="33">
        <f t="shared" si="127"/>
        <v>1746.3346458366157</v>
      </c>
      <c r="EM23" s="33">
        <f t="shared" si="127"/>
        <v>2086.768141896976</v>
      </c>
      <c r="EN23" s="33">
        <f t="shared" si="127"/>
        <v>2060.7988376019784</v>
      </c>
      <c r="EO23" s="33">
        <f t="shared" si="127"/>
        <v>1462.383590317361</v>
      </c>
      <c r="EP23" s="33">
        <f t="shared" si="127"/>
        <v>106.96812032971309</v>
      </c>
      <c r="EQ23" s="33">
        <f>+((EQ20-EQ21)*EQ22)*EQ16</f>
        <v>2651.4623410888344</v>
      </c>
      <c r="ES23" s="33">
        <f t="shared" ref="ES23:FU23" si="128">+((ES20-ES21)*ES22)*ES16</f>
        <v>2847.8877744934548</v>
      </c>
      <c r="ET23" s="33">
        <f t="shared" si="128"/>
        <v>2370.9688179589962</v>
      </c>
      <c r="EU23" s="33">
        <f t="shared" si="128"/>
        <v>1906.9633561917221</v>
      </c>
      <c r="EV23" s="33">
        <f t="shared" si="128"/>
        <v>2345.1960348803759</v>
      </c>
      <c r="EW23" s="33">
        <f t="shared" si="128"/>
        <v>2222.8039871391957</v>
      </c>
      <c r="EX23" s="33">
        <f t="shared" si="128"/>
        <v>2303.4243684158723</v>
      </c>
      <c r="EY23" s="33">
        <f t="shared" si="128"/>
        <v>2850.3529522140689</v>
      </c>
      <c r="EZ23" s="33">
        <f t="shared" si="128"/>
        <v>3039.3315243755846</v>
      </c>
      <c r="FA23" s="33">
        <f t="shared" si="128"/>
        <v>3058.4861537533293</v>
      </c>
      <c r="FB23" s="33">
        <f t="shared" si="128"/>
        <v>3142.5257211422609</v>
      </c>
      <c r="FC23" s="33">
        <f t="shared" si="128"/>
        <v>3312.59365067105</v>
      </c>
      <c r="FD23" s="33">
        <f t="shared" si="128"/>
        <v>3047.1205277207796</v>
      </c>
      <c r="FE23" s="33">
        <f t="shared" si="128"/>
        <v>3098.1150442798171</v>
      </c>
      <c r="FF23" s="33">
        <f t="shared" si="128"/>
        <v>1939.7717271446982</v>
      </c>
      <c r="FG23" s="33">
        <f t="shared" si="128"/>
        <v>1632.6875882238028</v>
      </c>
      <c r="FH23" s="33">
        <f t="shared" si="128"/>
        <v>1021.5778282682758</v>
      </c>
      <c r="FI23" s="33">
        <f t="shared" si="128"/>
        <v>3212.1310147527179</v>
      </c>
      <c r="FJ23" s="33">
        <f t="shared" si="128"/>
        <v>3213.490869189201</v>
      </c>
      <c r="FK23" s="33">
        <f t="shared" si="128"/>
        <v>2857.2804786086499</v>
      </c>
      <c r="FL23" s="33">
        <f t="shared" si="128"/>
        <v>2944.0280550221232</v>
      </c>
      <c r="FM23" s="33">
        <f t="shared" si="128"/>
        <v>2953.7457379787711</v>
      </c>
      <c r="FN23" s="33">
        <f t="shared" si="128"/>
        <v>3163.3767247027336</v>
      </c>
      <c r="FO23" s="33">
        <f t="shared" si="128"/>
        <v>905.38623121517571</v>
      </c>
      <c r="FP23" s="33">
        <f t="shared" si="128"/>
        <v>3403.3208694476125</v>
      </c>
      <c r="FQ23" s="33">
        <f t="shared" si="128"/>
        <v>3875.0546461259019</v>
      </c>
      <c r="FR23" s="33">
        <f t="shared" si="128"/>
        <v>3354.6714832439848</v>
      </c>
      <c r="FS23" s="33">
        <f t="shared" si="128"/>
        <v>2915.9299844453644</v>
      </c>
      <c r="FT23" s="33">
        <f t="shared" si="128"/>
        <v>2605.4672367207904</v>
      </c>
      <c r="FU23" s="33">
        <f t="shared" si="128"/>
        <v>2877.0707046130283</v>
      </c>
      <c r="FV23" s="33">
        <f>+((FV20-FV21)*FV22)*FV16</f>
        <v>2892.3575876937639</v>
      </c>
      <c r="FW23" s="33">
        <f>+((FW20-FW21)*FW22)*FW16</f>
        <v>3406.1964329667917</v>
      </c>
      <c r="FY23" s="33">
        <f t="shared" ref="FY23:GY23" si="129">+((FY20-FY21)*FY22)*FY16</f>
        <v>2676.3272878260059</v>
      </c>
      <c r="FZ23" s="33">
        <f t="shared" si="129"/>
        <v>1151.5836683402504</v>
      </c>
      <c r="GA23" s="33">
        <f t="shared" si="129"/>
        <v>0</v>
      </c>
      <c r="GB23" s="33">
        <f t="shared" si="129"/>
        <v>2070.3199013157341</v>
      </c>
      <c r="GC23" s="33">
        <f t="shared" si="129"/>
        <v>2259.5129035128921</v>
      </c>
      <c r="GD23" s="33">
        <f t="shared" si="129"/>
        <v>3022.5945612297164</v>
      </c>
      <c r="GE23" s="33">
        <f t="shared" si="129"/>
        <v>2233.6361796678079</v>
      </c>
      <c r="GF23" s="33">
        <f t="shared" si="129"/>
        <v>3022.2014771591248</v>
      </c>
      <c r="GG23" s="33">
        <f t="shared" si="129"/>
        <v>2739.5521960054275</v>
      </c>
      <c r="GH23" s="33">
        <f t="shared" si="129"/>
        <v>2665.2172310673204</v>
      </c>
      <c r="GI23" s="33">
        <f t="shared" si="129"/>
        <v>986.26343010831329</v>
      </c>
      <c r="GJ23" s="33">
        <f t="shared" si="129"/>
        <v>2641.5361294386985</v>
      </c>
      <c r="GK23" s="33">
        <f t="shared" si="129"/>
        <v>2765.5049702555316</v>
      </c>
      <c r="GL23" s="33">
        <f t="shared" si="129"/>
        <v>3320.9790628632427</v>
      </c>
      <c r="GM23" s="33">
        <f t="shared" si="129"/>
        <v>3044.6421400234858</v>
      </c>
      <c r="GN23" s="33">
        <f t="shared" si="129"/>
        <v>3134.2193644788936</v>
      </c>
      <c r="GO23" s="33">
        <f t="shared" si="129"/>
        <v>2078.6285469647028</v>
      </c>
      <c r="GP23" s="33">
        <f t="shared" si="129"/>
        <v>703.63811477583579</v>
      </c>
      <c r="GQ23" s="33">
        <f t="shared" si="129"/>
        <v>3225.9935609201493</v>
      </c>
      <c r="GR23" s="33">
        <f t="shared" si="129"/>
        <v>2378.9700266532518</v>
      </c>
      <c r="GS23" s="33">
        <f t="shared" si="129"/>
        <v>3540.3730169072878</v>
      </c>
      <c r="GT23" s="33">
        <f t="shared" si="129"/>
        <v>2904.4603504905585</v>
      </c>
      <c r="GU23" s="33">
        <f t="shared" si="129"/>
        <v>3299.4652542197973</v>
      </c>
      <c r="GV23" s="33">
        <f t="shared" si="129"/>
        <v>3332.0902721718703</v>
      </c>
      <c r="GW23" s="33">
        <f t="shared" si="129"/>
        <v>3140.9721188296476</v>
      </c>
      <c r="GX23" s="33">
        <f t="shared" si="129"/>
        <v>3633.0260070501581</v>
      </c>
      <c r="GY23" s="33">
        <f t="shared" si="129"/>
        <v>3325.2824915178489</v>
      </c>
      <c r="GZ23" s="33">
        <f>+((GZ20-GZ21)*GZ22)*GZ16</f>
        <v>1760.6480321390479</v>
      </c>
      <c r="HA23" s="33">
        <f t="shared" ref="HA23:HC23" si="130">+((HA20-HA21)*HA22)*HA16</f>
        <v>2842.3787789586122</v>
      </c>
      <c r="HB23" s="33">
        <f t="shared" si="130"/>
        <v>2964.6405816396791</v>
      </c>
      <c r="HC23" s="33">
        <f t="shared" si="130"/>
        <v>3249.4306822365465</v>
      </c>
      <c r="HE23" s="33">
        <f t="shared" ref="HE23:IE23" si="131">+((HE20-HE21)*HE22)*HE16</f>
        <v>2955.956985455216</v>
      </c>
      <c r="HF23" s="33">
        <f t="shared" si="131"/>
        <v>2534.2699578037832</v>
      </c>
      <c r="HG23" s="33">
        <f t="shared" si="131"/>
        <v>2695.6601341437577</v>
      </c>
      <c r="HH23" s="33">
        <f t="shared" si="131"/>
        <v>2918.4763938087972</v>
      </c>
      <c r="HI23" s="33">
        <f t="shared" si="131"/>
        <v>2764.5244108695852</v>
      </c>
      <c r="HJ23" s="33">
        <f t="shared" si="131"/>
        <v>2273.4229753011168</v>
      </c>
      <c r="HK23" s="33">
        <f t="shared" si="131"/>
        <v>1894.1050242812721</v>
      </c>
      <c r="HL23" s="33">
        <f t="shared" si="131"/>
        <v>0</v>
      </c>
      <c r="HM23" s="33">
        <f t="shared" si="131"/>
        <v>2642.1652443427429</v>
      </c>
      <c r="HN23" s="33">
        <f t="shared" si="131"/>
        <v>2127.338736264724</v>
      </c>
      <c r="HO23" s="33">
        <f t="shared" si="131"/>
        <v>2570.9504107983598</v>
      </c>
      <c r="HP23" s="33">
        <f t="shared" si="131"/>
        <v>2634.9840349497467</v>
      </c>
      <c r="HQ23" s="33">
        <f t="shared" si="131"/>
        <v>2652.7367798182595</v>
      </c>
      <c r="HR23" s="33">
        <f t="shared" si="131"/>
        <v>2727.5054098144897</v>
      </c>
      <c r="HS23" s="33">
        <f t="shared" si="131"/>
        <v>1420.5900373007173</v>
      </c>
      <c r="HT23" s="33">
        <f t="shared" si="131"/>
        <v>2589.4108153892835</v>
      </c>
      <c r="HU23" s="33">
        <f t="shared" si="131"/>
        <v>2599.916910989899</v>
      </c>
      <c r="HV23" s="33">
        <f t="shared" si="131"/>
        <v>2582.3619890777773</v>
      </c>
      <c r="HW23" s="33">
        <f t="shared" si="131"/>
        <v>2593.0273829948414</v>
      </c>
      <c r="HX23" s="33">
        <f t="shared" si="131"/>
        <v>2248.0579853419645</v>
      </c>
      <c r="HY23" s="33">
        <f t="shared" si="131"/>
        <v>2448.6902894191953</v>
      </c>
      <c r="HZ23" s="33">
        <f t="shared" si="131"/>
        <v>2737.3843540499729</v>
      </c>
      <c r="IA23" s="33">
        <f t="shared" si="131"/>
        <v>1580.8015277246459</v>
      </c>
      <c r="IB23" s="33">
        <f t="shared" si="131"/>
        <v>731.22920728794747</v>
      </c>
      <c r="IC23" s="33">
        <f t="shared" si="131"/>
        <v>2760.8678272642633</v>
      </c>
      <c r="ID23" s="33">
        <f t="shared" si="131"/>
        <v>2645.2465633203169</v>
      </c>
      <c r="IE23" s="33">
        <f t="shared" si="131"/>
        <v>2546.1993884792428</v>
      </c>
      <c r="IF23" s="33">
        <f>+((IF20-IF21)*IF22)*IF16</f>
        <v>2427.4996175741367</v>
      </c>
      <c r="IH23" s="33">
        <f t="shared" ref="IH23:JH23" si="132">+((IH20-IH21)*IH22)*IH16</f>
        <v>2607.4980610122107</v>
      </c>
      <c r="II23" s="33">
        <f t="shared" si="132"/>
        <v>2404.2924811135676</v>
      </c>
      <c r="IJ23" s="33">
        <f t="shared" si="132"/>
        <v>2520.1177744463148</v>
      </c>
      <c r="IK23" s="33">
        <f t="shared" si="132"/>
        <v>2587.0893841130223</v>
      </c>
      <c r="IL23" s="33">
        <f t="shared" si="132"/>
        <v>2702.1556524646844</v>
      </c>
      <c r="IM23" s="33">
        <f t="shared" si="132"/>
        <v>2695.4873417475665</v>
      </c>
      <c r="IN23" s="33">
        <f t="shared" si="132"/>
        <v>1966.7271563585496</v>
      </c>
      <c r="IO23" s="33">
        <f t="shared" si="132"/>
        <v>2614.8798011475651</v>
      </c>
      <c r="IP23" s="33">
        <f t="shared" si="132"/>
        <v>2887.0971107951032</v>
      </c>
      <c r="IQ23" s="33">
        <f t="shared" si="132"/>
        <v>2602.8098039208694</v>
      </c>
      <c r="IR23" s="33">
        <f t="shared" si="132"/>
        <v>2722.25220669089</v>
      </c>
      <c r="IS23" s="33">
        <f t="shared" si="132"/>
        <v>2635.6133061211294</v>
      </c>
      <c r="IT23" s="33">
        <f t="shared" si="132"/>
        <v>2731.0445418235345</v>
      </c>
      <c r="IU23" s="33">
        <f t="shared" si="132"/>
        <v>2581.3302262703437</v>
      </c>
      <c r="IV23" s="33">
        <f t="shared" si="132"/>
        <v>1362.7099910651166</v>
      </c>
      <c r="IW23" s="33">
        <f t="shared" si="132"/>
        <v>1480.5426920488326</v>
      </c>
      <c r="IX23" s="33">
        <f t="shared" si="132"/>
        <v>959.35911898959171</v>
      </c>
      <c r="IY23" s="33">
        <f t="shared" si="132"/>
        <v>2723.7471861505355</v>
      </c>
      <c r="IZ23" s="33">
        <f t="shared" si="132"/>
        <v>2880.82817135187</v>
      </c>
      <c r="JA23" s="33">
        <f t="shared" si="132"/>
        <v>2742.6979727696053</v>
      </c>
      <c r="JB23" s="33">
        <f t="shared" si="132"/>
        <v>2870.883882477995</v>
      </c>
      <c r="JC23" s="33">
        <f t="shared" si="132"/>
        <v>3043.8854799618002</v>
      </c>
      <c r="JD23" s="33">
        <f t="shared" si="132"/>
        <v>2332.9604636488448</v>
      </c>
      <c r="JE23" s="33">
        <f t="shared" si="132"/>
        <v>2568.6389883462789</v>
      </c>
      <c r="JF23" s="33">
        <f t="shared" si="132"/>
        <v>2647.1841429881079</v>
      </c>
      <c r="JG23" s="33">
        <f t="shared" si="132"/>
        <v>2111.38093832921</v>
      </c>
      <c r="JH23" s="33">
        <f t="shared" si="132"/>
        <v>2592.4976395465369</v>
      </c>
      <c r="JI23" s="33">
        <f>+((JI20-JI21)*JI22)*JI16</f>
        <v>2637.9667683727134</v>
      </c>
      <c r="JJ23" s="33">
        <f t="shared" ref="JJ23:JL23" si="133">+((JJ20-JJ21)*JJ22)*JJ16</f>
        <v>2675.1084689428922</v>
      </c>
      <c r="JK23" s="33">
        <f t="shared" si="133"/>
        <v>2945.7028341283522</v>
      </c>
      <c r="JL23" s="33">
        <f t="shared" si="133"/>
        <v>2969.489546100046</v>
      </c>
      <c r="JN23" s="33">
        <f t="shared" ref="JN23:KN23" si="134">+((JN20-JN21)*JN22)*JN16</f>
        <v>2989.5600527880215</v>
      </c>
      <c r="JO23" s="33">
        <f t="shared" si="134"/>
        <v>3015.1918216916329</v>
      </c>
      <c r="JP23" s="33">
        <f t="shared" si="134"/>
        <v>2915.5801701480395</v>
      </c>
      <c r="JQ23" s="33">
        <f t="shared" si="134"/>
        <v>2919.5141830074799</v>
      </c>
      <c r="JR23" s="33">
        <f t="shared" si="134"/>
        <v>3010.4804278370239</v>
      </c>
      <c r="JS23" s="33">
        <f t="shared" si="134"/>
        <v>1421.3692709691229</v>
      </c>
      <c r="JT23" s="33">
        <f t="shared" si="134"/>
        <v>558.91551722794497</v>
      </c>
      <c r="JU23" s="33">
        <f t="shared" si="134"/>
        <v>2859.5155768060777</v>
      </c>
      <c r="JV23" s="33">
        <f t="shared" si="134"/>
        <v>3023.1126646526018</v>
      </c>
      <c r="JW23" s="33">
        <f t="shared" si="134"/>
        <v>3095.6388264422476</v>
      </c>
      <c r="JX23" s="33">
        <f t="shared" si="134"/>
        <v>3091.2952110509304</v>
      </c>
      <c r="JY23" s="33">
        <f t="shared" si="134"/>
        <v>2985.7507322896245</v>
      </c>
      <c r="JZ23" s="33">
        <f t="shared" si="134"/>
        <v>2992.6436609934976</v>
      </c>
      <c r="KA23" s="33">
        <f t="shared" si="134"/>
        <v>2740.0818565402446</v>
      </c>
      <c r="KB23" s="33">
        <f t="shared" si="134"/>
        <v>2961.3480511828452</v>
      </c>
      <c r="KC23" s="33">
        <f t="shared" si="134"/>
        <v>2969.3841507420302</v>
      </c>
      <c r="KD23" s="33">
        <f t="shared" si="134"/>
        <v>3122.8561916562571</v>
      </c>
      <c r="KE23" s="33">
        <f t="shared" si="134"/>
        <v>1308.5442144020662</v>
      </c>
      <c r="KF23" s="33">
        <f t="shared" si="134"/>
        <v>1665.8239754420351</v>
      </c>
      <c r="KG23" s="33">
        <f t="shared" si="134"/>
        <v>2063.4855582760383</v>
      </c>
      <c r="KH23" s="33">
        <f t="shared" si="134"/>
        <v>2329.3216060159348</v>
      </c>
      <c r="KI23" s="33">
        <f t="shared" si="134"/>
        <v>2325.3259739757777</v>
      </c>
      <c r="KJ23" s="33">
        <f t="shared" si="134"/>
        <v>2816.5110786196583</v>
      </c>
      <c r="KK23" s="33">
        <f t="shared" si="134"/>
        <v>2896.1124876484578</v>
      </c>
      <c r="KL23" s="33">
        <f t="shared" si="134"/>
        <v>3173.3007393847115</v>
      </c>
      <c r="KM23" s="33">
        <f t="shared" si="134"/>
        <v>3079.9166360673021</v>
      </c>
      <c r="KN23" s="33">
        <f t="shared" si="134"/>
        <v>2842.6501118027404</v>
      </c>
      <c r="KO23" s="33">
        <f>+((KO20-KO21)*KO22)*KO16</f>
        <v>2544.5006260709929</v>
      </c>
      <c r="KP23" s="33">
        <f t="shared" ref="KP23:KQ23" si="135">+((KP20-KP21)*KP22)*KP16</f>
        <v>2400.073366118681</v>
      </c>
      <c r="KQ23" s="33">
        <f t="shared" si="135"/>
        <v>2959.6561383221447</v>
      </c>
    </row>
    <row r="24" spans="1:304" x14ac:dyDescent="0.35">
      <c r="B24" t="s">
        <v>32</v>
      </c>
      <c r="C24" t="s">
        <v>33</v>
      </c>
      <c r="G24" s="34">
        <f>+G25*(12.5)</f>
        <v>-3738.4631120212157</v>
      </c>
      <c r="H24" s="34">
        <f t="shared" ref="H24:U24" si="136">+H25*(12.5)</f>
        <v>-3847.6995647770182</v>
      </c>
      <c r="I24" s="34">
        <f t="shared" si="136"/>
        <v>-3762.636377162522</v>
      </c>
      <c r="J24" s="34">
        <f t="shared" si="136"/>
        <v>-2504.0375930643372</v>
      </c>
      <c r="K24" s="34">
        <f t="shared" si="136"/>
        <v>-901.79341983460654</v>
      </c>
      <c r="L24" s="34">
        <f t="shared" si="136"/>
        <v>-2867.8611661427217</v>
      </c>
      <c r="M24" s="34">
        <f t="shared" si="136"/>
        <v>-3240.6546309094474</v>
      </c>
      <c r="N24" s="34">
        <f t="shared" si="136"/>
        <v>-2253.8427582021968</v>
      </c>
      <c r="O24" s="34">
        <f t="shared" si="136"/>
        <v>-3232.6951356237237</v>
      </c>
      <c r="P24" s="34">
        <f t="shared" si="136"/>
        <v>-5472.8463003516445</v>
      </c>
      <c r="Q24" s="34">
        <f t="shared" si="136"/>
        <v>-4358.919564849195</v>
      </c>
      <c r="R24" s="34">
        <f t="shared" si="136"/>
        <v>-3031.4133902314425</v>
      </c>
      <c r="S24" s="34">
        <f t="shared" si="136"/>
        <v>-4909.2987697170511</v>
      </c>
      <c r="T24" s="34">
        <f t="shared" si="136"/>
        <v>-3807.3769301163147</v>
      </c>
      <c r="U24" s="34">
        <f t="shared" si="136"/>
        <v>-5634.4567160664783</v>
      </c>
      <c r="V24" s="33"/>
      <c r="W24" s="34">
        <f t="shared" ref="W24:BA24" si="137">+W25*(12.5)</f>
        <v>-5575.5298634464307</v>
      </c>
      <c r="X24" s="34">
        <f t="shared" si="137"/>
        <v>-4831.6116092310431</v>
      </c>
      <c r="Y24" s="34">
        <f t="shared" si="137"/>
        <v>-4833.5730971468047</v>
      </c>
      <c r="Z24" s="34">
        <f t="shared" si="137"/>
        <v>-2149.4883334280671</v>
      </c>
      <c r="AA24" s="34">
        <f t="shared" si="137"/>
        <v>-2244.8877284257878</v>
      </c>
      <c r="AB24" s="34">
        <f t="shared" si="137"/>
        <v>-4519.3754778248294</v>
      </c>
      <c r="AC24" s="34">
        <f t="shared" si="137"/>
        <v>-6102.38860628364</v>
      </c>
      <c r="AD24" s="34">
        <f t="shared" si="137"/>
        <v>-6259.8295655476859</v>
      </c>
      <c r="AE24" s="34">
        <f t="shared" si="137"/>
        <v>-5557.5967838116721</v>
      </c>
      <c r="AF24" s="34">
        <f t="shared" si="137"/>
        <v>-6290.117532062729</v>
      </c>
      <c r="AG24" s="34">
        <f t="shared" si="137"/>
        <v>-5576.0230892777572</v>
      </c>
      <c r="AH24" s="34">
        <f t="shared" si="137"/>
        <v>-5860.2296027435759</v>
      </c>
      <c r="AI24" s="34">
        <f t="shared" si="137"/>
        <v>-4282.7123715196858</v>
      </c>
      <c r="AJ24" s="34">
        <f t="shared" si="137"/>
        <v>-4220.8285534858414</v>
      </c>
      <c r="AK24" s="34">
        <f t="shared" si="137"/>
        <v>-6021.9511777051985</v>
      </c>
      <c r="AL24" s="34">
        <f t="shared" si="137"/>
        <v>-5769.0462001595306</v>
      </c>
      <c r="AM24" s="34">
        <f t="shared" si="137"/>
        <v>-2988.869417545181</v>
      </c>
      <c r="AN24" s="34">
        <f t="shared" si="137"/>
        <v>-5414.944705138264</v>
      </c>
      <c r="AO24" s="34">
        <f t="shared" si="137"/>
        <v>-4418.8825730842154</v>
      </c>
      <c r="AP24" s="34">
        <f t="shared" si="137"/>
        <v>-2218.2175986106081</v>
      </c>
      <c r="AQ24" s="34">
        <f t="shared" si="137"/>
        <v>-2930.5613692500979</v>
      </c>
      <c r="AR24" s="34">
        <f t="shared" si="137"/>
        <v>-1498.0359273328584</v>
      </c>
      <c r="AS24" s="34">
        <f t="shared" si="137"/>
        <v>-16.071803572523855</v>
      </c>
      <c r="AT24" s="34">
        <f t="shared" si="137"/>
        <v>482.767676630555</v>
      </c>
      <c r="AU24" s="34">
        <f t="shared" si="137"/>
        <v>408.31555684514871</v>
      </c>
      <c r="AV24" s="34">
        <f t="shared" si="137"/>
        <v>-1454.8013599989031</v>
      </c>
      <c r="AW24" s="34">
        <f t="shared" si="137"/>
        <v>-1470.6770829817237</v>
      </c>
      <c r="AX24" s="34">
        <f t="shared" si="137"/>
        <v>-1366.5142619806334</v>
      </c>
      <c r="AY24" s="34">
        <f t="shared" si="137"/>
        <v>-1835.3991121426827</v>
      </c>
      <c r="AZ24" s="34">
        <f t="shared" si="137"/>
        <v>-2540.1169969160369</v>
      </c>
      <c r="BA24" s="34">
        <f t="shared" si="137"/>
        <v>-1670.478077479115</v>
      </c>
      <c r="BB24" s="34"/>
      <c r="BC24" s="34">
        <f t="shared" ref="BC24:CF24" si="138">+BC25*(12.5)</f>
        <v>-3730.4062626123682</v>
      </c>
      <c r="BD24" s="34">
        <f t="shared" si="138"/>
        <v>-938.36182980144736</v>
      </c>
      <c r="BE24" s="34">
        <f t="shared" si="138"/>
        <v>-3502.9138903098997</v>
      </c>
      <c r="BF24" s="34">
        <f t="shared" si="138"/>
        <v>-3789.4124901124501</v>
      </c>
      <c r="BG24" s="34">
        <f t="shared" si="138"/>
        <v>-2664.1455254849411</v>
      </c>
      <c r="BH24" s="34">
        <f t="shared" si="138"/>
        <v>-2674.9624629126247</v>
      </c>
      <c r="BI24" s="34">
        <f t="shared" si="138"/>
        <v>-354.81742687018982</v>
      </c>
      <c r="BJ24" s="34">
        <f t="shared" si="138"/>
        <v>-818.63256467260896</v>
      </c>
      <c r="BK24" s="34">
        <f t="shared" si="138"/>
        <v>-1014.574289101537</v>
      </c>
      <c r="BL24" s="34">
        <f t="shared" si="138"/>
        <v>-3496.638723424509</v>
      </c>
      <c r="BM24" s="34">
        <f t="shared" si="138"/>
        <v>-3180.7458541186938</v>
      </c>
      <c r="BN24" s="34">
        <f t="shared" si="138"/>
        <v>-871.75887672765521</v>
      </c>
      <c r="BO24" s="34">
        <f t="shared" si="138"/>
        <v>-999.47365379052223</v>
      </c>
      <c r="BP24" s="34">
        <f t="shared" si="138"/>
        <v>-5387.8411654836846</v>
      </c>
      <c r="BQ24" s="34">
        <f t="shared" si="138"/>
        <v>-3424.9388071777353</v>
      </c>
      <c r="BR24" s="34">
        <f t="shared" si="138"/>
        <v>-5899.3009591185382</v>
      </c>
      <c r="BS24" s="34">
        <f t="shared" si="138"/>
        <v>-2326.9250596331303</v>
      </c>
      <c r="BT24" s="34">
        <f t="shared" si="138"/>
        <v>-2575.7179274407263</v>
      </c>
      <c r="BU24" s="34">
        <f t="shared" si="138"/>
        <v>-3647.5112421113899</v>
      </c>
      <c r="BV24" s="34">
        <f t="shared" si="138"/>
        <v>-6096.0256236803334</v>
      </c>
      <c r="BW24" s="34">
        <f t="shared" si="138"/>
        <v>-2960.6509809148156</v>
      </c>
      <c r="BX24" s="34">
        <f t="shared" si="138"/>
        <v>-3662.3734865630367</v>
      </c>
      <c r="BY24" s="34">
        <f t="shared" si="138"/>
        <v>-1108.0901766889124</v>
      </c>
      <c r="BZ24" s="34">
        <f t="shared" si="138"/>
        <v>-1403.5307145182273</v>
      </c>
      <c r="CA24" s="34">
        <f t="shared" si="138"/>
        <v>-1756.4339277001529</v>
      </c>
      <c r="CB24" s="34">
        <f t="shared" si="138"/>
        <v>-2753.4128823464507</v>
      </c>
      <c r="CC24" s="34">
        <f t="shared" si="138"/>
        <v>-2101.3378444912564</v>
      </c>
      <c r="CD24" s="34">
        <f t="shared" si="138"/>
        <v>-2161.9938903690436</v>
      </c>
      <c r="CE24" s="34">
        <f t="shared" si="138"/>
        <v>-2848.5135362444867</v>
      </c>
      <c r="CF24" s="34">
        <f t="shared" si="138"/>
        <v>-2208.9881867076338</v>
      </c>
      <c r="CH24" s="34">
        <f t="shared" ref="CH24:EP24" si="139">+CH25*(12.5)</f>
        <v>-2714.218420308006</v>
      </c>
      <c r="CI24" s="34">
        <f t="shared" si="139"/>
        <v>-2533.9152235251204</v>
      </c>
      <c r="CJ24" s="34">
        <f t="shared" si="139"/>
        <v>-1119.2541937773747</v>
      </c>
      <c r="CK24" s="34">
        <f t="shared" si="139"/>
        <v>-685.87160974759115</v>
      </c>
      <c r="CL24" s="34">
        <f t="shared" si="139"/>
        <v>-5346.3650469540153</v>
      </c>
      <c r="CM24" s="34">
        <f t="shared" si="139"/>
        <v>-3178.4635993874263</v>
      </c>
      <c r="CN24" s="34">
        <f t="shared" si="139"/>
        <v>-2377.1582741545144</v>
      </c>
      <c r="CO24" s="34">
        <f t="shared" si="139"/>
        <v>-2446.6423452683048</v>
      </c>
      <c r="CP24" s="34">
        <f t="shared" si="139"/>
        <v>-3440.842042817806</v>
      </c>
      <c r="CQ24" s="34">
        <f t="shared" si="139"/>
        <v>-4331.3128694805073</v>
      </c>
      <c r="CR24" s="34">
        <f t="shared" si="139"/>
        <v>-4510.5718506813828</v>
      </c>
      <c r="CS24" s="34">
        <f t="shared" si="139"/>
        <v>-3829.3045323354577</v>
      </c>
      <c r="CT24" s="34">
        <f t="shared" si="139"/>
        <v>-1952.9650281765662</v>
      </c>
      <c r="CU24" s="34">
        <f t="shared" si="139"/>
        <v>-3124.9759548332522</v>
      </c>
      <c r="CV24" s="34">
        <f t="shared" si="139"/>
        <v>-6115.9334226080846</v>
      </c>
      <c r="CW24" s="34">
        <f t="shared" si="139"/>
        <v>-6333.0300616778304</v>
      </c>
      <c r="CX24" s="34">
        <f t="shared" si="139"/>
        <v>-3217.8163236132045</v>
      </c>
      <c r="CY24" s="34">
        <f t="shared" si="139"/>
        <v>-4196.2319732811548</v>
      </c>
      <c r="CZ24" s="34">
        <f t="shared" si="139"/>
        <v>-6525.9170717836951</v>
      </c>
      <c r="DA24" s="34">
        <f t="shared" si="139"/>
        <v>-3883.4663415162381</v>
      </c>
      <c r="DB24" s="34">
        <f t="shared" si="139"/>
        <v>-2230.4143827375356</v>
      </c>
      <c r="DC24" s="34">
        <f t="shared" si="139"/>
        <v>-1910.2760579306594</v>
      </c>
      <c r="DD24" s="34">
        <f t="shared" si="139"/>
        <v>-4832.2332592520861</v>
      </c>
      <c r="DE24" s="34">
        <f t="shared" si="139"/>
        <v>-2935.2768416698505</v>
      </c>
      <c r="DF24" s="34">
        <f t="shared" si="139"/>
        <v>-4067.6899409874572</v>
      </c>
      <c r="DG24" s="34">
        <f t="shared" si="139"/>
        <v>-2845.642462228127</v>
      </c>
      <c r="DH24" s="34">
        <f t="shared" si="139"/>
        <v>-2934.9432982824046</v>
      </c>
      <c r="DI24" s="34">
        <f t="shared" si="139"/>
        <v>-3241.3518834534389</v>
      </c>
      <c r="DJ24" s="34">
        <f t="shared" si="139"/>
        <v>-2540.2606007494528</v>
      </c>
      <c r="DK24" s="34">
        <f t="shared" si="139"/>
        <v>-3075.3950811268737</v>
      </c>
      <c r="DL24" s="34">
        <f t="shared" si="139"/>
        <v>630288.05059664953</v>
      </c>
      <c r="DN24" s="34">
        <f>+DN25*(12.5)</f>
        <v>570357.18618248659</v>
      </c>
      <c r="DO24" s="34">
        <f t="shared" si="139"/>
        <v>354409.30237851106</v>
      </c>
      <c r="DP24" s="34">
        <f t="shared" si="139"/>
        <v>455127.7480615353</v>
      </c>
      <c r="DQ24" s="34">
        <f t="shared" si="139"/>
        <v>556320.41114393668</v>
      </c>
      <c r="DR24" s="34">
        <f t="shared" si="139"/>
        <v>558703.75058487034</v>
      </c>
      <c r="DS24" s="34">
        <f t="shared" si="139"/>
        <v>603595.04214092973</v>
      </c>
      <c r="DT24" s="34">
        <f t="shared" si="139"/>
        <v>608143.80722283444</v>
      </c>
      <c r="DU24" s="34">
        <f t="shared" si="139"/>
        <v>635816.50984979316</v>
      </c>
      <c r="DV24" s="34">
        <f t="shared" si="139"/>
        <v>683596.20127530175</v>
      </c>
      <c r="DW24" s="34">
        <f t="shared" si="139"/>
        <v>685788.00398634397</v>
      </c>
      <c r="DX24" s="34">
        <f t="shared" si="139"/>
        <v>280549.59856106731</v>
      </c>
      <c r="DY24" s="34">
        <f t="shared" si="139"/>
        <v>64222.514689626885</v>
      </c>
      <c r="DZ24" s="34">
        <f t="shared" si="139"/>
        <v>543961.83115251828</v>
      </c>
      <c r="EA24" s="34">
        <f t="shared" si="139"/>
        <v>623973.31488580815</v>
      </c>
      <c r="EB24" s="34">
        <f t="shared" si="139"/>
        <v>720970.40800123021</v>
      </c>
      <c r="EC24" s="34">
        <f t="shared" si="139"/>
        <v>570054.51880013326</v>
      </c>
      <c r="ED24" s="34">
        <f t="shared" si="139"/>
        <v>610023.5618166161</v>
      </c>
      <c r="EE24" s="34">
        <f t="shared" si="139"/>
        <v>391412.78239050484</v>
      </c>
      <c r="EF24" s="34">
        <f t="shared" si="139"/>
        <v>517180.53481447679</v>
      </c>
      <c r="EG24" s="34">
        <f t="shared" si="139"/>
        <v>486880.56548476306</v>
      </c>
      <c r="EH24" s="34">
        <f t="shared" si="139"/>
        <v>564111.41799857293</v>
      </c>
      <c r="EI24" s="34">
        <f t="shared" si="139"/>
        <v>451558.01309937617</v>
      </c>
      <c r="EJ24" s="34">
        <f t="shared" si="139"/>
        <v>649290.69206929998</v>
      </c>
      <c r="EK24" s="34">
        <f t="shared" si="139"/>
        <v>525739.46119684773</v>
      </c>
      <c r="EL24" s="34">
        <f t="shared" si="139"/>
        <v>436583.66145915387</v>
      </c>
      <c r="EM24" s="34">
        <f t="shared" si="139"/>
        <v>521692.03547424404</v>
      </c>
      <c r="EN24" s="34">
        <f t="shared" si="139"/>
        <v>515199.70940049458</v>
      </c>
      <c r="EO24" s="34">
        <f t="shared" si="139"/>
        <v>365595.89757934026</v>
      </c>
      <c r="EP24" s="34">
        <f t="shared" si="139"/>
        <v>26742.030082428271</v>
      </c>
      <c r="EQ24" s="34">
        <f>+EQ25*(12.5)</f>
        <v>662865.58527220855</v>
      </c>
      <c r="ES24" s="34">
        <f t="shared" ref="ES24:FU24" si="140">+ES25*(12.5)</f>
        <v>711971.94362336362</v>
      </c>
      <c r="ET24" s="34">
        <f t="shared" si="140"/>
        <v>592742.20448974904</v>
      </c>
      <c r="EU24" s="34">
        <f t="shared" si="140"/>
        <v>476740.83904793049</v>
      </c>
      <c r="EV24" s="34">
        <f t="shared" si="140"/>
        <v>586299.00872009399</v>
      </c>
      <c r="EW24" s="34">
        <f t="shared" si="140"/>
        <v>555700.99678479892</v>
      </c>
      <c r="EX24" s="34">
        <f t="shared" si="140"/>
        <v>575856.09210396803</v>
      </c>
      <c r="EY24" s="34">
        <f t="shared" si="140"/>
        <v>712588.23805351718</v>
      </c>
      <c r="EZ24" s="34">
        <f t="shared" si="140"/>
        <v>759832.88109389611</v>
      </c>
      <c r="FA24" s="34">
        <f t="shared" si="140"/>
        <v>764621.53843833227</v>
      </c>
      <c r="FB24" s="34">
        <f t="shared" si="140"/>
        <v>785631.43028556521</v>
      </c>
      <c r="FC24" s="34">
        <f t="shared" si="140"/>
        <v>828148.4126677626</v>
      </c>
      <c r="FD24" s="34">
        <f t="shared" si="140"/>
        <v>761780.13193019491</v>
      </c>
      <c r="FE24" s="34">
        <f t="shared" si="140"/>
        <v>774528.76106995426</v>
      </c>
      <c r="FF24" s="34">
        <f t="shared" si="140"/>
        <v>484942.93178617454</v>
      </c>
      <c r="FG24" s="34">
        <f t="shared" si="140"/>
        <v>408171.89705595071</v>
      </c>
      <c r="FH24" s="34">
        <f t="shared" si="140"/>
        <v>255394.45706706893</v>
      </c>
      <c r="FI24" s="34">
        <f t="shared" si="140"/>
        <v>803032.75368817954</v>
      </c>
      <c r="FJ24" s="34">
        <f t="shared" si="140"/>
        <v>803372.71729730023</v>
      </c>
      <c r="FK24" s="34">
        <f t="shared" si="140"/>
        <v>714320.11965216242</v>
      </c>
      <c r="FL24" s="34">
        <f t="shared" si="140"/>
        <v>736007.01375553082</v>
      </c>
      <c r="FM24" s="34">
        <f t="shared" si="140"/>
        <v>738436.43449469272</v>
      </c>
      <c r="FN24" s="34">
        <f t="shared" si="140"/>
        <v>790844.18117568339</v>
      </c>
      <c r="FO24" s="34">
        <f t="shared" si="140"/>
        <v>226346.55780379393</v>
      </c>
      <c r="FP24" s="34">
        <f t="shared" si="140"/>
        <v>850830.21736190317</v>
      </c>
      <c r="FQ24" s="34">
        <f t="shared" si="140"/>
        <v>968763.66153147537</v>
      </c>
      <c r="FR24" s="34">
        <f t="shared" si="140"/>
        <v>838667.87081099604</v>
      </c>
      <c r="FS24" s="34">
        <f t="shared" si="140"/>
        <v>728982.49611134105</v>
      </c>
      <c r="FT24" s="34">
        <f t="shared" si="140"/>
        <v>651366.80918019754</v>
      </c>
      <c r="FU24" s="34">
        <f t="shared" si="140"/>
        <v>719267.67615325702</v>
      </c>
      <c r="FV24" s="34">
        <f>+FV25*(12.5)</f>
        <v>723089.39692344097</v>
      </c>
      <c r="FW24" s="34">
        <f>+FW25*(12.5)</f>
        <v>851549.10824169777</v>
      </c>
      <c r="FY24" s="34">
        <f t="shared" ref="FY24:GY24" si="141">+FY25*(12.5)</f>
        <v>669081.82195650158</v>
      </c>
      <c r="FZ24" s="34">
        <f t="shared" si="141"/>
        <v>287895.9170850626</v>
      </c>
      <c r="GA24" s="34">
        <f t="shared" si="141"/>
        <v>0</v>
      </c>
      <c r="GB24" s="34">
        <f t="shared" si="141"/>
        <v>517579.97532893351</v>
      </c>
      <c r="GC24" s="34">
        <f t="shared" si="141"/>
        <v>564878.22587822308</v>
      </c>
      <c r="GD24" s="34">
        <f t="shared" si="141"/>
        <v>755648.64030742913</v>
      </c>
      <c r="GE24" s="34">
        <f t="shared" si="141"/>
        <v>558409.04491695203</v>
      </c>
      <c r="GF24" s="34">
        <f t="shared" si="141"/>
        <v>755550.3692897812</v>
      </c>
      <c r="GG24" s="34">
        <f t="shared" si="141"/>
        <v>684888.04900135694</v>
      </c>
      <c r="GH24" s="34">
        <f t="shared" si="141"/>
        <v>666304.30776683008</v>
      </c>
      <c r="GI24" s="34">
        <f t="shared" si="141"/>
        <v>246565.85752707833</v>
      </c>
      <c r="GJ24" s="34">
        <f t="shared" si="141"/>
        <v>660384.03235967457</v>
      </c>
      <c r="GK24" s="34">
        <f t="shared" si="141"/>
        <v>691376.24256388284</v>
      </c>
      <c r="GL24" s="34">
        <f t="shared" si="141"/>
        <v>830244.7657158107</v>
      </c>
      <c r="GM24" s="34">
        <f t="shared" si="141"/>
        <v>761160.53500587144</v>
      </c>
      <c r="GN24" s="34">
        <f t="shared" si="141"/>
        <v>783554.84111972339</v>
      </c>
      <c r="GO24" s="34">
        <f t="shared" si="141"/>
        <v>519657.13674117567</v>
      </c>
      <c r="GP24" s="34">
        <f t="shared" si="141"/>
        <v>175909.52869395894</v>
      </c>
      <c r="GQ24" s="34">
        <f t="shared" si="141"/>
        <v>806498.39023003727</v>
      </c>
      <c r="GR24" s="34">
        <f t="shared" si="141"/>
        <v>594742.50666331302</v>
      </c>
      <c r="GS24" s="34">
        <f t="shared" si="141"/>
        <v>885093.25422682194</v>
      </c>
      <c r="GT24" s="34">
        <f t="shared" si="141"/>
        <v>726115.08762263961</v>
      </c>
      <c r="GU24" s="34">
        <f t="shared" si="141"/>
        <v>824866.31355494936</v>
      </c>
      <c r="GV24" s="34">
        <f t="shared" si="141"/>
        <v>833022.56804296758</v>
      </c>
      <c r="GW24" s="34">
        <f t="shared" si="141"/>
        <v>785243.02970741189</v>
      </c>
      <c r="GX24" s="34">
        <f t="shared" si="141"/>
        <v>908256.5017625395</v>
      </c>
      <c r="GY24" s="34">
        <f t="shared" si="141"/>
        <v>831320.62287946232</v>
      </c>
      <c r="GZ24" s="34">
        <f>+GZ25*(12.5)</f>
        <v>440162.00803476194</v>
      </c>
      <c r="HA24" s="34">
        <f t="shared" ref="HA24:HC24" si="142">+HA25*(12.5)</f>
        <v>710594.69473965315</v>
      </c>
      <c r="HB24" s="34">
        <f t="shared" si="142"/>
        <v>741160.14540991979</v>
      </c>
      <c r="HC24" s="34">
        <f t="shared" si="142"/>
        <v>812357.67055913666</v>
      </c>
      <c r="HE24" s="34">
        <f t="shared" ref="HE24:IE24" si="143">+HE25*(12.5)</f>
        <v>738989.24636380398</v>
      </c>
      <c r="HF24" s="34">
        <f t="shared" si="143"/>
        <v>633567.48945094575</v>
      </c>
      <c r="HG24" s="34">
        <f t="shared" si="143"/>
        <v>673915.03353593941</v>
      </c>
      <c r="HH24" s="34">
        <f t="shared" si="143"/>
        <v>729619.09845219925</v>
      </c>
      <c r="HI24" s="34">
        <f t="shared" si="143"/>
        <v>691131.10271739622</v>
      </c>
      <c r="HJ24" s="34">
        <f t="shared" si="143"/>
        <v>568355.74382527918</v>
      </c>
      <c r="HK24" s="34">
        <f t="shared" si="143"/>
        <v>473526.25607031805</v>
      </c>
      <c r="HL24" s="34">
        <f t="shared" si="143"/>
        <v>0</v>
      </c>
      <c r="HM24" s="34">
        <f t="shared" si="143"/>
        <v>660541.31108568574</v>
      </c>
      <c r="HN24" s="34">
        <f t="shared" si="143"/>
        <v>531834.68406618107</v>
      </c>
      <c r="HO24" s="34">
        <f t="shared" si="143"/>
        <v>642737.60269958992</v>
      </c>
      <c r="HP24" s="34">
        <f t="shared" si="143"/>
        <v>658746.00873743661</v>
      </c>
      <c r="HQ24" s="34">
        <f t="shared" si="143"/>
        <v>663184.19495456491</v>
      </c>
      <c r="HR24" s="34">
        <f t="shared" si="143"/>
        <v>681876.35245362238</v>
      </c>
      <c r="HS24" s="34">
        <f t="shared" si="143"/>
        <v>355147.50932517933</v>
      </c>
      <c r="HT24" s="34">
        <f t="shared" si="143"/>
        <v>647352.70384732087</v>
      </c>
      <c r="HU24" s="34">
        <f t="shared" si="143"/>
        <v>649979.2277474748</v>
      </c>
      <c r="HV24" s="34">
        <f t="shared" si="143"/>
        <v>645590.49726944428</v>
      </c>
      <c r="HW24" s="34">
        <f t="shared" si="143"/>
        <v>648256.84574871033</v>
      </c>
      <c r="HX24" s="34">
        <f t="shared" si="143"/>
        <v>562014.49633549107</v>
      </c>
      <c r="HY24" s="34">
        <f t="shared" si="143"/>
        <v>612172.57235479879</v>
      </c>
      <c r="HZ24" s="34">
        <f t="shared" si="143"/>
        <v>684346.08851249318</v>
      </c>
      <c r="IA24" s="34">
        <f t="shared" si="143"/>
        <v>395200.38193116145</v>
      </c>
      <c r="IB24" s="34">
        <f t="shared" si="143"/>
        <v>182807.30182198685</v>
      </c>
      <c r="IC24" s="34">
        <f t="shared" si="143"/>
        <v>690216.95681606582</v>
      </c>
      <c r="ID24" s="34">
        <f t="shared" si="143"/>
        <v>661311.64083007921</v>
      </c>
      <c r="IE24" s="34">
        <f t="shared" si="143"/>
        <v>636549.84711981064</v>
      </c>
      <c r="IF24" s="34">
        <f>+IF25*(12.5)</f>
        <v>606874.90439353418</v>
      </c>
      <c r="IH24" s="34">
        <f t="shared" ref="IH24:JH24" si="144">+IH25*(12.5)</f>
        <v>651874.5152530527</v>
      </c>
      <c r="II24" s="34">
        <f t="shared" si="144"/>
        <v>601073.12027839187</v>
      </c>
      <c r="IJ24" s="34">
        <f t="shared" si="144"/>
        <v>630029.44361157867</v>
      </c>
      <c r="IK24" s="34">
        <f t="shared" si="144"/>
        <v>646772.34602825553</v>
      </c>
      <c r="IL24" s="34">
        <f t="shared" si="144"/>
        <v>675538.91311617102</v>
      </c>
      <c r="IM24" s="34">
        <f t="shared" si="144"/>
        <v>673871.83543689165</v>
      </c>
      <c r="IN24" s="34">
        <f t="shared" si="144"/>
        <v>491681.78908963734</v>
      </c>
      <c r="IO24" s="34">
        <f t="shared" si="144"/>
        <v>653719.95028689131</v>
      </c>
      <c r="IP24" s="34">
        <f t="shared" si="144"/>
        <v>721774.27769877575</v>
      </c>
      <c r="IQ24" s="34">
        <f t="shared" si="144"/>
        <v>650702.45098021731</v>
      </c>
      <c r="IR24" s="34">
        <f t="shared" si="144"/>
        <v>680563.05167272245</v>
      </c>
      <c r="IS24" s="34">
        <f t="shared" si="144"/>
        <v>658903.32653028239</v>
      </c>
      <c r="IT24" s="34">
        <f t="shared" si="144"/>
        <v>682761.13545588357</v>
      </c>
      <c r="IU24" s="34">
        <f t="shared" si="144"/>
        <v>645332.55656758591</v>
      </c>
      <c r="IV24" s="34">
        <f t="shared" si="144"/>
        <v>340677.49776627915</v>
      </c>
      <c r="IW24" s="34">
        <f t="shared" si="144"/>
        <v>370135.67301220814</v>
      </c>
      <c r="IX24" s="34">
        <f t="shared" si="144"/>
        <v>239839.77974739793</v>
      </c>
      <c r="IY24" s="34">
        <f t="shared" si="144"/>
        <v>680936.79653763399</v>
      </c>
      <c r="IZ24" s="34">
        <f t="shared" si="144"/>
        <v>720207.04283796751</v>
      </c>
      <c r="JA24" s="34">
        <f t="shared" si="144"/>
        <v>685674.49319240137</v>
      </c>
      <c r="JB24" s="34">
        <f t="shared" si="144"/>
        <v>717720.97061949875</v>
      </c>
      <c r="JC24" s="34">
        <f t="shared" si="144"/>
        <v>760971.3699904501</v>
      </c>
      <c r="JD24" s="34">
        <f t="shared" si="144"/>
        <v>583240.11591221113</v>
      </c>
      <c r="JE24" s="34">
        <f t="shared" si="144"/>
        <v>642159.74708656978</v>
      </c>
      <c r="JF24" s="34">
        <f t="shared" si="144"/>
        <v>661796.03574702691</v>
      </c>
      <c r="JG24" s="34">
        <f t="shared" si="144"/>
        <v>527845.23458230251</v>
      </c>
      <c r="JH24" s="34">
        <f t="shared" si="144"/>
        <v>648124.40988663421</v>
      </c>
      <c r="JI24" s="34">
        <f>+JI25*(12.5)</f>
        <v>659491.69209317828</v>
      </c>
      <c r="JJ24" s="34">
        <f t="shared" ref="JJ24:JL24" si="145">+JJ25*(12.5)</f>
        <v>668777.11723572307</v>
      </c>
      <c r="JK24" s="34">
        <f t="shared" si="145"/>
        <v>736425.70853208797</v>
      </c>
      <c r="JL24" s="34">
        <f t="shared" si="145"/>
        <v>742372.38652501151</v>
      </c>
      <c r="JN24" s="34">
        <f t="shared" ref="JN24:KN24" si="146">+JN25*(12.5)</f>
        <v>747390.01319700538</v>
      </c>
      <c r="JO24" s="34">
        <f t="shared" si="146"/>
        <v>753797.95542290818</v>
      </c>
      <c r="JP24" s="34">
        <f t="shared" si="146"/>
        <v>728895.04253700993</v>
      </c>
      <c r="JQ24" s="34">
        <f t="shared" si="146"/>
        <v>729878.54575186991</v>
      </c>
      <c r="JR24" s="34">
        <f t="shared" si="146"/>
        <v>752620.10695925599</v>
      </c>
      <c r="JS24" s="34">
        <f t="shared" si="146"/>
        <v>355342.31774228072</v>
      </c>
      <c r="JT24" s="34">
        <f t="shared" si="146"/>
        <v>139728.87930698626</v>
      </c>
      <c r="JU24" s="34">
        <f t="shared" si="146"/>
        <v>714878.89420151943</v>
      </c>
      <c r="JV24" s="34">
        <f t="shared" si="146"/>
        <v>755778.16616315045</v>
      </c>
      <c r="JW24" s="34">
        <f t="shared" si="146"/>
        <v>773909.70661056193</v>
      </c>
      <c r="JX24" s="34">
        <f t="shared" si="146"/>
        <v>772823.80276273261</v>
      </c>
      <c r="JY24" s="34">
        <f t="shared" si="146"/>
        <v>746437.6830724061</v>
      </c>
      <c r="JZ24" s="34">
        <f t="shared" si="146"/>
        <v>748160.91524837434</v>
      </c>
      <c r="KA24" s="34">
        <f t="shared" si="146"/>
        <v>685020.46413506113</v>
      </c>
      <c r="KB24" s="34">
        <f t="shared" si="146"/>
        <v>740337.01279571129</v>
      </c>
      <c r="KC24" s="34">
        <f t="shared" si="146"/>
        <v>742346.03768550756</v>
      </c>
      <c r="KD24" s="34">
        <f t="shared" si="146"/>
        <v>780714.04791406426</v>
      </c>
      <c r="KE24" s="34">
        <f t="shared" si="146"/>
        <v>327136.05360051658</v>
      </c>
      <c r="KF24" s="34">
        <f t="shared" si="146"/>
        <v>416455.99386050878</v>
      </c>
      <c r="KG24" s="34">
        <f t="shared" si="146"/>
        <v>515871.38956900965</v>
      </c>
      <c r="KH24" s="34">
        <f t="shared" si="146"/>
        <v>582330.40150398377</v>
      </c>
      <c r="KI24" s="34">
        <f t="shared" si="146"/>
        <v>581331.49349394441</v>
      </c>
      <c r="KJ24" s="34">
        <f t="shared" si="146"/>
        <v>704127.76965491462</v>
      </c>
      <c r="KK24" s="34">
        <f t="shared" si="146"/>
        <v>724028.12191211444</v>
      </c>
      <c r="KL24" s="34">
        <f t="shared" si="146"/>
        <v>793325.18484617781</v>
      </c>
      <c r="KM24" s="34">
        <f t="shared" si="146"/>
        <v>769979.15901682549</v>
      </c>
      <c r="KN24" s="34">
        <f t="shared" si="146"/>
        <v>710662.52795068512</v>
      </c>
      <c r="KO24" s="34">
        <f>+KO25*(12.5)</f>
        <v>636125.15651774826</v>
      </c>
      <c r="KP24" s="34">
        <f t="shared" ref="KP24:KQ24" si="147">+KP25*(12.5)</f>
        <v>600018.34152967017</v>
      </c>
      <c r="KQ24" s="34">
        <f t="shared" si="147"/>
        <v>739914.03458053619</v>
      </c>
    </row>
    <row r="25" spans="1:304" x14ac:dyDescent="0.35">
      <c r="B25" t="s">
        <v>34</v>
      </c>
      <c r="C25" t="s">
        <v>35</v>
      </c>
      <c r="G25" s="33">
        <f t="shared" ref="G25:U25" si="148">+G23*20</f>
        <v>-299.07704896169724</v>
      </c>
      <c r="H25" s="33">
        <f t="shared" si="148"/>
        <v>-307.81596518216145</v>
      </c>
      <c r="I25" s="33">
        <f t="shared" si="148"/>
        <v>-301.01091017300178</v>
      </c>
      <c r="J25" s="33">
        <f t="shared" si="148"/>
        <v>-200.32300744514697</v>
      </c>
      <c r="K25" s="33">
        <f t="shared" si="148"/>
        <v>-72.143473586768522</v>
      </c>
      <c r="L25" s="33">
        <f t="shared" si="148"/>
        <v>-229.42889329141775</v>
      </c>
      <c r="M25" s="33">
        <f t="shared" si="148"/>
        <v>-259.25237047275579</v>
      </c>
      <c r="N25" s="33">
        <f t="shared" si="148"/>
        <v>-180.30742065617574</v>
      </c>
      <c r="O25" s="33">
        <f t="shared" si="148"/>
        <v>-258.61561084989791</v>
      </c>
      <c r="P25" s="33">
        <f t="shared" si="148"/>
        <v>-437.82770402813156</v>
      </c>
      <c r="Q25" s="33">
        <f t="shared" si="148"/>
        <v>-348.71356518793561</v>
      </c>
      <c r="R25" s="33">
        <f t="shared" si="148"/>
        <v>-242.51307121851539</v>
      </c>
      <c r="S25" s="33">
        <f t="shared" si="148"/>
        <v>-392.74390157736411</v>
      </c>
      <c r="T25" s="33">
        <f t="shared" si="148"/>
        <v>-304.59015440930517</v>
      </c>
      <c r="U25" s="33">
        <f t="shared" si="148"/>
        <v>-450.75653728531825</v>
      </c>
      <c r="V25" s="35"/>
      <c r="W25" s="33">
        <f t="shared" ref="W25:BA25" si="149">+W23*20</f>
        <v>-446.04238907571448</v>
      </c>
      <c r="X25" s="33">
        <f t="shared" si="149"/>
        <v>-386.52892873848344</v>
      </c>
      <c r="Y25" s="33">
        <f t="shared" si="149"/>
        <v>-386.68584777174436</v>
      </c>
      <c r="Z25" s="33">
        <f t="shared" si="149"/>
        <v>-171.95906667424538</v>
      </c>
      <c r="AA25" s="33">
        <f t="shared" si="149"/>
        <v>-179.59101827406303</v>
      </c>
      <c r="AB25" s="33">
        <f t="shared" si="149"/>
        <v>-361.55003822598638</v>
      </c>
      <c r="AC25" s="33">
        <f t="shared" si="149"/>
        <v>-488.19108850269117</v>
      </c>
      <c r="AD25" s="33">
        <f t="shared" si="149"/>
        <v>-500.78636524381488</v>
      </c>
      <c r="AE25" s="33">
        <f t="shared" si="149"/>
        <v>-444.6077427049338</v>
      </c>
      <c r="AF25" s="33">
        <f t="shared" si="149"/>
        <v>-503.20940256501831</v>
      </c>
      <c r="AG25" s="33">
        <f t="shared" si="149"/>
        <v>-446.08184714222057</v>
      </c>
      <c r="AH25" s="33">
        <f t="shared" si="149"/>
        <v>-468.8183682194861</v>
      </c>
      <c r="AI25" s="33">
        <f t="shared" si="149"/>
        <v>-342.6169897215749</v>
      </c>
      <c r="AJ25" s="33">
        <f t="shared" si="149"/>
        <v>-337.66628427886729</v>
      </c>
      <c r="AK25" s="33">
        <f t="shared" si="149"/>
        <v>-481.75609421641587</v>
      </c>
      <c r="AL25" s="33">
        <f t="shared" si="149"/>
        <v>-461.52369601276246</v>
      </c>
      <c r="AM25" s="33">
        <f t="shared" si="149"/>
        <v>-239.10955340361448</v>
      </c>
      <c r="AN25" s="33">
        <f t="shared" si="149"/>
        <v>-433.1955764110611</v>
      </c>
      <c r="AO25" s="33">
        <f t="shared" si="149"/>
        <v>-353.51060584673723</v>
      </c>
      <c r="AP25" s="33">
        <f t="shared" si="149"/>
        <v>-177.45740788884865</v>
      </c>
      <c r="AQ25" s="33">
        <f t="shared" si="149"/>
        <v>-234.44490954000781</v>
      </c>
      <c r="AR25" s="33">
        <f t="shared" si="149"/>
        <v>-119.84287418662866</v>
      </c>
      <c r="AS25" s="33">
        <f t="shared" si="149"/>
        <v>-1.2857442858019084</v>
      </c>
      <c r="AT25" s="33">
        <f t="shared" si="149"/>
        <v>38.6214141304444</v>
      </c>
      <c r="AU25" s="33">
        <f t="shared" si="149"/>
        <v>32.665244547611898</v>
      </c>
      <c r="AV25" s="33">
        <f t="shared" si="149"/>
        <v>-116.38410879991225</v>
      </c>
      <c r="AW25" s="33">
        <f t="shared" si="149"/>
        <v>-117.6541666385379</v>
      </c>
      <c r="AX25" s="33">
        <f t="shared" si="149"/>
        <v>-109.32114095845067</v>
      </c>
      <c r="AY25" s="33">
        <f t="shared" si="149"/>
        <v>-146.83192897141461</v>
      </c>
      <c r="AZ25" s="33">
        <f t="shared" si="149"/>
        <v>-203.20935975328297</v>
      </c>
      <c r="BA25" s="33">
        <f t="shared" si="149"/>
        <v>-133.6382461983292</v>
      </c>
      <c r="BB25" s="35"/>
      <c r="BC25" s="33">
        <f t="shared" ref="BC25:CF25" si="150">+BC23*20</f>
        <v>-298.43250100898945</v>
      </c>
      <c r="BD25" s="33">
        <f t="shared" si="150"/>
        <v>-75.06894638411579</v>
      </c>
      <c r="BE25" s="33">
        <f t="shared" si="150"/>
        <v>-280.23311122479197</v>
      </c>
      <c r="BF25" s="33">
        <f t="shared" si="150"/>
        <v>-303.15299920899599</v>
      </c>
      <c r="BG25" s="33">
        <f t="shared" si="150"/>
        <v>-213.13164203879529</v>
      </c>
      <c r="BH25" s="33">
        <f t="shared" si="150"/>
        <v>-213.99699703300996</v>
      </c>
      <c r="BI25" s="33">
        <f t="shared" si="150"/>
        <v>-28.385394149615184</v>
      </c>
      <c r="BJ25" s="33">
        <f t="shared" si="150"/>
        <v>-65.490605173808717</v>
      </c>
      <c r="BK25" s="33">
        <f t="shared" si="150"/>
        <v>-81.165943128122962</v>
      </c>
      <c r="BL25" s="33">
        <f t="shared" si="150"/>
        <v>-279.73109787396072</v>
      </c>
      <c r="BM25" s="33">
        <f t="shared" si="150"/>
        <v>-254.45966832949551</v>
      </c>
      <c r="BN25" s="33">
        <f t="shared" si="150"/>
        <v>-69.740710138212421</v>
      </c>
      <c r="BO25" s="33">
        <f t="shared" si="150"/>
        <v>-79.957892303241778</v>
      </c>
      <c r="BP25" s="33">
        <f t="shared" si="150"/>
        <v>-431.02729323869477</v>
      </c>
      <c r="BQ25" s="33">
        <f t="shared" si="150"/>
        <v>-273.99510457421883</v>
      </c>
      <c r="BR25" s="33">
        <f t="shared" si="150"/>
        <v>-471.94407672948307</v>
      </c>
      <c r="BS25" s="33">
        <f t="shared" si="150"/>
        <v>-186.15400477065043</v>
      </c>
      <c r="BT25" s="33">
        <f t="shared" si="150"/>
        <v>-206.05743419525811</v>
      </c>
      <c r="BU25" s="33">
        <f t="shared" si="150"/>
        <v>-291.80089936891119</v>
      </c>
      <c r="BV25" s="33">
        <f t="shared" si="150"/>
        <v>-487.68204989442665</v>
      </c>
      <c r="BW25" s="33">
        <f t="shared" si="150"/>
        <v>-236.85207847318526</v>
      </c>
      <c r="BX25" s="33">
        <f t="shared" si="150"/>
        <v>-292.98987892504294</v>
      </c>
      <c r="BY25" s="33">
        <f t="shared" si="150"/>
        <v>-88.647214135112989</v>
      </c>
      <c r="BZ25" s="33">
        <f t="shared" si="150"/>
        <v>-112.28245716145818</v>
      </c>
      <c r="CA25" s="33">
        <f t="shared" si="150"/>
        <v>-140.51471421601224</v>
      </c>
      <c r="CB25" s="33">
        <f t="shared" si="150"/>
        <v>-220.27303058771605</v>
      </c>
      <c r="CC25" s="33">
        <f t="shared" si="150"/>
        <v>-168.10702755930052</v>
      </c>
      <c r="CD25" s="33">
        <f t="shared" si="150"/>
        <v>-172.95951122952349</v>
      </c>
      <c r="CE25" s="33">
        <f t="shared" si="150"/>
        <v>-227.88108289955892</v>
      </c>
      <c r="CF25" s="33">
        <f t="shared" si="150"/>
        <v>-176.71905493661072</v>
      </c>
      <c r="CH25" s="33">
        <f t="shared" ref="CH25:DL25" si="151">+CH23*20</f>
        <v>-217.13747362464048</v>
      </c>
      <c r="CI25" s="33">
        <f t="shared" si="151"/>
        <v>-202.71321788200964</v>
      </c>
      <c r="CJ25" s="33">
        <f t="shared" si="151"/>
        <v>-89.540335502189976</v>
      </c>
      <c r="CK25" s="33">
        <f t="shared" si="151"/>
        <v>-54.869728779807296</v>
      </c>
      <c r="CL25" s="33">
        <f t="shared" si="151"/>
        <v>-427.70920375632124</v>
      </c>
      <c r="CM25" s="33">
        <f t="shared" si="151"/>
        <v>-254.27708795099409</v>
      </c>
      <c r="CN25" s="33">
        <f t="shared" si="151"/>
        <v>-190.17266193236114</v>
      </c>
      <c r="CO25" s="33">
        <f t="shared" si="151"/>
        <v>-195.73138762146436</v>
      </c>
      <c r="CP25" s="33">
        <f t="shared" si="151"/>
        <v>-275.26736342542449</v>
      </c>
      <c r="CQ25" s="33">
        <f t="shared" si="151"/>
        <v>-346.50502955844058</v>
      </c>
      <c r="CR25" s="33">
        <f t="shared" si="151"/>
        <v>-360.84574805451064</v>
      </c>
      <c r="CS25" s="33">
        <f t="shared" si="151"/>
        <v>-306.34436258683661</v>
      </c>
      <c r="CT25" s="33">
        <f t="shared" si="151"/>
        <v>-156.23720225412529</v>
      </c>
      <c r="CU25" s="33">
        <f t="shared" si="151"/>
        <v>-249.99807638666016</v>
      </c>
      <c r="CV25" s="33">
        <f t="shared" si="151"/>
        <v>-489.27467380864675</v>
      </c>
      <c r="CW25" s="33">
        <f t="shared" si="151"/>
        <v>-506.64240493422642</v>
      </c>
      <c r="CX25" s="33">
        <f t="shared" si="151"/>
        <v>-257.42530588905635</v>
      </c>
      <c r="CY25" s="33">
        <f t="shared" si="151"/>
        <v>-335.69855786249241</v>
      </c>
      <c r="CZ25" s="33">
        <f t="shared" si="151"/>
        <v>-522.07336574269561</v>
      </c>
      <c r="DA25" s="33">
        <f t="shared" si="151"/>
        <v>-310.67730732129905</v>
      </c>
      <c r="DB25" s="33">
        <f t="shared" si="151"/>
        <v>-178.43315061900284</v>
      </c>
      <c r="DC25" s="33">
        <f t="shared" si="151"/>
        <v>-152.82208463445275</v>
      </c>
      <c r="DD25" s="33">
        <f t="shared" si="151"/>
        <v>-386.57866074016687</v>
      </c>
      <c r="DE25" s="33">
        <f t="shared" si="151"/>
        <v>-234.82214733358802</v>
      </c>
      <c r="DF25" s="33">
        <f t="shared" si="151"/>
        <v>-325.41519527899658</v>
      </c>
      <c r="DG25" s="33">
        <f t="shared" si="151"/>
        <v>-227.65139697825015</v>
      </c>
      <c r="DH25" s="33">
        <f t="shared" si="151"/>
        <v>-234.79546386259238</v>
      </c>
      <c r="DI25" s="33">
        <f t="shared" si="151"/>
        <v>-259.30815067627509</v>
      </c>
      <c r="DJ25" s="33">
        <f t="shared" si="151"/>
        <v>-203.22084805995621</v>
      </c>
      <c r="DK25" s="33">
        <f t="shared" si="151"/>
        <v>-246.0316064901499</v>
      </c>
      <c r="DL25" s="33">
        <f t="shared" si="151"/>
        <v>50423.044047731964</v>
      </c>
      <c r="DN25" s="33">
        <f>+DN23*20</f>
        <v>45628.574894598925</v>
      </c>
      <c r="DO25" s="33">
        <f t="shared" ref="DO25:EP25" si="152">+DO23*20</f>
        <v>28352.744190280882</v>
      </c>
      <c r="DP25" s="33">
        <f t="shared" si="152"/>
        <v>36410.219844922824</v>
      </c>
      <c r="DQ25" s="33">
        <f t="shared" si="152"/>
        <v>44505.632891514935</v>
      </c>
      <c r="DR25" s="33">
        <f t="shared" si="152"/>
        <v>44696.300046789627</v>
      </c>
      <c r="DS25" s="33">
        <f t="shared" si="152"/>
        <v>48287.603371274374</v>
      </c>
      <c r="DT25" s="33">
        <f t="shared" si="152"/>
        <v>48651.504577826752</v>
      </c>
      <c r="DU25" s="33">
        <f t="shared" si="152"/>
        <v>50865.320787983452</v>
      </c>
      <c r="DV25" s="33">
        <f t="shared" si="152"/>
        <v>54687.696102024143</v>
      </c>
      <c r="DW25" s="33">
        <f t="shared" si="152"/>
        <v>54863.040318907522</v>
      </c>
      <c r="DX25" s="33">
        <f t="shared" si="152"/>
        <v>22443.967884885384</v>
      </c>
      <c r="DY25" s="33">
        <f t="shared" si="152"/>
        <v>5137.8011751701506</v>
      </c>
      <c r="DZ25" s="33">
        <f t="shared" si="152"/>
        <v>43516.946492201459</v>
      </c>
      <c r="EA25" s="33">
        <f t="shared" si="152"/>
        <v>49917.865190864657</v>
      </c>
      <c r="EB25" s="33">
        <f t="shared" si="152"/>
        <v>57677.632640098418</v>
      </c>
      <c r="EC25" s="33">
        <f t="shared" si="152"/>
        <v>45604.36150401066</v>
      </c>
      <c r="ED25" s="33">
        <f t="shared" si="152"/>
        <v>48801.884945329286</v>
      </c>
      <c r="EE25" s="33">
        <f t="shared" si="152"/>
        <v>31313.022591240388</v>
      </c>
      <c r="EF25" s="33">
        <f t="shared" si="152"/>
        <v>41374.442785158142</v>
      </c>
      <c r="EG25" s="33">
        <f t="shared" si="152"/>
        <v>38950.445238781045</v>
      </c>
      <c r="EH25" s="33">
        <f t="shared" si="152"/>
        <v>45128.913439885837</v>
      </c>
      <c r="EI25" s="33">
        <f t="shared" si="152"/>
        <v>36124.641047950092</v>
      </c>
      <c r="EJ25" s="33">
        <f t="shared" si="152"/>
        <v>51943.255365543999</v>
      </c>
      <c r="EK25" s="33">
        <f t="shared" si="152"/>
        <v>42059.156895747816</v>
      </c>
      <c r="EL25" s="33">
        <f t="shared" si="152"/>
        <v>34926.692916732311</v>
      </c>
      <c r="EM25" s="33">
        <f t="shared" si="152"/>
        <v>41735.362837939523</v>
      </c>
      <c r="EN25" s="33">
        <f t="shared" si="152"/>
        <v>41215.976752039569</v>
      </c>
      <c r="EO25" s="33">
        <f t="shared" si="152"/>
        <v>29247.671806347222</v>
      </c>
      <c r="EP25" s="33">
        <f t="shared" si="152"/>
        <v>2139.3624065942618</v>
      </c>
      <c r="EQ25" s="33">
        <f>+EQ23*20</f>
        <v>53029.246821776687</v>
      </c>
      <c r="ES25" s="33">
        <f t="shared" ref="ES25:FU25" si="153">+ES23*20</f>
        <v>56957.755489869094</v>
      </c>
      <c r="ET25" s="33">
        <f t="shared" si="153"/>
        <v>47419.376359179922</v>
      </c>
      <c r="EU25" s="33">
        <f t="shared" si="153"/>
        <v>38139.267123834441</v>
      </c>
      <c r="EV25" s="33">
        <f t="shared" si="153"/>
        <v>46903.920697607522</v>
      </c>
      <c r="EW25" s="33">
        <f t="shared" si="153"/>
        <v>44456.079742783913</v>
      </c>
      <c r="EX25" s="33">
        <f t="shared" si="153"/>
        <v>46068.487368317445</v>
      </c>
      <c r="EY25" s="33">
        <f t="shared" si="153"/>
        <v>57007.059044281377</v>
      </c>
      <c r="EZ25" s="33">
        <f t="shared" si="153"/>
        <v>60786.630487511691</v>
      </c>
      <c r="FA25" s="33">
        <f t="shared" si="153"/>
        <v>61169.723075066584</v>
      </c>
      <c r="FB25" s="33">
        <f t="shared" si="153"/>
        <v>62850.514422845219</v>
      </c>
      <c r="FC25" s="33">
        <f t="shared" si="153"/>
        <v>66251.873013421005</v>
      </c>
      <c r="FD25" s="33">
        <f t="shared" si="153"/>
        <v>60942.41055441559</v>
      </c>
      <c r="FE25" s="33">
        <f t="shared" si="153"/>
        <v>61962.300885596342</v>
      </c>
      <c r="FF25" s="33">
        <f t="shared" si="153"/>
        <v>38795.434542893963</v>
      </c>
      <c r="FG25" s="33">
        <f t="shared" si="153"/>
        <v>32653.751764476056</v>
      </c>
      <c r="FH25" s="33">
        <f t="shared" si="153"/>
        <v>20431.556565365514</v>
      </c>
      <c r="FI25" s="33">
        <f t="shared" si="153"/>
        <v>64242.620295054359</v>
      </c>
      <c r="FJ25" s="33">
        <f t="shared" si="153"/>
        <v>64269.817383784022</v>
      </c>
      <c r="FK25" s="33">
        <f t="shared" si="153"/>
        <v>57145.609572172994</v>
      </c>
      <c r="FL25" s="33">
        <f t="shared" si="153"/>
        <v>58880.561100442465</v>
      </c>
      <c r="FM25" s="33">
        <f t="shared" si="153"/>
        <v>59074.914759575418</v>
      </c>
      <c r="FN25" s="33">
        <f t="shared" si="153"/>
        <v>63267.534494054671</v>
      </c>
      <c r="FO25" s="33">
        <f t="shared" si="153"/>
        <v>18107.724624303515</v>
      </c>
      <c r="FP25" s="33">
        <f t="shared" si="153"/>
        <v>68066.41738895225</v>
      </c>
      <c r="FQ25" s="33">
        <f t="shared" si="153"/>
        <v>77501.09292251803</v>
      </c>
      <c r="FR25" s="33">
        <f t="shared" si="153"/>
        <v>67093.429664879688</v>
      </c>
      <c r="FS25" s="33">
        <f t="shared" si="153"/>
        <v>58318.599688907285</v>
      </c>
      <c r="FT25" s="33">
        <f t="shared" si="153"/>
        <v>52109.344734415805</v>
      </c>
      <c r="FU25" s="33">
        <f t="shared" si="153"/>
        <v>57541.414092260566</v>
      </c>
      <c r="FV25" s="33">
        <f>+FV23*20</f>
        <v>57847.151753875281</v>
      </c>
      <c r="FW25" s="33">
        <f>+FW23*20</f>
        <v>68123.928659335827</v>
      </c>
      <c r="FY25" s="33">
        <f t="shared" ref="FY25:GY25" si="154">+FY23*20</f>
        <v>53526.545756520121</v>
      </c>
      <c r="FZ25" s="33">
        <f t="shared" si="154"/>
        <v>23031.673366805007</v>
      </c>
      <c r="GA25" s="33">
        <f t="shared" si="154"/>
        <v>0</v>
      </c>
      <c r="GB25" s="33">
        <f t="shared" si="154"/>
        <v>41406.39802631468</v>
      </c>
      <c r="GC25" s="33">
        <f t="shared" si="154"/>
        <v>45190.258070257842</v>
      </c>
      <c r="GD25" s="33">
        <f t="shared" si="154"/>
        <v>60451.891224594328</v>
      </c>
      <c r="GE25" s="33">
        <f t="shared" si="154"/>
        <v>44672.723593356161</v>
      </c>
      <c r="GF25" s="33">
        <f t="shared" si="154"/>
        <v>60444.029543182492</v>
      </c>
      <c r="GG25" s="33">
        <f t="shared" si="154"/>
        <v>54791.043920108554</v>
      </c>
      <c r="GH25" s="33">
        <f t="shared" si="154"/>
        <v>53304.344621346405</v>
      </c>
      <c r="GI25" s="33">
        <f t="shared" si="154"/>
        <v>19725.268602166267</v>
      </c>
      <c r="GJ25" s="33">
        <f t="shared" si="154"/>
        <v>52830.72258877397</v>
      </c>
      <c r="GK25" s="33">
        <f t="shared" si="154"/>
        <v>55310.099405110632</v>
      </c>
      <c r="GL25" s="33">
        <f t="shared" si="154"/>
        <v>66419.581257264857</v>
      </c>
      <c r="GM25" s="33">
        <f t="shared" si="154"/>
        <v>60892.84280046972</v>
      </c>
      <c r="GN25" s="33">
        <f t="shared" si="154"/>
        <v>62684.38728957787</v>
      </c>
      <c r="GO25" s="33">
        <f t="shared" si="154"/>
        <v>41572.570939294055</v>
      </c>
      <c r="GP25" s="33">
        <f t="shared" si="154"/>
        <v>14072.762295516715</v>
      </c>
      <c r="GQ25" s="33">
        <f t="shared" si="154"/>
        <v>64519.871218402986</v>
      </c>
      <c r="GR25" s="33">
        <f t="shared" si="154"/>
        <v>47579.40053306504</v>
      </c>
      <c r="GS25" s="33">
        <f t="shared" si="154"/>
        <v>70807.460338145756</v>
      </c>
      <c r="GT25" s="33">
        <f t="shared" si="154"/>
        <v>58089.207009811173</v>
      </c>
      <c r="GU25" s="33">
        <f t="shared" si="154"/>
        <v>65989.30508439595</v>
      </c>
      <c r="GV25" s="33">
        <f t="shared" si="154"/>
        <v>66641.805443437406</v>
      </c>
      <c r="GW25" s="33">
        <f t="shared" si="154"/>
        <v>62819.442376592953</v>
      </c>
      <c r="GX25" s="33">
        <f t="shared" si="154"/>
        <v>72660.520141003159</v>
      </c>
      <c r="GY25" s="33">
        <f t="shared" si="154"/>
        <v>66505.649830356982</v>
      </c>
      <c r="GZ25" s="33">
        <f>+GZ23*20</f>
        <v>35212.960642780956</v>
      </c>
      <c r="HA25" s="33">
        <f t="shared" ref="HA25:HC25" si="155">+HA23*20</f>
        <v>56847.575579172248</v>
      </c>
      <c r="HB25" s="33">
        <f t="shared" si="155"/>
        <v>59292.811632793586</v>
      </c>
      <c r="HC25" s="33">
        <f t="shared" si="155"/>
        <v>64988.613644730933</v>
      </c>
      <c r="HE25" s="33">
        <f t="shared" ref="HE25:IE25" si="156">+HE23*20</f>
        <v>59119.139709104318</v>
      </c>
      <c r="HF25" s="33">
        <f t="shared" si="156"/>
        <v>50685.399156075662</v>
      </c>
      <c r="HG25" s="33">
        <f t="shared" si="156"/>
        <v>53913.202682875155</v>
      </c>
      <c r="HH25" s="33">
        <f t="shared" si="156"/>
        <v>58369.52787617594</v>
      </c>
      <c r="HI25" s="33">
        <f t="shared" si="156"/>
        <v>55290.488217391699</v>
      </c>
      <c r="HJ25" s="33">
        <f t="shared" si="156"/>
        <v>45468.459506022336</v>
      </c>
      <c r="HK25" s="33">
        <f t="shared" si="156"/>
        <v>37882.100485625444</v>
      </c>
      <c r="HL25" s="33">
        <f t="shared" si="156"/>
        <v>0</v>
      </c>
      <c r="HM25" s="33">
        <f t="shared" si="156"/>
        <v>52843.304886854858</v>
      </c>
      <c r="HN25" s="33">
        <f t="shared" si="156"/>
        <v>42546.774725294483</v>
      </c>
      <c r="HO25" s="33">
        <f t="shared" si="156"/>
        <v>51419.008215967195</v>
      </c>
      <c r="HP25" s="33">
        <f t="shared" si="156"/>
        <v>52699.680698994933</v>
      </c>
      <c r="HQ25" s="33">
        <f t="shared" si="156"/>
        <v>53054.735596365193</v>
      </c>
      <c r="HR25" s="33">
        <f t="shared" si="156"/>
        <v>54550.108196289795</v>
      </c>
      <c r="HS25" s="33">
        <f t="shared" si="156"/>
        <v>28411.800746014345</v>
      </c>
      <c r="HT25" s="33">
        <f t="shared" si="156"/>
        <v>51788.216307785668</v>
      </c>
      <c r="HU25" s="33">
        <f t="shared" si="156"/>
        <v>51998.338219797981</v>
      </c>
      <c r="HV25" s="33">
        <f t="shared" si="156"/>
        <v>51647.239781555545</v>
      </c>
      <c r="HW25" s="33">
        <f t="shared" si="156"/>
        <v>51860.547659896831</v>
      </c>
      <c r="HX25" s="33">
        <f t="shared" si="156"/>
        <v>44961.159706839288</v>
      </c>
      <c r="HY25" s="33">
        <f t="shared" si="156"/>
        <v>48973.805788383906</v>
      </c>
      <c r="HZ25" s="33">
        <f t="shared" si="156"/>
        <v>54747.687080999458</v>
      </c>
      <c r="IA25" s="33">
        <f t="shared" si="156"/>
        <v>31616.030554492918</v>
      </c>
      <c r="IB25" s="33">
        <f t="shared" si="156"/>
        <v>14624.584145758949</v>
      </c>
      <c r="IC25" s="33">
        <f t="shared" si="156"/>
        <v>55217.356545285264</v>
      </c>
      <c r="ID25" s="33">
        <f t="shared" si="156"/>
        <v>52904.93126640634</v>
      </c>
      <c r="IE25" s="33">
        <f t="shared" si="156"/>
        <v>50923.987769584855</v>
      </c>
      <c r="IF25" s="33">
        <f>+IF23*20</f>
        <v>48549.992351482731</v>
      </c>
      <c r="IH25" s="33">
        <f t="shared" ref="IH25:JH25" si="157">+IH23*20</f>
        <v>52149.961220244215</v>
      </c>
      <c r="II25" s="33">
        <f t="shared" si="157"/>
        <v>48085.849622271351</v>
      </c>
      <c r="IJ25" s="33">
        <f t="shared" si="157"/>
        <v>50402.355488926296</v>
      </c>
      <c r="IK25" s="33">
        <f t="shared" si="157"/>
        <v>51741.787682260445</v>
      </c>
      <c r="IL25" s="33">
        <f t="shared" si="157"/>
        <v>54043.113049293686</v>
      </c>
      <c r="IM25" s="33">
        <f t="shared" si="157"/>
        <v>53909.746834951329</v>
      </c>
      <c r="IN25" s="33">
        <f t="shared" si="157"/>
        <v>39334.543127170989</v>
      </c>
      <c r="IO25" s="33">
        <f t="shared" si="157"/>
        <v>52297.5960229513</v>
      </c>
      <c r="IP25" s="33">
        <f t="shared" si="157"/>
        <v>57741.942215902061</v>
      </c>
      <c r="IQ25" s="33">
        <f t="shared" si="157"/>
        <v>52056.196078417386</v>
      </c>
      <c r="IR25" s="33">
        <f t="shared" si="157"/>
        <v>54445.044133817799</v>
      </c>
      <c r="IS25" s="33">
        <f t="shared" si="157"/>
        <v>52712.266122422589</v>
      </c>
      <c r="IT25" s="33">
        <f t="shared" si="157"/>
        <v>54620.890836470688</v>
      </c>
      <c r="IU25" s="33">
        <f t="shared" si="157"/>
        <v>51626.604525406874</v>
      </c>
      <c r="IV25" s="33">
        <f t="shared" si="157"/>
        <v>27254.199821302333</v>
      </c>
      <c r="IW25" s="33">
        <f t="shared" si="157"/>
        <v>29610.853840976652</v>
      </c>
      <c r="IX25" s="33">
        <f t="shared" si="157"/>
        <v>19187.182379791833</v>
      </c>
      <c r="IY25" s="33">
        <f t="shared" si="157"/>
        <v>54474.943723010714</v>
      </c>
      <c r="IZ25" s="33">
        <f t="shared" si="157"/>
        <v>57616.563427037399</v>
      </c>
      <c r="JA25" s="33">
        <f t="shared" si="157"/>
        <v>54853.959455392105</v>
      </c>
      <c r="JB25" s="33">
        <f t="shared" si="157"/>
        <v>57417.677649559904</v>
      </c>
      <c r="JC25" s="33">
        <f t="shared" si="157"/>
        <v>60877.709599236005</v>
      </c>
      <c r="JD25" s="33">
        <f t="shared" si="157"/>
        <v>46659.209272976892</v>
      </c>
      <c r="JE25" s="33">
        <f t="shared" si="157"/>
        <v>51372.779766925581</v>
      </c>
      <c r="JF25" s="33">
        <f t="shared" si="157"/>
        <v>52943.682859762157</v>
      </c>
      <c r="JG25" s="33">
        <f t="shared" si="157"/>
        <v>42227.618766584201</v>
      </c>
      <c r="JH25" s="33">
        <f t="shared" si="157"/>
        <v>51849.952790930736</v>
      </c>
      <c r="JI25" s="33">
        <f>+JI23*20</f>
        <v>52759.335367454267</v>
      </c>
      <c r="JJ25" s="33">
        <f t="shared" ref="JJ25:JL25" si="158">+JJ23*20</f>
        <v>53502.169378857841</v>
      </c>
      <c r="JK25" s="33">
        <f t="shared" si="158"/>
        <v>58914.056682567039</v>
      </c>
      <c r="JL25" s="33">
        <f t="shared" si="158"/>
        <v>59389.790922000917</v>
      </c>
      <c r="JN25" s="33">
        <f t="shared" ref="JN25:KN25" si="159">+JN23*20</f>
        <v>59791.20105576043</v>
      </c>
      <c r="JO25" s="33">
        <f t="shared" si="159"/>
        <v>60303.836433832657</v>
      </c>
      <c r="JP25" s="33">
        <f t="shared" si="159"/>
        <v>58311.603402960791</v>
      </c>
      <c r="JQ25" s="33">
        <f t="shared" si="159"/>
        <v>58390.283660149595</v>
      </c>
      <c r="JR25" s="33">
        <f t="shared" si="159"/>
        <v>60209.608556740481</v>
      </c>
      <c r="JS25" s="33">
        <f t="shared" si="159"/>
        <v>28427.385419382459</v>
      </c>
      <c r="JT25" s="33">
        <f t="shared" si="159"/>
        <v>11178.3103445589</v>
      </c>
      <c r="JU25" s="33">
        <f t="shared" si="159"/>
        <v>57190.311536121553</v>
      </c>
      <c r="JV25" s="33">
        <f t="shared" si="159"/>
        <v>60462.253293052039</v>
      </c>
      <c r="JW25" s="33">
        <f t="shared" si="159"/>
        <v>61912.776528844952</v>
      </c>
      <c r="JX25" s="33">
        <f t="shared" si="159"/>
        <v>61825.904221018609</v>
      </c>
      <c r="JY25" s="33">
        <f t="shared" si="159"/>
        <v>59715.014645792486</v>
      </c>
      <c r="JZ25" s="33">
        <f t="shared" si="159"/>
        <v>59852.873219869951</v>
      </c>
      <c r="KA25" s="33">
        <f t="shared" si="159"/>
        <v>54801.637130804891</v>
      </c>
      <c r="KB25" s="33">
        <f t="shared" si="159"/>
        <v>59226.961023656906</v>
      </c>
      <c r="KC25" s="33">
        <f t="shared" si="159"/>
        <v>59387.683014840601</v>
      </c>
      <c r="KD25" s="33">
        <f t="shared" si="159"/>
        <v>62457.123833125144</v>
      </c>
      <c r="KE25" s="33">
        <f t="shared" si="159"/>
        <v>26170.884288041325</v>
      </c>
      <c r="KF25" s="33">
        <f t="shared" si="159"/>
        <v>33316.479508840705</v>
      </c>
      <c r="KG25" s="33">
        <f t="shared" si="159"/>
        <v>41269.71116552077</v>
      </c>
      <c r="KH25" s="33">
        <f t="shared" si="159"/>
        <v>46586.432120318699</v>
      </c>
      <c r="KI25" s="33">
        <f t="shared" si="159"/>
        <v>46506.519479515555</v>
      </c>
      <c r="KJ25" s="33">
        <f t="shared" si="159"/>
        <v>56330.221572393166</v>
      </c>
      <c r="KK25" s="33">
        <f t="shared" si="159"/>
        <v>57922.249752969154</v>
      </c>
      <c r="KL25" s="33">
        <f t="shared" si="159"/>
        <v>63466.014787694228</v>
      </c>
      <c r="KM25" s="33">
        <f t="shared" si="159"/>
        <v>61598.332721346043</v>
      </c>
      <c r="KN25" s="33">
        <f t="shared" si="159"/>
        <v>56853.00223605481</v>
      </c>
      <c r="KO25" s="33">
        <f>+KO23*20</f>
        <v>50890.012521419856</v>
      </c>
      <c r="KP25" s="33">
        <f t="shared" ref="KP25:KQ25" si="160">+KP23*20</f>
        <v>48001.467322373617</v>
      </c>
      <c r="KQ25" s="33">
        <f t="shared" si="160"/>
        <v>59193.122766442895</v>
      </c>
    </row>
    <row r="26" spans="1:304" s="38" customFormat="1" ht="31" x14ac:dyDescent="0.35">
      <c r="A26" s="36"/>
      <c r="B26" s="37" t="s">
        <v>36</v>
      </c>
      <c r="C26" s="38" t="s">
        <v>37</v>
      </c>
      <c r="G26" s="39">
        <f t="shared" ref="G26:BR26" si="161">+(((G7-G10-G9)*G25)+(G24*G8))/1000000</f>
        <v>-32.228916925589317</v>
      </c>
      <c r="H26" s="39">
        <f t="shared" si="161"/>
        <v>-33.170633469425809</v>
      </c>
      <c r="I26" s="39">
        <f t="shared" si="161"/>
        <v>-32.437312228876984</v>
      </c>
      <c r="J26" s="39">
        <f t="shared" si="161"/>
        <v>-21.587057875713811</v>
      </c>
      <c r="K26" s="39">
        <f t="shared" si="161"/>
        <v>-7.7742709613574723</v>
      </c>
      <c r="L26" s="39">
        <f t="shared" si="161"/>
        <v>-24.723544544422658</v>
      </c>
      <c r="M26" s="39">
        <f t="shared" si="161"/>
        <v>-27.937359753066939</v>
      </c>
      <c r="N26" s="39">
        <f t="shared" si="161"/>
        <v>-19.430153204900062</v>
      </c>
      <c r="O26" s="39">
        <f t="shared" si="161"/>
        <v>-27.868741739555361</v>
      </c>
      <c r="P26" s="39">
        <f t="shared" si="161"/>
        <v>-47.180861085235989</v>
      </c>
      <c r="Q26" s="39">
        <f t="shared" si="161"/>
        <v>-37.577810006769816</v>
      </c>
      <c r="R26" s="39">
        <f t="shared" si="161"/>
        <v>-26.133511925457189</v>
      </c>
      <c r="S26" s="39">
        <f t="shared" si="161"/>
        <v>-42.322574135702958</v>
      </c>
      <c r="T26" s="39">
        <f t="shared" si="161"/>
        <v>-32.823016065225161</v>
      </c>
      <c r="U26" s="39">
        <f t="shared" si="161"/>
        <v>-48.574088330312996</v>
      </c>
      <c r="V26" s="40"/>
      <c r="W26" s="39">
        <f t="shared" si="161"/>
        <v>-52.742760796788971</v>
      </c>
      <c r="X26" s="39">
        <f t="shared" si="161"/>
        <v>-45.705527835006627</v>
      </c>
      <c r="Y26" s="39">
        <f t="shared" si="161"/>
        <v>-45.724082894432463</v>
      </c>
      <c r="Z26" s="39">
        <f t="shared" si="161"/>
        <v>-20.333484311284305</v>
      </c>
      <c r="AA26" s="39">
        <f t="shared" si="161"/>
        <v>-21.235932615527254</v>
      </c>
      <c r="AB26" s="39">
        <f t="shared" si="161"/>
        <v>-42.751872129772345</v>
      </c>
      <c r="AC26" s="39">
        <f t="shared" si="161"/>
        <v>-57.726678976357839</v>
      </c>
      <c r="AD26" s="39">
        <f t="shared" si="161"/>
        <v>-59.21602098643681</v>
      </c>
      <c r="AE26" s="39">
        <f t="shared" si="161"/>
        <v>-52.573119497631588</v>
      </c>
      <c r="AF26" s="39">
        <f t="shared" si="161"/>
        <v>-59.502535633842285</v>
      </c>
      <c r="AG26" s="39">
        <f t="shared" si="161"/>
        <v>-52.74742655819238</v>
      </c>
      <c r="AH26" s="39">
        <f t="shared" si="161"/>
        <v>-55.435930884012876</v>
      </c>
      <c r="AI26" s="39">
        <f t="shared" si="161"/>
        <v>-40.513113498577148</v>
      </c>
      <c r="AJ26" s="39">
        <f t="shared" si="161"/>
        <v>-39.927712022539936</v>
      </c>
      <c r="AK26" s="39">
        <f t="shared" si="161"/>
        <v>-56.965766173713632</v>
      </c>
      <c r="AL26" s="39">
        <f t="shared" si="161"/>
        <v>-54.573364543429257</v>
      </c>
      <c r="AM26" s="39">
        <f t="shared" si="161"/>
        <v>-28.273765651571608</v>
      </c>
      <c r="AN26" s="39">
        <f t="shared" si="161"/>
        <v>-51.223675651592245</v>
      </c>
      <c r="AO26" s="39">
        <f t="shared" si="161"/>
        <v>-41.801240823632689</v>
      </c>
      <c r="AP26" s="39">
        <f t="shared" si="161"/>
        <v>-20.9836415666561</v>
      </c>
      <c r="AQ26" s="39">
        <f t="shared" si="161"/>
        <v>-27.722189833833234</v>
      </c>
      <c r="AR26" s="39">
        <f t="shared" si="161"/>
        <v>-14.170949221940617</v>
      </c>
      <c r="AS26" s="39">
        <f t="shared" si="161"/>
        <v>-0.15203421238149886</v>
      </c>
      <c r="AT26" s="39">
        <f t="shared" si="161"/>
        <v>4.566830545717437</v>
      </c>
      <c r="AU26" s="39">
        <f t="shared" si="161"/>
        <v>3.8625368838002063</v>
      </c>
      <c r="AV26" s="39">
        <f t="shared" si="161"/>
        <v>-13.761963798331404</v>
      </c>
      <c r="AW26" s="39">
        <f t="shared" si="161"/>
        <v>-13.912143149938609</v>
      </c>
      <c r="AX26" s="39">
        <f t="shared" si="161"/>
        <v>-12.926795588983511</v>
      </c>
      <c r="AY26" s="39">
        <f t="shared" si="161"/>
        <v>-17.362298957993996</v>
      </c>
      <c r="AZ26" s="39">
        <f t="shared" si="161"/>
        <v>-24.028708740766604</v>
      </c>
      <c r="BA26" s="39">
        <f t="shared" si="161"/>
        <v>-15.802197784714165</v>
      </c>
      <c r="BB26" s="39"/>
      <c r="BC26" s="39">
        <f t="shared" si="161"/>
        <v>-32.756524360676543</v>
      </c>
      <c r="BD26" s="39">
        <f t="shared" si="161"/>
        <v>-8.2397117024715083</v>
      </c>
      <c r="BE26" s="39">
        <f t="shared" si="161"/>
        <v>-30.758924391504436</v>
      </c>
      <c r="BF26" s="39">
        <f t="shared" si="161"/>
        <v>-33.2746553074074</v>
      </c>
      <c r="BG26" s="39">
        <f t="shared" si="161"/>
        <v>-23.393738285443966</v>
      </c>
      <c r="BH26" s="39">
        <f t="shared" si="161"/>
        <v>-23.48872131126317</v>
      </c>
      <c r="BI26" s="39">
        <f t="shared" si="161"/>
        <v>-3.1156353674805262</v>
      </c>
      <c r="BJ26" s="39">
        <f t="shared" si="161"/>
        <v>-7.1883745789025015</v>
      </c>
      <c r="BK26" s="39">
        <f t="shared" si="161"/>
        <v>-8.908929772543642</v>
      </c>
      <c r="BL26" s="39">
        <f t="shared" si="161"/>
        <v>-30.703822442151431</v>
      </c>
      <c r="BM26" s="39">
        <f t="shared" si="161"/>
        <v>-27.929981809165348</v>
      </c>
      <c r="BN26" s="39">
        <f t="shared" si="161"/>
        <v>-7.6548742608447462</v>
      </c>
      <c r="BO26" s="39">
        <f t="shared" si="161"/>
        <v>-8.7763317943061327</v>
      </c>
      <c r="BP26" s="39">
        <f t="shared" si="161"/>
        <v>-47.310383364258584</v>
      </c>
      <c r="BQ26" s="39">
        <f t="shared" si="161"/>
        <v>-30.074228803320477</v>
      </c>
      <c r="BR26" s="39">
        <f t="shared" si="161"/>
        <v>-51.80148808859343</v>
      </c>
      <c r="BS26" s="39">
        <f t="shared" ref="BS26:CF26" si="162">+(((BS7-BS10-BS9)*BS25)+(BS24*BS8))/1000000</f>
        <v>-20.432621016447641</v>
      </c>
      <c r="BT26" s="39">
        <f t="shared" si="162"/>
        <v>-22.617259648647185</v>
      </c>
      <c r="BU26" s="39">
        <f t="shared" si="162"/>
        <v>-32.028627030663614</v>
      </c>
      <c r="BV26" s="39">
        <f t="shared" si="162"/>
        <v>-53.528918243225348</v>
      </c>
      <c r="BW26" s="39">
        <f t="shared" si="162"/>
        <v>-25.997338936452046</v>
      </c>
      <c r="BX26" s="39">
        <f t="shared" si="162"/>
        <v>-32.159131709822546</v>
      </c>
      <c r="BY26" s="39">
        <f t="shared" si="162"/>
        <v>-9.7300884438034814</v>
      </c>
      <c r="BZ26" s="39">
        <f t="shared" si="162"/>
        <v>-12.324338102756229</v>
      </c>
      <c r="CA26" s="39">
        <f t="shared" si="162"/>
        <v>-15.423164848629078</v>
      </c>
      <c r="CB26" s="39">
        <f t="shared" si="162"/>
        <v>-24.177590805464007</v>
      </c>
      <c r="CC26" s="39">
        <f t="shared" si="162"/>
        <v>-18.451750143933822</v>
      </c>
      <c r="CD26" s="39">
        <f t="shared" si="162"/>
        <v>-18.984368069314058</v>
      </c>
      <c r="CE26" s="39">
        <f t="shared" si="162"/>
        <v>-25.012665236189886</v>
      </c>
      <c r="CF26" s="39">
        <f t="shared" si="162"/>
        <v>-19.397022805677782</v>
      </c>
      <c r="CH26" s="39">
        <f t="shared" ref="CH26:DL26" si="163">+(((CH7-CH10-CH9)*CH25)+(CH24*CH8))/1000000</f>
        <v>-23.438786200246419</v>
      </c>
      <c r="CI26" s="39">
        <f t="shared" si="163"/>
        <v>-21.881767778665065</v>
      </c>
      <c r="CJ26" s="39">
        <f t="shared" si="163"/>
        <v>-9.6653826955827924</v>
      </c>
      <c r="CK26" s="39">
        <f t="shared" si="163"/>
        <v>-5.9228829564381016</v>
      </c>
      <c r="CL26" s="39">
        <f t="shared" si="163"/>
        <v>-46.168836798994718</v>
      </c>
      <c r="CM26" s="39">
        <f t="shared" si="163"/>
        <v>-27.447801619021316</v>
      </c>
      <c r="CN26" s="39">
        <f t="shared" si="163"/>
        <v>-20.52808430418494</v>
      </c>
      <c r="CO26" s="39">
        <f t="shared" si="163"/>
        <v>-21.128117917903484</v>
      </c>
      <c r="CP26" s="39">
        <f t="shared" si="163"/>
        <v>-29.713585460551744</v>
      </c>
      <c r="CQ26" s="39">
        <f t="shared" si="163"/>
        <v>-37.403296490268822</v>
      </c>
      <c r="CR26" s="39">
        <f t="shared" si="163"/>
        <v>-38.951297529317301</v>
      </c>
      <c r="CS26" s="39">
        <f t="shared" si="163"/>
        <v>-33.068175190875095</v>
      </c>
      <c r="CT26" s="39">
        <f t="shared" si="163"/>
        <v>-16.864939611895441</v>
      </c>
      <c r="CU26" s="39">
        <f t="shared" si="163"/>
        <v>-26.98590604876069</v>
      </c>
      <c r="CV26" s="39">
        <f t="shared" si="163"/>
        <v>-52.814487896366515</v>
      </c>
      <c r="CW26" s="39">
        <f t="shared" si="163"/>
        <v>-54.689238163285118</v>
      </c>
      <c r="CX26" s="39">
        <f t="shared" si="163"/>
        <v>-27.78763428783822</v>
      </c>
      <c r="CY26" s="39">
        <f t="shared" si="163"/>
        <v>-36.236797795077223</v>
      </c>
      <c r="CZ26" s="39">
        <f t="shared" si="163"/>
        <v>-56.354924814311204</v>
      </c>
      <c r="DA26" s="39">
        <f t="shared" si="163"/>
        <v>-33.535892547779184</v>
      </c>
      <c r="DB26" s="39">
        <f t="shared" si="163"/>
        <v>-19.260869156214486</v>
      </c>
      <c r="DC26" s="39">
        <f t="shared" si="163"/>
        <v>-16.496296602469194</v>
      </c>
      <c r="DD26" s="39">
        <f t="shared" si="163"/>
        <v>-41.729022758778854</v>
      </c>
      <c r="DE26" s="39">
        <f t="shared" si="163"/>
        <v>-25.347748661519631</v>
      </c>
      <c r="DF26" s="39">
        <f t="shared" si="163"/>
        <v>-35.126765827813792</v>
      </c>
      <c r="DG26" s="39">
        <f t="shared" si="163"/>
        <v>-24.573705924130827</v>
      </c>
      <c r="DH26" s="39">
        <f t="shared" si="163"/>
        <v>-25.344868328791669</v>
      </c>
      <c r="DI26" s="39">
        <f t="shared" si="163"/>
        <v>-27.990876941808477</v>
      </c>
      <c r="DJ26" s="39">
        <f t="shared" si="163"/>
        <v>-21.936563641447599</v>
      </c>
      <c r="DK26" s="39">
        <f t="shared" si="163"/>
        <v>-26.557747618425765</v>
      </c>
      <c r="DL26" s="39">
        <f t="shared" si="163"/>
        <v>5442.8879975063037</v>
      </c>
      <c r="DN26" s="39">
        <f>+(((DN7-DN10-DN9)*DN25)+(DN24*DN8))/1000000</f>
        <v>5062.6352881033372</v>
      </c>
      <c r="DO26" s="39">
        <f t="shared" ref="DO26:EP26" si="164">+(((DO7-DO10-DO9)*DO25)+(DO24*DO8))/1000000</f>
        <v>3145.8270082696299</v>
      </c>
      <c r="DP26" s="39">
        <f t="shared" si="164"/>
        <v>4039.8295204333926</v>
      </c>
      <c r="DQ26" s="39">
        <f t="shared" si="164"/>
        <v>4938.0413067125364</v>
      </c>
      <c r="DR26" s="39">
        <f t="shared" si="164"/>
        <v>4959.1964330956353</v>
      </c>
      <c r="DS26" s="39">
        <f t="shared" si="164"/>
        <v>5357.6629419186283</v>
      </c>
      <c r="DT26" s="39">
        <f t="shared" si="164"/>
        <v>5398.0389364337116</v>
      </c>
      <c r="DU26" s="39">
        <f t="shared" si="164"/>
        <v>5643.6688754095449</v>
      </c>
      <c r="DV26" s="39">
        <f t="shared" si="164"/>
        <v>6067.7735552935555</v>
      </c>
      <c r="DW26" s="39">
        <f t="shared" si="164"/>
        <v>6087.2285530007857</v>
      </c>
      <c r="DX26" s="39">
        <f t="shared" si="164"/>
        <v>2490.229512570832</v>
      </c>
      <c r="DY26" s="39">
        <f t="shared" si="164"/>
        <v>570.05535659966699</v>
      </c>
      <c r="DZ26" s="39">
        <f t="shared" si="164"/>
        <v>4828.3434109181899</v>
      </c>
      <c r="EA26" s="39">
        <f t="shared" si="164"/>
        <v>5538.5456680561547</v>
      </c>
      <c r="EB26" s="39">
        <f t="shared" si="164"/>
        <v>6399.5165093921751</v>
      </c>
      <c r="EC26" s="39">
        <f t="shared" si="164"/>
        <v>5059.9487355226374</v>
      </c>
      <c r="ED26" s="39">
        <f t="shared" si="164"/>
        <v>5414.72411577396</v>
      </c>
      <c r="EE26" s="39">
        <f t="shared" si="164"/>
        <v>3474.2792978694461</v>
      </c>
      <c r="EF26" s="39">
        <f t="shared" si="164"/>
        <v>4590.6258206312832</v>
      </c>
      <c r="EG26" s="39">
        <f t="shared" si="164"/>
        <v>4321.6755949248645</v>
      </c>
      <c r="EH26" s="39">
        <f t="shared" si="164"/>
        <v>5007.1962629183772</v>
      </c>
      <c r="EI26" s="39">
        <f t="shared" si="164"/>
        <v>4008.1436459911611</v>
      </c>
      <c r="EJ26" s="39">
        <f t="shared" si="164"/>
        <v>5763.2691400075682</v>
      </c>
      <c r="EK26" s="39">
        <f t="shared" si="164"/>
        <v>4666.597025661049</v>
      </c>
      <c r="EL26" s="39">
        <f t="shared" si="164"/>
        <v>3875.2274964855033</v>
      </c>
      <c r="EM26" s="39">
        <f t="shared" si="164"/>
        <v>4630.6710466681679</v>
      </c>
      <c r="EN26" s="39">
        <f t="shared" si="164"/>
        <v>4573.043511013132</v>
      </c>
      <c r="EO26" s="39">
        <f t="shared" si="164"/>
        <v>3245.1220693111259</v>
      </c>
      <c r="EP26" s="39">
        <f t="shared" si="164"/>
        <v>237.36905302619562</v>
      </c>
      <c r="EQ26" s="39">
        <f>+(((EQ7-EQ10-EQ9)*EQ25)+(EQ24*EQ8))/1000000</f>
        <v>5883.7633408806523</v>
      </c>
      <c r="ES26" s="39">
        <f t="shared" ref="ES26:FU26" si="165">+(((ES7-ES10-ES9)*ES25)+(ES24*ES8))/1000000</f>
        <v>6174.8038437823989</v>
      </c>
      <c r="ET26" s="39">
        <f t="shared" si="165"/>
        <v>5140.7458895480677</v>
      </c>
      <c r="EU26" s="39">
        <f t="shared" si="165"/>
        <v>4134.6870362050122</v>
      </c>
      <c r="EV26" s="39">
        <f t="shared" si="165"/>
        <v>5084.8652184611819</v>
      </c>
      <c r="EW26" s="39">
        <f t="shared" si="165"/>
        <v>4819.4941973102295</v>
      </c>
      <c r="EX26" s="39">
        <f t="shared" si="165"/>
        <v>4994.2956921770601</v>
      </c>
      <c r="EY26" s="39">
        <f t="shared" si="165"/>
        <v>6180.1488538636213</v>
      </c>
      <c r="EZ26" s="39">
        <f t="shared" si="165"/>
        <v>6589.893094569522</v>
      </c>
      <c r="FA26" s="39">
        <f t="shared" si="165"/>
        <v>6631.4242532644812</v>
      </c>
      <c r="FB26" s="39">
        <f t="shared" si="165"/>
        <v>6813.6392437534541</v>
      </c>
      <c r="FC26" s="39">
        <f t="shared" si="165"/>
        <v>7182.3813389876195</v>
      </c>
      <c r="FD26" s="39">
        <f t="shared" si="165"/>
        <v>6606.7812487397459</v>
      </c>
      <c r="FE26" s="39">
        <f t="shared" si="165"/>
        <v>6717.347802548762</v>
      </c>
      <c r="FF26" s="39">
        <f t="shared" si="165"/>
        <v>4205.8223024479767</v>
      </c>
      <c r="FG26" s="39">
        <f t="shared" si="165"/>
        <v>3540.0010090823625</v>
      </c>
      <c r="FH26" s="39">
        <f t="shared" si="165"/>
        <v>2214.9899154069781</v>
      </c>
      <c r="FI26" s="39">
        <f t="shared" si="165"/>
        <v>6964.5577730518571</v>
      </c>
      <c r="FJ26" s="39">
        <f t="shared" si="165"/>
        <v>6967.5062159211948</v>
      </c>
      <c r="FK26" s="39">
        <f t="shared" si="165"/>
        <v>6195.1691496043022</v>
      </c>
      <c r="FL26" s="39">
        <f t="shared" si="165"/>
        <v>6383.2556581648432</v>
      </c>
      <c r="FM26" s="39">
        <f t="shared" si="165"/>
        <v>6404.3255846594157</v>
      </c>
      <c r="FN26" s="39">
        <f t="shared" si="165"/>
        <v>6858.8484890351883</v>
      </c>
      <c r="FO26" s="39">
        <f t="shared" si="165"/>
        <v>1963.0627409851177</v>
      </c>
      <c r="FP26" s="39">
        <f t="shared" si="165"/>
        <v>7379.0965270841207</v>
      </c>
      <c r="FQ26" s="39">
        <f t="shared" si="165"/>
        <v>8401.9119496452113</v>
      </c>
      <c r="FR26" s="39">
        <f t="shared" si="165"/>
        <v>7273.6146960870237</v>
      </c>
      <c r="FS26" s="39">
        <f t="shared" si="165"/>
        <v>6322.3332876437289</v>
      </c>
      <c r="FT26" s="39">
        <f t="shared" si="165"/>
        <v>5649.1864785697926</v>
      </c>
      <c r="FU26" s="39">
        <f t="shared" si="165"/>
        <v>6238.0784119339578</v>
      </c>
      <c r="FV26" s="39">
        <f>+(((FV7-FV10-FV9)*FV25)+(FV24*FV8))/1000000</f>
        <v>6271.2235046766546</v>
      </c>
      <c r="FW26" s="39">
        <f>+(((FW7-FW10-FW9)*FW25)+(FW24*FW8))/1000000</f>
        <v>7385.3313376094138</v>
      </c>
      <c r="FY26" s="39">
        <f t="shared" ref="FY26:GY26" si="166">+(((FY7-FY10-FY9)*FY25)+(FY24*FY8))/1000000</f>
        <v>5910.782924600443</v>
      </c>
      <c r="FZ26" s="39">
        <f t="shared" si="166"/>
        <v>2543.3216311161468</v>
      </c>
      <c r="GA26" s="39">
        <f t="shared" si="166"/>
        <v>0</v>
      </c>
      <c r="GB26" s="39">
        <f t="shared" si="166"/>
        <v>4572.3897734114053</v>
      </c>
      <c r="GC26" s="39">
        <f t="shared" si="166"/>
        <v>4990.2305853059934</v>
      </c>
      <c r="GD26" s="39">
        <f t="shared" si="166"/>
        <v>6675.5289615640895</v>
      </c>
      <c r="GE26" s="39">
        <f t="shared" si="166"/>
        <v>4933.0807373991747</v>
      </c>
      <c r="GF26" s="39">
        <f t="shared" si="166"/>
        <v>6674.6608186344292</v>
      </c>
      <c r="GG26" s="39">
        <f t="shared" si="166"/>
        <v>6050.4178300084141</v>
      </c>
      <c r="GH26" s="39">
        <f t="shared" si="166"/>
        <v>5886.2458905540861</v>
      </c>
      <c r="GI26" s="39">
        <f t="shared" si="166"/>
        <v>2178.2048362917094</v>
      </c>
      <c r="GJ26" s="39">
        <f t="shared" si="166"/>
        <v>5833.945167926141</v>
      </c>
      <c r="GK26" s="39">
        <f t="shared" si="166"/>
        <v>6107.7356384772484</v>
      </c>
      <c r="GL26" s="39">
        <f t="shared" si="166"/>
        <v>7334.5238555157603</v>
      </c>
      <c r="GM26" s="39">
        <f t="shared" si="166"/>
        <v>6724.2219793634395</v>
      </c>
      <c r="GN26" s="39">
        <f t="shared" si="166"/>
        <v>6922.0570988395102</v>
      </c>
      <c r="GO26" s="39">
        <f t="shared" si="166"/>
        <v>4590.7397715793704</v>
      </c>
      <c r="GP26" s="39">
        <f t="shared" si="166"/>
        <v>1554.0147772036789</v>
      </c>
      <c r="GQ26" s="39">
        <f t="shared" si="166"/>
        <v>7124.7443246176917</v>
      </c>
      <c r="GR26" s="39">
        <f t="shared" si="166"/>
        <v>5254.0567350044057</v>
      </c>
      <c r="GS26" s="39">
        <f t="shared" si="166"/>
        <v>7819.0647572294311</v>
      </c>
      <c r="GT26" s="39">
        <f t="shared" si="166"/>
        <v>6414.6245203081889</v>
      </c>
      <c r="GU26" s="39">
        <f t="shared" si="166"/>
        <v>7287.0096918515337</v>
      </c>
      <c r="GV26" s="39">
        <f t="shared" si="166"/>
        <v>7359.0634350178052</v>
      </c>
      <c r="GW26" s="39">
        <f t="shared" si="166"/>
        <v>6936.970844737486</v>
      </c>
      <c r="GX26" s="39">
        <f t="shared" si="166"/>
        <v>8023.6928363663856</v>
      </c>
      <c r="GY26" s="39">
        <f t="shared" si="166"/>
        <v>7344.0281611829296</v>
      </c>
      <c r="GZ26" s="39">
        <f>+(((GZ7-GZ10-GZ9)*GZ25)+(GZ24*GZ8))/1000000</f>
        <v>3888.4662469859418</v>
      </c>
      <c r="HA26" s="39">
        <f t="shared" ref="HA26:HC26" si="167">+(((HA7-HA10-HA9)*HA25)+(HA24*HA8))/1000000</f>
        <v>6277.5147226341296</v>
      </c>
      <c r="HB26" s="39">
        <f t="shared" si="167"/>
        <v>6547.5351266801317</v>
      </c>
      <c r="HC26" s="39">
        <f t="shared" si="167"/>
        <v>7176.5062063236028</v>
      </c>
      <c r="HE26" s="39">
        <f t="shared" ref="HE26:IE26" si="168">+(((HE7-HE10-HE9)*HE25)+(HE24*HE8))/1000000</f>
        <v>5905.7095802941976</v>
      </c>
      <c r="HF26" s="39">
        <f t="shared" si="168"/>
        <v>5063.220622795604</v>
      </c>
      <c r="HG26" s="39">
        <f t="shared" si="168"/>
        <v>5385.6622264001908</v>
      </c>
      <c r="HH26" s="39">
        <f t="shared" si="168"/>
        <v>5830.8270666952176</v>
      </c>
      <c r="HI26" s="39">
        <f t="shared" si="168"/>
        <v>5523.2462375346149</v>
      </c>
      <c r="HJ26" s="39">
        <f t="shared" si="168"/>
        <v>4542.0741612141965</v>
      </c>
      <c r="HK26" s="39">
        <f t="shared" si="168"/>
        <v>3784.2344266246623</v>
      </c>
      <c r="HL26" s="39">
        <f t="shared" si="168"/>
        <v>0</v>
      </c>
      <c r="HM26" s="39">
        <f t="shared" si="168"/>
        <v>5278.7847296202481</v>
      </c>
      <c r="HN26" s="39">
        <f t="shared" si="168"/>
        <v>4250.2123058988864</v>
      </c>
      <c r="HO26" s="39">
        <f t="shared" si="168"/>
        <v>5136.5045385377816</v>
      </c>
      <c r="HP26" s="39">
        <f t="shared" si="168"/>
        <v>5264.4373837965459</v>
      </c>
      <c r="HQ26" s="39">
        <f t="shared" si="168"/>
        <v>5299.9056115016083</v>
      </c>
      <c r="HR26" s="39">
        <f t="shared" si="168"/>
        <v>5449.2859362650988</v>
      </c>
      <c r="HS26" s="39">
        <f t="shared" si="168"/>
        <v>2838.1983344948253</v>
      </c>
      <c r="HT26" s="39">
        <f t="shared" si="168"/>
        <v>5173.3866003489529</v>
      </c>
      <c r="HU26" s="39">
        <f t="shared" si="168"/>
        <v>5194.3767398351974</v>
      </c>
      <c r="HV26" s="39">
        <f t="shared" si="168"/>
        <v>5159.3037428234475</v>
      </c>
      <c r="HW26" s="39">
        <f t="shared" si="168"/>
        <v>5180.6121445842109</v>
      </c>
      <c r="HX26" s="39">
        <f t="shared" si="168"/>
        <v>4491.3974210102915</v>
      </c>
      <c r="HY26" s="39">
        <f t="shared" si="168"/>
        <v>4892.2409130284723</v>
      </c>
      <c r="HZ26" s="39">
        <f t="shared" si="168"/>
        <v>5469.0230893771886</v>
      </c>
      <c r="IA26" s="39">
        <f t="shared" si="168"/>
        <v>3158.2850402640224</v>
      </c>
      <c r="IB26" s="39">
        <f t="shared" si="168"/>
        <v>1460.9236048156929</v>
      </c>
      <c r="IC26" s="39">
        <f t="shared" si="168"/>
        <v>5515.9407452912046</v>
      </c>
      <c r="ID26" s="39">
        <f t="shared" si="168"/>
        <v>5284.9409000568749</v>
      </c>
      <c r="IE26" s="39">
        <f t="shared" si="168"/>
        <v>5087.0544449297468</v>
      </c>
      <c r="IF26" s="39">
        <f>+(((IF7-IF10-IF9)*IF25)+(IF24*IF8))/1000000</f>
        <v>4849.9040473893529</v>
      </c>
      <c r="IH26" s="39">
        <f t="shared" ref="IH26:JH26" si="169">+(((IH7-IH10-IH9)*IH25)+(IH24*IH8))/1000000</f>
        <v>5873.8442029472362</v>
      </c>
      <c r="II26" s="39">
        <f t="shared" si="169"/>
        <v>5416.088189494697</v>
      </c>
      <c r="IJ26" s="39">
        <f t="shared" si="169"/>
        <v>5677.0048658941096</v>
      </c>
      <c r="IK26" s="39">
        <f t="shared" si="169"/>
        <v>5827.8700983883291</v>
      </c>
      <c r="IL26" s="39">
        <f t="shared" si="169"/>
        <v>6087.0769386226839</v>
      </c>
      <c r="IM26" s="39">
        <f t="shared" si="169"/>
        <v>6072.0554055926696</v>
      </c>
      <c r="IN26" s="39">
        <f t="shared" si="169"/>
        <v>4430.3959718654878</v>
      </c>
      <c r="IO26" s="39">
        <f t="shared" si="169"/>
        <v>5890.4728601838524</v>
      </c>
      <c r="IP26" s="39">
        <f t="shared" si="169"/>
        <v>6503.689832469684</v>
      </c>
      <c r="IQ26" s="39">
        <f t="shared" si="169"/>
        <v>5863.2830860859603</v>
      </c>
      <c r="IR26" s="39">
        <f t="shared" si="169"/>
        <v>6132.3479324177815</v>
      </c>
      <c r="IS26" s="39">
        <f t="shared" si="169"/>
        <v>5937.178696639382</v>
      </c>
      <c r="IT26" s="39">
        <f t="shared" si="169"/>
        <v>6152.1542009329742</v>
      </c>
      <c r="IU26" s="39">
        <f t="shared" si="169"/>
        <v>5814.8965907896536</v>
      </c>
      <c r="IV26" s="39">
        <f t="shared" si="169"/>
        <v>3069.7419495717245</v>
      </c>
      <c r="IW26" s="39">
        <f t="shared" si="169"/>
        <v>3335.1806618529276</v>
      </c>
      <c r="IX26" s="39">
        <f t="shared" si="169"/>
        <v>2161.1237545595982</v>
      </c>
      <c r="IY26" s="39">
        <f t="shared" si="169"/>
        <v>6135.7156344168225</v>
      </c>
      <c r="IZ26" s="39">
        <f t="shared" si="169"/>
        <v>6489.5679528956043</v>
      </c>
      <c r="JA26" s="39">
        <f t="shared" si="169"/>
        <v>6178.4055868229616</v>
      </c>
      <c r="JB26" s="39">
        <f t="shared" si="169"/>
        <v>6467.1667076453705</v>
      </c>
      <c r="JC26" s="39">
        <f t="shared" si="169"/>
        <v>6856.8829822900334</v>
      </c>
      <c r="JD26" s="39">
        <f t="shared" si="169"/>
        <v>5255.4003778584938</v>
      </c>
      <c r="JE26" s="39">
        <f t="shared" si="169"/>
        <v>5786.3073636592017</v>
      </c>
      <c r="JF26" s="39">
        <f t="shared" si="169"/>
        <v>5963.2440249594993</v>
      </c>
      <c r="JG26" s="39">
        <f t="shared" si="169"/>
        <v>4756.2538474157082</v>
      </c>
      <c r="JH26" s="39">
        <f t="shared" si="169"/>
        <v>5840.0531371031793</v>
      </c>
      <c r="JI26" s="39">
        <f>+(((JI7-JI10-JI9)*JI25)+(JI24*JI8))/1000000</f>
        <v>5942.480280870649</v>
      </c>
      <c r="JJ26" s="39">
        <f t="shared" ref="JJ26:JL26" si="170">+(((JJ7-JJ10-JJ9)*JJ25)+(JJ24*JJ8))/1000000</f>
        <v>6026.1484399553228</v>
      </c>
      <c r="JK26" s="39">
        <f t="shared" si="170"/>
        <v>6635.7094467534635</v>
      </c>
      <c r="JL26" s="39">
        <f t="shared" si="170"/>
        <v>6689.293164536889</v>
      </c>
      <c r="JN26" s="39">
        <f t="shared" ref="JN26:KN26" si="171">+(((JN7-JN10-JN9)*JN25)+(JN24*JN8))/1000000</f>
        <v>7498.6847571000317</v>
      </c>
      <c r="JO26" s="39">
        <f t="shared" si="171"/>
        <v>7562.976676774224</v>
      </c>
      <c r="JP26" s="39">
        <f t="shared" si="171"/>
        <v>7313.1217282633552</v>
      </c>
      <c r="JQ26" s="39">
        <f t="shared" si="171"/>
        <v>7322.9893749211988</v>
      </c>
      <c r="JR26" s="39">
        <f t="shared" si="171"/>
        <v>7551.1591328351742</v>
      </c>
      <c r="JS26" s="39">
        <f t="shared" si="171"/>
        <v>3565.2068860388586</v>
      </c>
      <c r="JT26" s="39">
        <f t="shared" si="171"/>
        <v>1401.9224218745101</v>
      </c>
      <c r="JU26" s="39">
        <f t="shared" si="171"/>
        <v>7172.4954474451079</v>
      </c>
      <c r="JV26" s="39">
        <f t="shared" si="171"/>
        <v>7582.8444510707832</v>
      </c>
      <c r="JW26" s="39">
        <f t="shared" si="171"/>
        <v>7764.7611258657244</v>
      </c>
      <c r="JX26" s="39">
        <f t="shared" si="171"/>
        <v>7753.8660771125815</v>
      </c>
      <c r="JY26" s="39">
        <f t="shared" si="171"/>
        <v>7489.1298750933629</v>
      </c>
      <c r="JZ26" s="39">
        <f t="shared" si="171"/>
        <v>7506.4193419349176</v>
      </c>
      <c r="KA26" s="39">
        <f t="shared" si="171"/>
        <v>6872.9209944061286</v>
      </c>
      <c r="KB26" s="39">
        <f t="shared" si="171"/>
        <v>7427.9208645310482</v>
      </c>
      <c r="KC26" s="39">
        <f t="shared" si="171"/>
        <v>7448.0777358455407</v>
      </c>
      <c r="KD26" s="39">
        <f t="shared" si="171"/>
        <v>7833.0301815310831</v>
      </c>
      <c r="KE26" s="39">
        <f t="shared" si="171"/>
        <v>3282.2088806603301</v>
      </c>
      <c r="KF26" s="39">
        <f t="shared" si="171"/>
        <v>4178.3702725789308</v>
      </c>
      <c r="KG26" s="39">
        <f t="shared" si="171"/>
        <v>5175.8210001201614</v>
      </c>
      <c r="KH26" s="39">
        <f t="shared" si="171"/>
        <v>5842.6150045476161</v>
      </c>
      <c r="KI26" s="39">
        <f t="shared" si="171"/>
        <v>5832.5927990908076</v>
      </c>
      <c r="KJ26" s="39">
        <f t="shared" si="171"/>
        <v>7064.6276778257952</v>
      </c>
      <c r="KK26" s="39">
        <f t="shared" si="171"/>
        <v>7264.2911272926403</v>
      </c>
      <c r="KL26" s="39">
        <f t="shared" si="171"/>
        <v>7959.5597559336447</v>
      </c>
      <c r="KM26" s="39">
        <f t="shared" si="171"/>
        <v>7725.3253068050308</v>
      </c>
      <c r="KN26" s="39">
        <f t="shared" si="171"/>
        <v>7130.1919636184539</v>
      </c>
      <c r="KO26" s="39">
        <f>+(((KO7-KO10-KO9)*KO25)+(KO24*KO8))/1000000</f>
        <v>6382.3464731393915</v>
      </c>
      <c r="KP26" s="39">
        <f t="shared" ref="KP26:KQ26" si="172">+(((KP7-KP10-KP9)*KP25)+(KP24*KP8))/1000000</f>
        <v>6020.0809646395301</v>
      </c>
      <c r="KQ26" s="39">
        <f t="shared" si="172"/>
        <v>7423.677055758234</v>
      </c>
      <c r="KR26" s="41"/>
    </row>
    <row r="27" spans="1:304" x14ac:dyDescent="0.35">
      <c r="G27" s="12"/>
    </row>
    <row r="28" spans="1:304" x14ac:dyDescent="0.35">
      <c r="G28" s="12"/>
    </row>
    <row r="29" spans="1:304" x14ac:dyDescent="0.35">
      <c r="G29" s="12"/>
    </row>
    <row r="30" spans="1:304" s="42" customFormat="1" ht="19" customHeight="1" x14ac:dyDescent="0.35">
      <c r="B30" s="43" t="s">
        <v>38</v>
      </c>
      <c r="C30" s="43" t="s">
        <v>37</v>
      </c>
      <c r="E30" s="43" t="s">
        <v>39</v>
      </c>
      <c r="G30" s="43" t="s">
        <v>40</v>
      </c>
    </row>
    <row r="31" spans="1:304" x14ac:dyDescent="0.35">
      <c r="B31" t="s">
        <v>41</v>
      </c>
      <c r="C31" s="44">
        <f>+SUM(G26:U26)-'Modelo mes'!C30</f>
        <v>-464.34308295166051</v>
      </c>
      <c r="E31" s="19">
        <v>15</v>
      </c>
      <c r="G31" s="44">
        <f t="shared" ref="G31:G42" si="173">+C31/E31</f>
        <v>-30.956205530110701</v>
      </c>
      <c r="I31" s="44"/>
      <c r="DN31" s="16"/>
      <c r="DO31" s="44"/>
    </row>
    <row r="32" spans="1:304" x14ac:dyDescent="0.35">
      <c r="B32" t="s">
        <v>42</v>
      </c>
      <c r="C32" s="44">
        <v>-1275.0884764618584</v>
      </c>
      <c r="E32" s="19">
        <v>31</v>
      </c>
      <c r="G32" s="44">
        <f t="shared" si="173"/>
        <v>-41.131886337479301</v>
      </c>
      <c r="I32" s="44">
        <f>+C32-'Modelo mes'!D25</f>
        <v>-4.9822834914825762</v>
      </c>
      <c r="DN32" s="16"/>
      <c r="DO32" s="44"/>
    </row>
    <row r="33" spans="2:119" x14ac:dyDescent="0.35">
      <c r="B33" t="s">
        <v>43</v>
      </c>
      <c r="C33" s="44">
        <v>-791.04888265571435</v>
      </c>
      <c r="E33" s="19">
        <v>30</v>
      </c>
      <c r="G33" s="44">
        <f t="shared" si="173"/>
        <v>-26.368296088523813</v>
      </c>
      <c r="DN33" s="16"/>
      <c r="DO33" s="44"/>
    </row>
    <row r="34" spans="2:119" x14ac:dyDescent="0.35">
      <c r="B34" t="s">
        <v>44</v>
      </c>
      <c r="C34" s="44">
        <f>+SUM(CH26:DL26)-'Modelo mes'!F30</f>
        <v>4557.1637267275255</v>
      </c>
      <c r="E34" s="19">
        <v>31</v>
      </c>
      <c r="G34" s="44">
        <f t="shared" si="173"/>
        <v>147.00528150733953</v>
      </c>
      <c r="DN34" s="16"/>
      <c r="DO34" s="44"/>
    </row>
    <row r="35" spans="2:119" x14ac:dyDescent="0.35">
      <c r="B35" t="s">
        <v>45</v>
      </c>
      <c r="C35" s="44">
        <f>+SUM(DN26:EQ26)-'Modelo mes'!G30</f>
        <v>135252.30229000075</v>
      </c>
      <c r="E35" s="19">
        <v>30</v>
      </c>
      <c r="G35" s="44">
        <f t="shared" si="173"/>
        <v>4508.4100763333581</v>
      </c>
      <c r="DN35" s="16"/>
      <c r="DO35" s="44"/>
    </row>
    <row r="36" spans="2:119" x14ac:dyDescent="0.35">
      <c r="B36" t="s">
        <v>46</v>
      </c>
      <c r="C36" s="44">
        <f>+SUM(ES26:FW26)-'Modelo mes'!H30</f>
        <v>183657.72954052803</v>
      </c>
      <c r="E36" s="19">
        <v>31</v>
      </c>
      <c r="G36" s="44">
        <f>+C36/E36</f>
        <v>5924.4428884041299</v>
      </c>
      <c r="DN36" s="16"/>
      <c r="DO36" s="44"/>
    </row>
    <row r="37" spans="2:119" x14ac:dyDescent="0.35">
      <c r="B37" t="s">
        <v>47</v>
      </c>
      <c r="C37" s="44">
        <f>+SUM(FY26:HC26)-'Modelo mes'!I30</f>
        <v>176927.87463052224</v>
      </c>
      <c r="E37" s="19">
        <v>31</v>
      </c>
      <c r="G37" s="44">
        <f>+C37/E37</f>
        <v>5707.3507945329757</v>
      </c>
      <c r="DN37" s="16"/>
      <c r="DO37" s="44"/>
    </row>
    <row r="38" spans="2:119" x14ac:dyDescent="0.35">
      <c r="B38" t="s">
        <v>48</v>
      </c>
      <c r="C38" s="44">
        <f>+SUM(HE26:IF26)-'Modelo mes'!J30</f>
        <v>130466.90492883661</v>
      </c>
      <c r="E38" s="19">
        <v>28</v>
      </c>
      <c r="G38" s="44">
        <f t="shared" ref="G38:G40" si="174">+C38/E38</f>
        <v>4659.5323188870216</v>
      </c>
      <c r="DN38" s="16"/>
      <c r="DO38" s="44"/>
    </row>
    <row r="39" spans="2:119" x14ac:dyDescent="0.35">
      <c r="B39" t="s">
        <v>49</v>
      </c>
      <c r="C39" s="44">
        <f>+SUM(IH26:JL26)-'Modelo mes'!K30</f>
        <v>175259.52892928343</v>
      </c>
      <c r="E39" s="19">
        <v>31</v>
      </c>
      <c r="G39" s="44">
        <f t="shared" si="174"/>
        <v>5653.5331912672073</v>
      </c>
      <c r="DN39" s="16"/>
      <c r="DO39" s="44"/>
    </row>
    <row r="40" spans="2:119" x14ac:dyDescent="0.35">
      <c r="B40" t="s">
        <v>50</v>
      </c>
      <c r="C40" s="44">
        <f>+SUM(JN26:KQ26)-'Modelo mes'!L30</f>
        <v>198310.42245826178</v>
      </c>
      <c r="E40" s="19">
        <v>30</v>
      </c>
      <c r="G40" s="44">
        <f t="shared" si="174"/>
        <v>6610.3474152753924</v>
      </c>
      <c r="DN40" s="16"/>
      <c r="DO40" s="44"/>
    </row>
    <row r="41" spans="2:119" ht="7" customHeight="1" x14ac:dyDescent="0.35">
      <c r="C41" s="44"/>
      <c r="G41" s="44"/>
    </row>
    <row r="42" spans="2:119" x14ac:dyDescent="0.35">
      <c r="B42" s="11" t="s">
        <v>51</v>
      </c>
      <c r="C42" s="45">
        <f>+SUM(C31:C41)</f>
        <v>1001901.446062091</v>
      </c>
      <c r="E42" s="46">
        <f>SUM(E31:E41)</f>
        <v>288</v>
      </c>
      <c r="G42" s="45">
        <f t="shared" si="173"/>
        <v>3478.8244654933715</v>
      </c>
    </row>
    <row r="44" spans="2:119" x14ac:dyDescent="0.35">
      <c r="C44" s="44"/>
    </row>
  </sheetData>
  <mergeCells count="6">
    <mergeCell ref="FY2:HC2"/>
    <mergeCell ref="G2:U2"/>
    <mergeCell ref="BC2:CF2"/>
    <mergeCell ref="CH2:DL2"/>
    <mergeCell ref="DN2:EQ2"/>
    <mergeCell ref="ES2:FW2"/>
  </mergeCells>
  <dataValidations count="1">
    <dataValidation type="list" allowBlank="1" showInputMessage="1" showErrorMessage="1" sqref="C1" xr:uid="{00000000-0002-0000-0000-000000000000}">
      <formula1>$XCF$1:$XFD$2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8"/>
  <sheetViews>
    <sheetView showGridLines="0" zoomScale="120" zoomScaleNormal="120" workbookViewId="0">
      <pane xSplit="2" ySplit="2" topLeftCell="C3" activePane="bottomRight" state="frozen"/>
      <selection activeCell="NB15" sqref="NB15"/>
      <selection pane="topRight" activeCell="NB15" sqref="NB15"/>
      <selection pane="bottomLeft" activeCell="NB15" sqref="NB15"/>
      <selection pane="bottomRight" activeCell="B16" sqref="B16"/>
    </sheetView>
  </sheetViews>
  <sheetFormatPr baseColWidth="10" defaultRowHeight="14.5" x14ac:dyDescent="0.35"/>
  <cols>
    <col min="2" max="2" width="42.26953125" customWidth="1"/>
    <col min="3" max="8" width="12.7265625" bestFit="1" customWidth="1"/>
    <col min="9" max="9" width="11.1796875" bestFit="1" customWidth="1"/>
    <col min="10" max="12" width="11.1796875" customWidth="1"/>
    <col min="13" max="13" width="13.08984375" bestFit="1" customWidth="1"/>
    <col min="15" max="15" width="11.453125" style="16"/>
  </cols>
  <sheetData>
    <row r="1" spans="2:15" ht="8.15" customHeight="1" x14ac:dyDescent="0.35"/>
    <row r="2" spans="2:15" s="6" customFormat="1" ht="29" x14ac:dyDescent="0.35">
      <c r="B2" s="47" t="s">
        <v>12</v>
      </c>
      <c r="C2" s="47" t="s">
        <v>52</v>
      </c>
      <c r="D2" s="48">
        <v>44409</v>
      </c>
      <c r="E2" s="48">
        <v>44440</v>
      </c>
      <c r="F2" s="48">
        <v>44470</v>
      </c>
      <c r="G2" s="48">
        <v>44501</v>
      </c>
      <c r="H2" s="48">
        <v>44531</v>
      </c>
      <c r="I2" s="48">
        <v>44562</v>
      </c>
      <c r="J2" s="48">
        <v>44593</v>
      </c>
      <c r="K2" s="48">
        <v>44621</v>
      </c>
      <c r="L2" s="48">
        <v>44652</v>
      </c>
      <c r="O2" s="49"/>
    </row>
    <row r="3" spans="2:15" x14ac:dyDescent="0.35">
      <c r="B3" s="50" t="s">
        <v>53</v>
      </c>
      <c r="C3" s="51">
        <f>+'Modelo diario'!G7</f>
        <v>114277.78162134944</v>
      </c>
      <c r="D3" s="51">
        <f>+'Modelo diario'!W7</f>
        <v>126630.857309478</v>
      </c>
      <c r="E3" s="51">
        <f>+'Modelo diario'!BC7</f>
        <v>127409.96043922201</v>
      </c>
      <c r="F3" s="51">
        <f>+'Modelo diario'!CH7</f>
        <v>124880.51131681191</v>
      </c>
      <c r="G3" s="51">
        <f>+'Modelo diario'!DN7</f>
        <v>123625.75756224655</v>
      </c>
      <c r="H3" s="51">
        <f>+'Modelo diario'!ES7</f>
        <v>120869.42750040209</v>
      </c>
      <c r="I3" s="51">
        <f>+'Modelo diario'!FY7</f>
        <v>122472.73114781803</v>
      </c>
      <c r="J3" s="51">
        <f>+'Modelo diario'!HE7</f>
        <v>119038.9909660206</v>
      </c>
      <c r="K3" s="51">
        <f>+'Modelo diario'!IH7</f>
        <v>120957.88793635329</v>
      </c>
      <c r="L3" s="51">
        <f>+'Modelo diario'!JN7</f>
        <v>133255.73590872841</v>
      </c>
    </row>
    <row r="4" spans="2:15" x14ac:dyDescent="0.35">
      <c r="B4" s="52" t="s">
        <v>54</v>
      </c>
      <c r="C4" s="53">
        <f>+'Modelo diario'!G8</f>
        <v>819.18499999999995</v>
      </c>
      <c r="D4" s="53">
        <f>+'Modelo diario'!W8</f>
        <v>571.65084595711198</v>
      </c>
      <c r="E4" s="53">
        <f>+'Modelo diario'!BC8</f>
        <v>524.82092855261806</v>
      </c>
      <c r="F4" s="53">
        <f>+'Modelo diario'!CH8</f>
        <v>486.36962697568202</v>
      </c>
      <c r="G4" s="53">
        <f>+'Modelo diario'!DN8</f>
        <v>471.57840530976603</v>
      </c>
      <c r="H4" s="53">
        <f>+'Modelo diario'!ES8</f>
        <v>509.660160816737</v>
      </c>
      <c r="I4" s="53">
        <f>+'Modelo diario'!FY8</f>
        <v>490.81729035634402</v>
      </c>
      <c r="J4" s="53">
        <f>+'Modelo diario'!HE8</f>
        <v>508.28898600843934</v>
      </c>
      <c r="K4" s="53">
        <f>+'Modelo diario'!IH8</f>
        <v>504.71330659341561</v>
      </c>
      <c r="L4" s="53">
        <f>+'Modelo diario'!JN8</f>
        <v>503.02516397252492</v>
      </c>
      <c r="O4" s="110"/>
    </row>
    <row r="5" spans="2:15" x14ac:dyDescent="0.35">
      <c r="B5" s="52" t="s">
        <v>55</v>
      </c>
      <c r="C5" s="53">
        <f>+'Modelo diario'!G9</f>
        <v>11616.064333911587</v>
      </c>
      <c r="D5" s="53">
        <f>+'Modelo diario'!W9</f>
        <v>9709.1504287588014</v>
      </c>
      <c r="E5" s="53">
        <f>+'Modelo diario'!BC9</f>
        <v>18394.292152911494</v>
      </c>
      <c r="F5" s="53">
        <f>+'Modelo diario'!CH9</f>
        <v>17066.995765027521</v>
      </c>
      <c r="G5" s="53">
        <f>+'Modelo diario'!DN9</f>
        <v>11777.155911615573</v>
      </c>
      <c r="H5" s="53">
        <f>+'Modelo diario'!ES9</f>
        <v>11910.748866199288</v>
      </c>
      <c r="I5" s="53">
        <f>+'Modelo diario'!FY9</f>
        <v>11254.636503854106</v>
      </c>
      <c r="J5" s="53">
        <f>+'Modelo diario'!HE9</f>
        <v>17337.536310344592</v>
      </c>
      <c r="K5" s="53">
        <f>+'Modelo diario'!IH9</f>
        <v>9609.5553171437004</v>
      </c>
      <c r="L5" s="53">
        <f>+'Modelo diario'!JN9</f>
        <v>9228.4981794340238</v>
      </c>
      <c r="O5" s="110"/>
    </row>
    <row r="6" spans="2:15" x14ac:dyDescent="0.35">
      <c r="B6" s="54" t="s">
        <v>56</v>
      </c>
      <c r="C6" s="53">
        <f>+'Modelo diario'!G10</f>
        <v>5140.2788406396157</v>
      </c>
      <c r="D6" s="55">
        <f>+'Modelo diario'!W10</f>
        <v>5821.2696859960779</v>
      </c>
      <c r="E6" s="55">
        <f>+'Modelo diario'!BC10</f>
        <v>5814.0096937495782</v>
      </c>
      <c r="F6" s="55">
        <f>+'Modelo diario'!CH10</f>
        <v>5948.6811203650477</v>
      </c>
      <c r="G6" s="55">
        <f>+'Modelo diario'!DN10</f>
        <v>6790.1559976666185</v>
      </c>
      <c r="H6" s="55">
        <f>+'Modelo diario'!ES10</f>
        <v>6919.1923779007366</v>
      </c>
      <c r="I6" s="55">
        <f>+'Modelo diario'!FY10</f>
        <v>6926.1789445266841</v>
      </c>
      <c r="J6" s="55">
        <f>+'Modelo diario'!HE10</f>
        <v>8160.0142220093376</v>
      </c>
      <c r="K6" s="55">
        <f>+'Modelo diario'!IH10</f>
        <v>5023.5275545909462</v>
      </c>
      <c r="L6" s="55">
        <f>+'Modelo diario'!JN10</f>
        <v>4900.5326725147979</v>
      </c>
      <c r="O6" s="110"/>
    </row>
    <row r="7" spans="2:15" x14ac:dyDescent="0.35">
      <c r="B7" s="56" t="s">
        <v>122</v>
      </c>
      <c r="C7" s="53">
        <f>+(C5+C6)</f>
        <v>16756.343174551203</v>
      </c>
      <c r="D7" s="53">
        <f>+(D5+D6)</f>
        <v>15530.420114754879</v>
      </c>
      <c r="E7" s="53">
        <f t="shared" ref="E7:L7" si="0">+(E5+E6)</f>
        <v>24208.301846661074</v>
      </c>
      <c r="F7" s="53">
        <f t="shared" si="0"/>
        <v>23015.676885392568</v>
      </c>
      <c r="G7" s="53">
        <f t="shared" si="0"/>
        <v>18567.311909282191</v>
      </c>
      <c r="H7" s="53">
        <f t="shared" si="0"/>
        <v>18829.941244100024</v>
      </c>
      <c r="I7" s="53">
        <f t="shared" si="0"/>
        <v>18180.815448380788</v>
      </c>
      <c r="J7" s="53">
        <f t="shared" si="0"/>
        <v>25497.550532353929</v>
      </c>
      <c r="K7" s="53">
        <f t="shared" si="0"/>
        <v>14633.082871734647</v>
      </c>
      <c r="L7" s="53">
        <f t="shared" si="0"/>
        <v>14129.030851948821</v>
      </c>
      <c r="O7" s="110"/>
    </row>
    <row r="8" spans="2:15" x14ac:dyDescent="0.35">
      <c r="B8" s="52" t="s">
        <v>121</v>
      </c>
      <c r="C8" s="53">
        <f>+SUM('Modelo diario'!G14:U14)</f>
        <v>56877.26999999999</v>
      </c>
      <c r="D8" s="53">
        <f>+SUM('Modelo diario'!W14:BA14)</f>
        <v>116875.56700000001</v>
      </c>
      <c r="E8" s="53">
        <f>+SUM('Modelo diario'!BC14:CF14)</f>
        <v>113143.20300000001</v>
      </c>
      <c r="F8" s="53">
        <f>+SUM('Modelo diario'!CH14:DL14)</f>
        <v>103422.71500000001</v>
      </c>
      <c r="G8" s="53">
        <f>+SUM('Modelo diario'!DN14:EQ14)</f>
        <v>95853.069999999992</v>
      </c>
      <c r="H8" s="53">
        <f>+SUM('Modelo diario'!ES14:FW14)</f>
        <v>108239.84799999998</v>
      </c>
      <c r="I8" s="53">
        <f>+SUM('Modelo diario'!FY14:HC14)</f>
        <v>116188.662</v>
      </c>
      <c r="J8" s="53">
        <f>+SUM('Modelo diario'!HE14:IF14)</f>
        <v>102412.79000000001</v>
      </c>
      <c r="K8" s="53">
        <f>+SUM('Modelo diario'!IH14:JL14)</f>
        <v>118638.45099999997</v>
      </c>
      <c r="L8" s="53">
        <f>+SUM('Modelo diario'!JN14:KQ14)</f>
        <v>110514.859</v>
      </c>
    </row>
    <row r="9" spans="2:15" x14ac:dyDescent="0.35">
      <c r="B9" s="52" t="s">
        <v>23</v>
      </c>
      <c r="C9" s="57">
        <f>+SUMPRODUCT('Modelo diario'!G15:U15,'Modelo diario'!G14:U14)/SUM('Modelo diario'!G14:U14)</f>
        <v>0.30798358554480559</v>
      </c>
      <c r="D9" s="57">
        <f>+SUMPRODUCT('Modelo diario'!W15:BA15,'Modelo diario'!W14:BA14)/SUM('Modelo diario'!W14:BA14)</f>
        <v>0.31306622489104158</v>
      </c>
      <c r="E9" s="57">
        <f>+SUMPRODUCT('Modelo diario'!BC15:CF15,'Modelo diario'!BC14:CF14)/SUM('Modelo diario'!BC14:CF14)</f>
        <v>0.31909595706416399</v>
      </c>
      <c r="F9" s="57">
        <f>+SUMPRODUCT('Modelo diario'!CH14:DL14,'Modelo diario'!CH15:DL15)/SUM('Modelo diario'!CH14:DL14)</f>
        <v>0.32275854666201709</v>
      </c>
      <c r="G9" s="57">
        <f>+SUMPRODUCT('Modelo diario'!DN14:EQ14,'Modelo diario'!DN15:EQ15)/SUM('Modelo diario'!DN14:EQ14)</f>
        <v>0.28802078971273432</v>
      </c>
      <c r="H9" s="57">
        <f>+SUMPRODUCT('Modelo diario'!ES14:FW14,'Modelo diario'!ES15:FW15)/SUM('Modelo diario'!ES14:FW14)</f>
        <v>0.35121343999457583</v>
      </c>
      <c r="I9" s="57">
        <f>+SUMPRODUCT('Modelo diario'!FY14:HC14,'Modelo diario'!FY15:HC15)/SUM('Modelo diario'!FY14:HC14)</f>
        <v>0.30759364607322881</v>
      </c>
      <c r="J9" s="57">
        <f>+SUMPRODUCT('Modelo diario'!HE14:IF14,'Modelo diario'!HE15:IF15)/SUM('Modelo diario'!HE14:IF14)</f>
        <v>0.28247731181427627</v>
      </c>
      <c r="K9" s="57">
        <f>+SUMPRODUCT('Modelo diario'!IH14:JL14,'Modelo diario'!IH15:JL15)/SUM('Modelo diario'!IH14:JL14)</f>
        <v>0.29126107959341119</v>
      </c>
      <c r="L9" s="57">
        <f>+SUMPRODUCT('Modelo diario'!JN14:KQ14,'Modelo diario'!JN15:KQ15)/SUM('Modelo diario'!JN14:KQ14)</f>
        <v>0.31668304009255449</v>
      </c>
      <c r="N9" s="132"/>
    </row>
    <row r="10" spans="2:15" x14ac:dyDescent="0.35">
      <c r="B10" s="58" t="s">
        <v>25</v>
      </c>
      <c r="C10" s="59">
        <f>+'Modelo diario'!G16</f>
        <v>0.90741000000000005</v>
      </c>
      <c r="D10" s="59">
        <f>+'Modelo diario'!W16</f>
        <v>0.91644000000000003</v>
      </c>
      <c r="E10" s="59">
        <f>+'Modelo diario'!BC16</f>
        <v>0.90591999999999995</v>
      </c>
      <c r="F10" s="59">
        <f>+'Modelo diario'!CH16</f>
        <v>0.89595000000000002</v>
      </c>
      <c r="G10" s="59">
        <f>+'Modelo diario'!DN16</f>
        <v>0.89912999999999998</v>
      </c>
      <c r="H10" s="59">
        <f>+'Modelo diario'!ES16</f>
        <v>0.90920000000000001</v>
      </c>
      <c r="I10" s="59">
        <f>+'Modelo diario'!FY16</f>
        <v>0.91566999999999998</v>
      </c>
      <c r="J10" s="59">
        <f>+'Modelo diario'!HE16</f>
        <v>0.91785000000000005</v>
      </c>
      <c r="K10" s="59">
        <f>+'Modelo diario'!IH16</f>
        <v>0.91563000000000005</v>
      </c>
      <c r="L10" s="59">
        <f>+'Modelo diario'!JN16</f>
        <v>0.91961999999999999</v>
      </c>
      <c r="N10" s="132"/>
    </row>
    <row r="11" spans="2:15" x14ac:dyDescent="0.35">
      <c r="C11" s="44"/>
      <c r="D11" s="44"/>
      <c r="E11" s="44"/>
      <c r="F11" s="44"/>
      <c r="G11" s="44"/>
      <c r="H11" s="44"/>
      <c r="N11" s="133"/>
    </row>
    <row r="12" spans="2:15" x14ac:dyDescent="0.35">
      <c r="B12" s="10" t="s">
        <v>26</v>
      </c>
    </row>
    <row r="14" spans="2:15" x14ac:dyDescent="0.35">
      <c r="B14" s="60" t="s">
        <v>27</v>
      </c>
      <c r="C14" s="61">
        <f>+'Modelo diario'!E20</f>
        <v>2.4358333333333336E-2</v>
      </c>
      <c r="D14" s="61">
        <f t="shared" ref="D14:L14" si="1">+C14</f>
        <v>2.4358333333333336E-2</v>
      </c>
      <c r="E14" s="61">
        <f t="shared" si="1"/>
        <v>2.4358333333333336E-2</v>
      </c>
      <c r="F14" s="61">
        <f t="shared" si="1"/>
        <v>2.4358333333333336E-2</v>
      </c>
      <c r="G14" s="61">
        <f t="shared" si="1"/>
        <v>2.4358333333333336E-2</v>
      </c>
      <c r="H14" s="61">
        <f t="shared" si="1"/>
        <v>2.4358333333333336E-2</v>
      </c>
      <c r="I14" s="61">
        <f t="shared" si="1"/>
        <v>2.4358333333333336E-2</v>
      </c>
      <c r="J14" s="61">
        <f t="shared" si="1"/>
        <v>2.4358333333333336E-2</v>
      </c>
      <c r="K14" s="61">
        <f t="shared" si="1"/>
        <v>2.4358333333333336E-2</v>
      </c>
      <c r="L14" s="61">
        <f t="shared" si="1"/>
        <v>2.4358333333333336E-2</v>
      </c>
    </row>
    <row r="15" spans="2:15" x14ac:dyDescent="0.35">
      <c r="B15" s="56" t="str">
        <f>+'Modelo diario'!B21</f>
        <v>Sacarosa en Bagazo despues de falla</v>
      </c>
      <c r="C15" s="57">
        <f>+SUMPRODUCT('Modelo diario'!G15:U15,'Modelo diario'!G14:U14,'Modelo diario'!G21:U21)/SUMPRODUCT('Modelo diario'!G14:U14,'Modelo diario'!G15:U15)</f>
        <v>3.7837501168523371E-2</v>
      </c>
      <c r="D15" s="57">
        <f>+SUMPRODUCT('Modelo diario'!W14:BA14,'Modelo diario'!W15:BA15,'Modelo diario'!W21:BA21)/SUMPRODUCT('Modelo diario'!W14:BA14,'Modelo diario'!W15:BA15)</f>
        <v>3.7364004375473069E-2</v>
      </c>
      <c r="E15" s="57">
        <f>+SUMPRODUCT('Modelo diario'!BC14:CF14,'Modelo diario'!BC15:CF15,'Modelo diario'!BC21:CF21)/SUMPRODUCT('Modelo diario'!BC14:CF14,'Modelo diario'!BC15:CF15)</f>
        <v>3.4186276268555665E-2</v>
      </c>
      <c r="F15" s="57">
        <f>+SUMPRODUCT('Modelo diario'!CH14:DL14,'Modelo diario'!CH15:DL15,'Modelo diario'!CH21:DL21)/SUMPRODUCT('Modelo diario'!CH14:DL14,'Modelo diario'!CH15:DL15)</f>
        <v>3.8622917361736175E-2</v>
      </c>
      <c r="G15" s="57">
        <f>+SUMPRODUCT('Modelo diario'!DN14:EQ14,'Modelo diario'!DN15:EQ15,'Modelo diario'!DN21:EQ21)/SUMPRODUCT('Modelo diario'!DN14:EQ14,'Modelo diario'!DN15:EQ15)</f>
        <v>3.2989599893532902E-2</v>
      </c>
      <c r="H15" s="57">
        <f>+SUMPRODUCT('Modelo diario'!ES14:FW14,'Modelo diario'!ES15:FW15,'Modelo diario'!ES21:FW21)/SUMPRODUCT('Modelo diario'!ES14:FW14,'Modelo diario'!ES15:FW15)</f>
        <v>3.7741745916629987E-2</v>
      </c>
      <c r="I15" s="57">
        <f>+SUMPRODUCT('Modelo diario'!FY14:HC14,'Modelo diario'!FY15:HC15,'Modelo diario'!FY21:HC21)/SUMPRODUCT('Modelo diario'!FY14:HC14,'Modelo diario'!FY15:HC15)</f>
        <v>4.0764509662474892E-2</v>
      </c>
      <c r="J15" s="57">
        <f>+SUMPRODUCT('Modelo diario'!HE14:IF14,'Modelo diario'!HE15:IF15,'Modelo diario'!HE21:IF21)/SUMPRODUCT('Modelo diario'!HE14:IF14,'Modelo diario'!HE15:IF15)</f>
        <v>2.9479424977886571E-2</v>
      </c>
      <c r="K15" s="57">
        <f>+SUMPRODUCT('Modelo diario'!IH14:JL14,'Modelo diario'!IH15:JL15,'Modelo diario'!IH21:JL21)/SUMPRODUCT('Modelo diario'!IH14:JL14,'Modelo diario'!IH15:JL15)</f>
        <v>2.9775629165241058E-2</v>
      </c>
      <c r="L15" s="57">
        <f>+SUMPRODUCT('Modelo diario'!JN15:KQ15,'Modelo diario'!JN14:KQ14,'Modelo diario'!JN21:KQ21)/SUMPRODUCT('Modelo diario'!JN14:KQ14,'Modelo diario'!JN15:KQ15)</f>
        <v>3.189830580230904E-2</v>
      </c>
    </row>
    <row r="16" spans="2:15" x14ac:dyDescent="0.35">
      <c r="B16" s="56" t="s">
        <v>123</v>
      </c>
      <c r="C16" s="53">
        <f>+SUM('Modelo diario'!G22:U22)</f>
        <v>17517.265550600001</v>
      </c>
      <c r="D16" s="53">
        <f>+SUM('Modelo diario'!W22:BA22)</f>
        <v>36589.792542690004</v>
      </c>
      <c r="E16" s="53">
        <f>+SUM('Modelo diario'!BC22:CF22)</f>
        <v>36103.538646589994</v>
      </c>
      <c r="F16" s="53">
        <f>+SUM('Modelo diario'!CH22:DL22)</f>
        <v>33380.565185239997</v>
      </c>
      <c r="G16" s="53">
        <f>+SUM('Modelo diario'!DN22:EQ22)</f>
        <v>27607.676917789999</v>
      </c>
      <c r="H16" s="53">
        <f>+SUM('Modelo diario'!ES22:FW22)</f>
        <v>38015.289360570001</v>
      </c>
      <c r="I16" s="53">
        <f>+SUM('Modelo diario'!FY22:HC22)</f>
        <v>35738.894176950009</v>
      </c>
      <c r="J16" s="53">
        <f>+SUM('Modelo diario'!HE22:IF22)</f>
        <v>28929.289614599995</v>
      </c>
      <c r="K16" s="53">
        <f>+SUM('Modelo diario'!IH22:JL22)</f>
        <v>34554.763319550002</v>
      </c>
      <c r="L16" s="53">
        <f>+SUM('Modelo diario'!JN22:KQ22)</f>
        <v>34998.181523520005</v>
      </c>
    </row>
    <row r="17" spans="2:15" x14ac:dyDescent="0.35">
      <c r="B17" s="56" t="s">
        <v>124</v>
      </c>
      <c r="C17" s="62">
        <f>+((C14-C15)*C10)*C16</f>
        <v>-214.25598171627968</v>
      </c>
      <c r="D17" s="62">
        <f t="shared" ref="D17:L17" si="2">+((D14-D15)*D10)*D16</f>
        <v>-436.11070657862973</v>
      </c>
      <c r="E17" s="62">
        <f t="shared" si="2"/>
        <v>-321.44172104451582</v>
      </c>
      <c r="F17" s="62">
        <f t="shared" si="2"/>
        <v>-426.61544179853917</v>
      </c>
      <c r="G17" s="62">
        <f t="shared" si="2"/>
        <v>-214.25298510661358</v>
      </c>
      <c r="H17" s="62">
        <f t="shared" si="2"/>
        <v>-462.57759536559468</v>
      </c>
      <c r="I17" s="62">
        <f t="shared" si="2"/>
        <v>-536.89266556493124</v>
      </c>
      <c r="J17" s="62">
        <f t="shared" si="2"/>
        <v>-135.97905834377801</v>
      </c>
      <c r="K17" s="62">
        <f t="shared" si="2"/>
        <v>-171.39987022919507</v>
      </c>
      <c r="L17" s="62">
        <f t="shared" si="2"/>
        <v>-242.67422271587301</v>
      </c>
      <c r="M17" s="63">
        <f>+SUM(C17:L17)</f>
        <v>-3162.2002484639497</v>
      </c>
      <c r="N17" t="s">
        <v>57</v>
      </c>
    </row>
    <row r="18" spans="2:15" x14ac:dyDescent="0.35">
      <c r="B18" s="56" t="s">
        <v>126</v>
      </c>
      <c r="C18" s="62">
        <f>+C19*12.5</f>
        <v>-53563.995429069917</v>
      </c>
      <c r="D18" s="62">
        <f t="shared" ref="D18:L18" si="3">+D19*12.5</f>
        <v>-109027.67664465743</v>
      </c>
      <c r="E18" s="62">
        <f t="shared" si="3"/>
        <v>-80360.43026112896</v>
      </c>
      <c r="F18" s="62">
        <f t="shared" si="3"/>
        <v>-106653.8604496348</v>
      </c>
      <c r="G18" s="62">
        <f t="shared" si="3"/>
        <v>-53563.246276653401</v>
      </c>
      <c r="H18" s="62">
        <f t="shared" si="3"/>
        <v>-115644.39884139868</v>
      </c>
      <c r="I18" s="62">
        <f t="shared" si="3"/>
        <v>-134223.16639123281</v>
      </c>
      <c r="J18" s="62">
        <f t="shared" si="3"/>
        <v>-33994.764585944504</v>
      </c>
      <c r="K18" s="62">
        <f t="shared" si="3"/>
        <v>-42849.967557298769</v>
      </c>
      <c r="L18" s="62">
        <f t="shared" si="3"/>
        <v>-60668.555678968252</v>
      </c>
      <c r="M18" s="63">
        <f>+SUM(C18:L18)</f>
        <v>-790550.0621159873</v>
      </c>
    </row>
    <row r="19" spans="2:15" x14ac:dyDescent="0.35">
      <c r="B19" s="56" t="s">
        <v>125</v>
      </c>
      <c r="C19" s="62">
        <f>+C17*20</f>
        <v>-4285.1196343255933</v>
      </c>
      <c r="D19" s="62">
        <f t="shared" ref="D19:F19" si="4">+D17*20</f>
        <v>-8722.2141315725949</v>
      </c>
      <c r="E19" s="62">
        <f t="shared" si="4"/>
        <v>-6428.8344208903163</v>
      </c>
      <c r="F19" s="62">
        <f t="shared" si="4"/>
        <v>-8532.3088359707835</v>
      </c>
      <c r="G19" s="62">
        <f>+G17*20</f>
        <v>-4285.0597021322719</v>
      </c>
      <c r="H19" s="62">
        <f>+H17*20</f>
        <v>-9251.551907311894</v>
      </c>
      <c r="I19" s="62">
        <f>+I17*20</f>
        <v>-10737.853311298624</v>
      </c>
      <c r="J19" s="62">
        <f t="shared" ref="J19:L19" si="5">+J17*20</f>
        <v>-2719.58116687556</v>
      </c>
      <c r="K19" s="62">
        <f t="shared" si="5"/>
        <v>-3427.9974045839017</v>
      </c>
      <c r="L19" s="62">
        <f t="shared" si="5"/>
        <v>-4853.4844543174604</v>
      </c>
      <c r="M19" s="63">
        <f>+SUM(C19:L19)</f>
        <v>-63244.004969279013</v>
      </c>
      <c r="N19" t="s">
        <v>58</v>
      </c>
    </row>
    <row r="20" spans="2:15" x14ac:dyDescent="0.35">
      <c r="B20" s="64" t="s">
        <v>59</v>
      </c>
      <c r="C20" s="65">
        <f>+((C19*C3)/1000000)</f>
        <v>-489.69396579281693</v>
      </c>
      <c r="D20" s="65">
        <f t="shared" ref="D20:L20" si="6">+((D19*D3)/1000000)</f>
        <v>-1104.5014531178817</v>
      </c>
      <c r="E20" s="65">
        <f t="shared" si="6"/>
        <v>-819.09753923594394</v>
      </c>
      <c r="F20" s="65">
        <f t="shared" si="6"/>
        <v>-1065.5190901489837</v>
      </c>
      <c r="G20" s="65">
        <f t="shared" si="6"/>
        <v>-529.74375187555665</v>
      </c>
      <c r="H20" s="65">
        <f t="shared" si="6"/>
        <v>-1118.2297825270416</v>
      </c>
      <c r="I20" s="65">
        <f t="shared" si="6"/>
        <v>-1315.094221699384</v>
      </c>
      <c r="J20" s="65">
        <f t="shared" si="6"/>
        <v>-323.73619795505959</v>
      </c>
      <c r="K20" s="65">
        <f t="shared" si="6"/>
        <v>-414.64332590976954</v>
      </c>
      <c r="L20" s="65">
        <f t="shared" si="6"/>
        <v>-646.75464268164637</v>
      </c>
      <c r="M20" s="63">
        <f>+SUM(C20:L20)</f>
        <v>-7827.0139709440828</v>
      </c>
    </row>
    <row r="21" spans="2:15" x14ac:dyDescent="0.35">
      <c r="B21" s="64" t="s">
        <v>60</v>
      </c>
      <c r="C21" s="65">
        <f t="shared" ref="C21:L21" si="7">+(C18*C4)/1000000</f>
        <v>-43.878821595562634</v>
      </c>
      <c r="D21" s="65">
        <f t="shared" si="7"/>
        <v>-62.325763586656883</v>
      </c>
      <c r="E21" s="65">
        <f t="shared" si="7"/>
        <v>-42.174835628533607</v>
      </c>
      <c r="F21" s="65">
        <f t="shared" si="7"/>
        <v>-51.873198322405322</v>
      </c>
      <c r="G21" s="65">
        <f t="shared" si="7"/>
        <v>-25.259270262358474</v>
      </c>
      <c r="H21" s="65">
        <f t="shared" si="7"/>
        <v>-58.939342911062127</v>
      </c>
      <c r="I21" s="65">
        <f t="shared" si="7"/>
        <v>-65.879050831193595</v>
      </c>
      <c r="J21" s="65">
        <f t="shared" si="7"/>
        <v>-17.279164420985335</v>
      </c>
      <c r="K21" s="65">
        <f t="shared" si="7"/>
        <v>-21.626948813264846</v>
      </c>
      <c r="L21" s="65">
        <f t="shared" si="7"/>
        <v>-30.517810168389264</v>
      </c>
    </row>
    <row r="22" spans="2:15" x14ac:dyDescent="0.35">
      <c r="B22" s="64" t="s">
        <v>61</v>
      </c>
      <c r="C22" s="65">
        <f>-C30</f>
        <v>-2.5732307000480268</v>
      </c>
      <c r="D22" s="65">
        <f t="shared" ref="D22:L22" si="8">-D30</f>
        <v>-238.7386260600114</v>
      </c>
      <c r="E22" s="65">
        <f t="shared" si="8"/>
        <v>-25.946742892150944</v>
      </c>
      <c r="F22" s="65">
        <f t="shared" si="8"/>
        <v>-0.77196921001440844</v>
      </c>
      <c r="G22" s="65">
        <f t="shared" si="8"/>
        <v>-25.94674289215089</v>
      </c>
      <c r="H22" s="65">
        <f t="shared" si="8"/>
        <v>-31.093204292246931</v>
      </c>
      <c r="I22" s="65">
        <f t="shared" si="8"/>
        <v>-7.5052562084733978</v>
      </c>
      <c r="J22" s="65">
        <f t="shared" si="8"/>
        <v>-2.7876665917186902</v>
      </c>
      <c r="K22" s="65">
        <f t="shared" si="8"/>
        <v>-7.5052562084733978</v>
      </c>
      <c r="L22" s="65">
        <f t="shared" si="8"/>
        <v>-38.812896392390989</v>
      </c>
    </row>
    <row r="23" spans="2:15" x14ac:dyDescent="0.35">
      <c r="B23" s="66" t="s">
        <v>62</v>
      </c>
      <c r="C23" s="67">
        <f>+SUM(C20:C22)</f>
        <v>-536.14601808842758</v>
      </c>
      <c r="D23" s="67">
        <f t="shared" ref="D23:F23" si="9">+SUM(D20:D22)</f>
        <v>-1405.5658427645501</v>
      </c>
      <c r="E23" s="67">
        <f t="shared" si="9"/>
        <v>-887.21911775662852</v>
      </c>
      <c r="F23" s="67">
        <f t="shared" si="9"/>
        <v>-1118.1642576814036</v>
      </c>
      <c r="G23" s="67">
        <f t="shared" ref="G23:L23" si="10">+SUM(G20:G22)</f>
        <v>-580.94976503006592</v>
      </c>
      <c r="H23" s="67">
        <f t="shared" si="10"/>
        <v>-1208.2623297303508</v>
      </c>
      <c r="I23" s="67">
        <f t="shared" si="10"/>
        <v>-1388.4785287390509</v>
      </c>
      <c r="J23" s="67">
        <f t="shared" si="10"/>
        <v>-343.80302896776362</v>
      </c>
      <c r="K23" s="67">
        <f t="shared" si="10"/>
        <v>-443.77553093150777</v>
      </c>
      <c r="L23" s="67">
        <f t="shared" si="10"/>
        <v>-716.08534924242656</v>
      </c>
      <c r="M23" s="63">
        <f>+SUM(C23:L23)</f>
        <v>-8628.4497689321761</v>
      </c>
    </row>
    <row r="24" spans="2:15" x14ac:dyDescent="0.35">
      <c r="B24" s="64" t="s">
        <v>129</v>
      </c>
      <c r="C24" s="65">
        <f>+(C7*C19)/1000000</f>
        <v>-71.802935136767005</v>
      </c>
      <c r="D24" s="65">
        <f t="shared" ref="D24:F24" si="11">+(D7*D19)/1000000</f>
        <v>-135.45964979417428</v>
      </c>
      <c r="E24" s="65">
        <f t="shared" si="11"/>
        <v>-155.63116418311733</v>
      </c>
      <c r="F24" s="65">
        <f t="shared" si="11"/>
        <v>-196.37686325508352</v>
      </c>
      <c r="G24" s="65">
        <f>+(G7*G19)/1000000</f>
        <v>-79.562040039385735</v>
      </c>
      <c r="H24" s="65">
        <f>+(H7*H19)/1000000</f>
        <v>-174.20617883142447</v>
      </c>
      <c r="I24" s="65">
        <f>+(I7*I19)/1000000</f>
        <v>-195.22292936450484</v>
      </c>
      <c r="J24" s="65">
        <f t="shared" ref="J24:L24" si="12">+(J7*J19)/1000000</f>
        <v>-69.342658229247661</v>
      </c>
      <c r="K24" s="65">
        <f t="shared" si="12"/>
        <v>-50.162170105367522</v>
      </c>
      <c r="L24" s="65">
        <f t="shared" si="12"/>
        <v>-68.57503159450539</v>
      </c>
      <c r="M24" s="68"/>
      <c r="O24" s="108"/>
    </row>
    <row r="25" spans="2:15" x14ac:dyDescent="0.35">
      <c r="B25" s="69" t="s">
        <v>63</v>
      </c>
      <c r="C25" s="70">
        <f>+C23-C24</f>
        <v>-464.34308295166056</v>
      </c>
      <c r="D25" s="70">
        <f t="shared" ref="D25:L25" si="13">+D23-D24</f>
        <v>-1270.1061929703758</v>
      </c>
      <c r="E25" s="70">
        <f t="shared" si="13"/>
        <v>-731.58795357351119</v>
      </c>
      <c r="F25" s="70">
        <f t="shared" si="13"/>
        <v>-921.78739442632002</v>
      </c>
      <c r="G25" s="70">
        <f t="shared" si="13"/>
        <v>-501.38772499068017</v>
      </c>
      <c r="H25" s="70">
        <f t="shared" si="13"/>
        <v>-1034.0561508989263</v>
      </c>
      <c r="I25" s="70">
        <f t="shared" si="13"/>
        <v>-1193.2555993745461</v>
      </c>
      <c r="J25" s="70">
        <f t="shared" si="13"/>
        <v>-274.46037073851596</v>
      </c>
      <c r="K25" s="70">
        <f t="shared" si="13"/>
        <v>-393.61336082614025</v>
      </c>
      <c r="L25" s="70">
        <f t="shared" si="13"/>
        <v>-647.51031764792117</v>
      </c>
      <c r="M25" s="63">
        <f>+SUM(C25:L25)</f>
        <v>-7432.108148398599</v>
      </c>
    </row>
    <row r="26" spans="2:15" x14ac:dyDescent="0.35"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38">
        <v>-7432.108148398599</v>
      </c>
      <c r="O26" s="108"/>
    </row>
    <row r="27" spans="2:15" x14ac:dyDescent="0.35">
      <c r="B27" s="71" t="s">
        <v>64</v>
      </c>
    </row>
    <row r="28" spans="2:15" x14ac:dyDescent="0.35">
      <c r="B28" s="60" t="s">
        <v>65</v>
      </c>
      <c r="C28" s="72">
        <v>0.11999999999999998</v>
      </c>
      <c r="D28" s="72">
        <v>11.133333333333333</v>
      </c>
      <c r="E28" s="72">
        <v>1.2100000000000002</v>
      </c>
      <c r="F28" s="72">
        <v>3.6000000000000011E-2</v>
      </c>
      <c r="G28" s="72">
        <v>1.2099999999999977</v>
      </c>
      <c r="H28" s="72">
        <v>1.4499999999999971</v>
      </c>
      <c r="I28" s="72">
        <v>0.34999999999999931</v>
      </c>
      <c r="J28" s="72">
        <v>0.12999999999999973</v>
      </c>
      <c r="K28" s="72">
        <v>0.34999999999999931</v>
      </c>
      <c r="L28" s="72">
        <v>1.8099999999999961</v>
      </c>
    </row>
    <row r="29" spans="2:15" x14ac:dyDescent="0.35">
      <c r="B29" s="56" t="s">
        <v>66</v>
      </c>
      <c r="C29" s="73">
        <v>21.443589167066893</v>
      </c>
      <c r="D29" s="73">
        <f>+C29</f>
        <v>21.443589167066893</v>
      </c>
      <c r="E29" s="73">
        <f>+D29</f>
        <v>21.443589167066893</v>
      </c>
      <c r="F29" s="73">
        <f t="shared" ref="F29:L29" si="14">+E29</f>
        <v>21.443589167066893</v>
      </c>
      <c r="G29" s="73">
        <f t="shared" si="14"/>
        <v>21.443589167066893</v>
      </c>
      <c r="H29" s="73">
        <f t="shared" si="14"/>
        <v>21.443589167066893</v>
      </c>
      <c r="I29" s="73">
        <f t="shared" si="14"/>
        <v>21.443589167066893</v>
      </c>
      <c r="J29" s="73">
        <f t="shared" si="14"/>
        <v>21.443589167066893</v>
      </c>
      <c r="K29" s="73">
        <f t="shared" si="14"/>
        <v>21.443589167066893</v>
      </c>
      <c r="L29" s="73">
        <f t="shared" si="14"/>
        <v>21.443589167066893</v>
      </c>
    </row>
    <row r="30" spans="2:15" x14ac:dyDescent="0.35">
      <c r="B30" s="74" t="s">
        <v>67</v>
      </c>
      <c r="C30" s="75">
        <f>+C29*C28</f>
        <v>2.5732307000480268</v>
      </c>
      <c r="D30" s="75">
        <f>+D29*D28</f>
        <v>238.7386260600114</v>
      </c>
      <c r="E30" s="75">
        <f>+E29*E28</f>
        <v>25.946742892150944</v>
      </c>
      <c r="F30" s="75">
        <f t="shared" ref="F30:L30" si="15">+F29*F28</f>
        <v>0.77196921001440844</v>
      </c>
      <c r="G30" s="75">
        <f t="shared" si="15"/>
        <v>25.94674289215089</v>
      </c>
      <c r="H30" s="75">
        <f t="shared" si="15"/>
        <v>31.093204292246931</v>
      </c>
      <c r="I30" s="75">
        <f t="shared" si="15"/>
        <v>7.5052562084733978</v>
      </c>
      <c r="J30" s="75">
        <f t="shared" si="15"/>
        <v>2.7876665917186902</v>
      </c>
      <c r="K30" s="75">
        <f t="shared" si="15"/>
        <v>7.5052562084733978</v>
      </c>
      <c r="L30" s="75">
        <f t="shared" si="15"/>
        <v>38.812896392390989</v>
      </c>
    </row>
    <row r="32" spans="2:15" hidden="1" x14ac:dyDescent="0.35">
      <c r="B32" s="71" t="s">
        <v>68</v>
      </c>
      <c r="C32" s="76">
        <v>0.38924402809359776</v>
      </c>
    </row>
    <row r="33" spans="2:12" hidden="1" x14ac:dyDescent="0.35"/>
    <row r="34" spans="2:12" hidden="1" x14ac:dyDescent="0.35">
      <c r="B34" t="s">
        <v>69</v>
      </c>
      <c r="C34" s="34">
        <f>+M23</f>
        <v>-8628.4497689321761</v>
      </c>
      <c r="D34" s="44"/>
    </row>
    <row r="35" spans="2:12" hidden="1" x14ac:dyDescent="0.35">
      <c r="B35" s="77" t="s">
        <v>70</v>
      </c>
      <c r="C35" s="78">
        <f>+C34*C32</f>
        <v>-3358.572544262433</v>
      </c>
      <c r="D35" s="16"/>
    </row>
    <row r="36" spans="2:12" x14ac:dyDescent="0.35">
      <c r="C36" s="44">
        <f>+C25-C22</f>
        <v>-461.76985225161252</v>
      </c>
      <c r="D36" s="44">
        <f t="shared" ref="D36:L36" si="16">+D25-D22</f>
        <v>-1031.3675669103643</v>
      </c>
      <c r="E36" s="44">
        <f t="shared" si="16"/>
        <v>-705.64121068136023</v>
      </c>
      <c r="F36" s="44">
        <f t="shared" si="16"/>
        <v>-921.01542521630563</v>
      </c>
      <c r="G36" s="44">
        <f>+G25-G22</f>
        <v>-475.44098209852928</v>
      </c>
      <c r="H36" s="44">
        <f>+H25-H22</f>
        <v>-1002.9629466066793</v>
      </c>
      <c r="I36" s="44">
        <f t="shared" si="16"/>
        <v>-1185.7503431660728</v>
      </c>
      <c r="J36" s="44">
        <f t="shared" si="16"/>
        <v>-271.67270414679729</v>
      </c>
      <c r="K36" s="44">
        <f t="shared" si="16"/>
        <v>-386.10810461766687</v>
      </c>
      <c r="L36" s="44">
        <f t="shared" si="16"/>
        <v>-608.69742125553023</v>
      </c>
    </row>
    <row r="37" spans="2:12" x14ac:dyDescent="0.35">
      <c r="C37" s="44">
        <f>+SUM('Modelo diario'!G26:U26)</f>
        <v>-461.76985225161246</v>
      </c>
      <c r="D37" s="44">
        <f>+SUM('Modelo diario'!W26:BA26)</f>
        <v>-1031.3675669103643</v>
      </c>
      <c r="E37" s="44">
        <f>+SUM('Modelo diario'!BC26:CF26)</f>
        <v>-705.64121068136046</v>
      </c>
      <c r="F37" s="44">
        <f>+SUM('Modelo diario'!CH26:DL26)</f>
        <v>4557.93569593754</v>
      </c>
      <c r="G37" s="44">
        <f>+SUM('Modelo diario'!DN26:EQ26)</f>
        <v>135278.2490328929</v>
      </c>
      <c r="H37" s="44">
        <f>+SUM('Modelo diario'!ES26:FW26)</f>
        <v>183688.82274482027</v>
      </c>
      <c r="I37" s="44">
        <f>+SUM('Modelo diario'!FY26:HC26)</f>
        <v>176935.37988673072</v>
      </c>
      <c r="J37" s="44">
        <f>+SUM('Modelo diario'!HE26:IF26)</f>
        <v>130469.69259542832</v>
      </c>
      <c r="K37" s="44">
        <f>+SUM('Modelo diario'!IH26:JL26)</f>
        <v>175267.03418549191</v>
      </c>
      <c r="L37" s="44">
        <f>+SUM('Modelo diario'!JN26:KQ26)</f>
        <v>198349.23535465417</v>
      </c>
    </row>
    <row r="38" spans="2:12" x14ac:dyDescent="0.35">
      <c r="C38" s="44">
        <f>+C36-C37</f>
        <v>0</v>
      </c>
      <c r="D38" s="44">
        <f t="shared" ref="D38:J38" si="17">+D36-D37</f>
        <v>0</v>
      </c>
      <c r="E38" s="44">
        <f t="shared" si="17"/>
        <v>0</v>
      </c>
      <c r="F38" s="44">
        <f t="shared" si="17"/>
        <v>-5478.9511211538456</v>
      </c>
      <c r="G38" s="44">
        <f t="shared" si="17"/>
        <v>-135753.69001499141</v>
      </c>
      <c r="H38" s="44">
        <f t="shared" si="17"/>
        <v>-184691.78569142695</v>
      </c>
      <c r="I38" s="44">
        <f t="shared" si="17"/>
        <v>-178121.13022989678</v>
      </c>
      <c r="J38" s="44">
        <f t="shared" si="17"/>
        <v>-130741.36529957512</v>
      </c>
      <c r="K38" s="44">
        <f>+K36-K37</f>
        <v>-175653.14229010956</v>
      </c>
      <c r="L38" s="44">
        <f>+L36-L37</f>
        <v>-198957.93277590969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891"/>
  <sheetViews>
    <sheetView showGridLines="0" topLeftCell="A4" workbookViewId="0">
      <pane ySplit="1" topLeftCell="A555" activePane="bottomLeft" state="frozen"/>
      <selection activeCell="A4" sqref="A4"/>
      <selection pane="bottomLeft" activeCell="F567" sqref="F567"/>
    </sheetView>
  </sheetViews>
  <sheetFormatPr baseColWidth="10" defaultColWidth="11.453125" defaultRowHeight="15.5" x14ac:dyDescent="0.35"/>
  <cols>
    <col min="1" max="1" width="11.453125" style="114"/>
    <col min="2" max="2" width="11.81640625" style="116" bestFit="1" customWidth="1"/>
    <col min="3" max="3" width="15.81640625" style="120" bestFit="1" customWidth="1"/>
    <col min="4" max="4" width="16.81640625" style="121" bestFit="1" customWidth="1"/>
    <col min="5" max="5" width="11.453125" style="121" bestFit="1" customWidth="1"/>
    <col min="6" max="6" width="26" style="114" bestFit="1" customWidth="1"/>
    <col min="7" max="7" width="11.453125" style="114"/>
    <col min="8" max="8" width="16.7265625" style="114" bestFit="1" customWidth="1"/>
    <col min="9" max="9" width="10.54296875" style="117" customWidth="1"/>
    <col min="10" max="16384" width="11.453125" style="114"/>
  </cols>
  <sheetData>
    <row r="2" spans="2:9" ht="37.5" customHeight="1" x14ac:dyDescent="0.35">
      <c r="B2" s="141" t="s">
        <v>105</v>
      </c>
      <c r="C2" s="141"/>
      <c r="D2" s="141"/>
      <c r="E2" s="141"/>
    </row>
    <row r="4" spans="2:9" ht="46.5" x14ac:dyDescent="0.35">
      <c r="B4" s="118" t="s">
        <v>106</v>
      </c>
      <c r="C4" s="118" t="s">
        <v>107</v>
      </c>
      <c r="D4" s="118" t="s">
        <v>108</v>
      </c>
      <c r="E4" s="118" t="s">
        <v>109</v>
      </c>
      <c r="H4" s="118" t="s">
        <v>110</v>
      </c>
      <c r="I4" s="119" t="s">
        <v>111</v>
      </c>
    </row>
    <row r="5" spans="2:9" x14ac:dyDescent="0.35">
      <c r="B5" s="115">
        <v>43831</v>
      </c>
      <c r="H5" s="122">
        <v>43831</v>
      </c>
      <c r="I5" s="123">
        <v>90.076999999999998</v>
      </c>
    </row>
    <row r="6" spans="2:9" x14ac:dyDescent="0.35">
      <c r="B6" s="115">
        <v>43832</v>
      </c>
      <c r="C6" s="120">
        <v>577.91600000000005</v>
      </c>
      <c r="D6" s="121">
        <v>32.558999999999997</v>
      </c>
      <c r="E6" s="121">
        <v>5.1859999999999999</v>
      </c>
      <c r="H6" s="122">
        <v>43862</v>
      </c>
      <c r="I6" s="123">
        <v>91.251000000000005</v>
      </c>
    </row>
    <row r="7" spans="2:9" x14ac:dyDescent="0.35">
      <c r="B7" s="115">
        <v>43833</v>
      </c>
      <c r="C7" s="120">
        <v>2320.17</v>
      </c>
      <c r="D7" s="121">
        <v>26.81</v>
      </c>
      <c r="E7" s="121">
        <v>2.8420000000000001</v>
      </c>
      <c r="H7" s="122">
        <v>43891</v>
      </c>
      <c r="I7" s="123">
        <v>89.891000000000005</v>
      </c>
    </row>
    <row r="8" spans="2:9" x14ac:dyDescent="0.35">
      <c r="B8" s="115">
        <v>43834</v>
      </c>
      <c r="C8" s="120">
        <v>4129.3339999999998</v>
      </c>
      <c r="D8" s="121">
        <v>27.449000000000002</v>
      </c>
      <c r="E8" s="121">
        <v>2.536</v>
      </c>
      <c r="H8" s="122">
        <v>43922</v>
      </c>
      <c r="I8" s="123">
        <v>90.983000000000004</v>
      </c>
    </row>
    <row r="9" spans="2:9" x14ac:dyDescent="0.35">
      <c r="B9" s="115">
        <v>43835</v>
      </c>
      <c r="C9" s="120">
        <v>4156.1620000000003</v>
      </c>
      <c r="D9" s="121">
        <v>28.818999999999999</v>
      </c>
      <c r="E9" s="121">
        <v>2.2730000000000001</v>
      </c>
      <c r="H9" s="122">
        <v>43952</v>
      </c>
      <c r="I9" s="123">
        <v>90.164000000000001</v>
      </c>
    </row>
    <row r="10" spans="2:9" x14ac:dyDescent="0.35">
      <c r="B10" s="115">
        <v>43836</v>
      </c>
      <c r="C10" s="120">
        <v>4314.2860000000001</v>
      </c>
      <c r="D10" s="121">
        <v>27.556999999999999</v>
      </c>
      <c r="E10" s="121">
        <v>2.5990000000000002</v>
      </c>
      <c r="H10" s="122">
        <v>43983</v>
      </c>
      <c r="I10" s="123">
        <v>91.335999999999999</v>
      </c>
    </row>
    <row r="11" spans="2:9" x14ac:dyDescent="0.35">
      <c r="B11" s="115">
        <v>43837</v>
      </c>
      <c r="C11" s="120">
        <v>4033.0540000000001</v>
      </c>
      <c r="D11" s="121">
        <v>27.006</v>
      </c>
      <c r="E11" s="121">
        <v>2.573</v>
      </c>
      <c r="H11" s="122">
        <v>44013</v>
      </c>
      <c r="I11" s="123">
        <v>89.74</v>
      </c>
    </row>
    <row r="12" spans="2:9" x14ac:dyDescent="0.35">
      <c r="B12" s="115">
        <v>43838</v>
      </c>
      <c r="C12" s="120">
        <v>4100.4009999999998</v>
      </c>
      <c r="D12" s="121">
        <v>27.952000000000002</v>
      </c>
      <c r="E12" s="121">
        <v>2.351</v>
      </c>
      <c r="H12" s="122">
        <v>44044</v>
      </c>
      <c r="I12" s="123">
        <v>90.034000000000006</v>
      </c>
    </row>
    <row r="13" spans="2:9" x14ac:dyDescent="0.35">
      <c r="B13" s="115">
        <v>43839</v>
      </c>
      <c r="C13" s="120">
        <v>3924.15</v>
      </c>
      <c r="D13" s="121">
        <v>26.710999999999999</v>
      </c>
      <c r="E13" s="121">
        <v>2.27</v>
      </c>
      <c r="H13" s="122">
        <v>44075</v>
      </c>
      <c r="I13" s="123">
        <v>90.004000000000005</v>
      </c>
    </row>
    <row r="14" spans="2:9" x14ac:dyDescent="0.35">
      <c r="B14" s="115">
        <v>43840</v>
      </c>
      <c r="C14" s="120">
        <v>3925.0709999999999</v>
      </c>
      <c r="D14" s="121">
        <v>27.370999999999999</v>
      </c>
      <c r="E14" s="121">
        <v>2.4889999999999999</v>
      </c>
      <c r="H14" s="122">
        <v>44105</v>
      </c>
      <c r="I14" s="123">
        <v>90.524000000000001</v>
      </c>
    </row>
    <row r="15" spans="2:9" x14ac:dyDescent="0.35">
      <c r="B15" s="115">
        <v>43841</v>
      </c>
      <c r="C15" s="120">
        <v>3954.4670000000001</v>
      </c>
      <c r="D15" s="121">
        <v>26.562000000000001</v>
      </c>
      <c r="E15" s="121">
        <v>2.7149999999999999</v>
      </c>
      <c r="H15" s="122">
        <v>44136</v>
      </c>
      <c r="I15" s="123">
        <v>91.866</v>
      </c>
    </row>
    <row r="16" spans="2:9" x14ac:dyDescent="0.35">
      <c r="B16" s="115">
        <v>43842</v>
      </c>
      <c r="C16" s="120">
        <v>3893.15</v>
      </c>
      <c r="D16" s="121">
        <v>27.302</v>
      </c>
      <c r="E16" s="121">
        <v>2.7269999999999999</v>
      </c>
      <c r="H16" s="122">
        <v>44166</v>
      </c>
      <c r="I16" s="123">
        <v>91.819000000000003</v>
      </c>
    </row>
    <row r="17" spans="2:9" x14ac:dyDescent="0.35">
      <c r="B17" s="115">
        <v>43843</v>
      </c>
      <c r="C17" s="120">
        <v>3642.2159999999999</v>
      </c>
      <c r="D17" s="121">
        <v>28.588999999999999</v>
      </c>
      <c r="E17" s="121">
        <v>2.5299999999999998</v>
      </c>
      <c r="H17" s="122">
        <v>44197</v>
      </c>
      <c r="I17" s="123">
        <v>90.418999999999997</v>
      </c>
    </row>
    <row r="18" spans="2:9" x14ac:dyDescent="0.35">
      <c r="B18" s="115">
        <v>43844</v>
      </c>
      <c r="C18" s="120">
        <v>3882.259</v>
      </c>
      <c r="D18" s="121">
        <v>28.62</v>
      </c>
      <c r="E18" s="121">
        <v>2.6070000000000002</v>
      </c>
      <c r="H18" s="122">
        <v>44228</v>
      </c>
      <c r="I18" s="123">
        <v>91.180999999999997</v>
      </c>
    </row>
    <row r="19" spans="2:9" x14ac:dyDescent="0.35">
      <c r="B19" s="115">
        <v>43845</v>
      </c>
      <c r="C19" s="120">
        <v>3362.5909999999999</v>
      </c>
      <c r="D19" s="121">
        <v>29.501999999999999</v>
      </c>
      <c r="E19" s="121">
        <v>2.6429999999999998</v>
      </c>
      <c r="H19" s="122">
        <v>44256</v>
      </c>
      <c r="I19" s="123">
        <v>89.751999999999995</v>
      </c>
    </row>
    <row r="20" spans="2:9" x14ac:dyDescent="0.35">
      <c r="B20" s="115">
        <v>43846</v>
      </c>
      <c r="C20" s="120">
        <v>4236.0680000000002</v>
      </c>
      <c r="D20" s="121">
        <v>29.039000000000001</v>
      </c>
      <c r="E20" s="121">
        <v>2.7629999999999999</v>
      </c>
      <c r="H20" s="122">
        <v>44287</v>
      </c>
      <c r="I20" s="123">
        <v>90.98</v>
      </c>
    </row>
    <row r="21" spans="2:9" x14ac:dyDescent="0.35">
      <c r="B21" s="115">
        <v>43847</v>
      </c>
      <c r="C21" s="120">
        <v>3899.8969999999999</v>
      </c>
      <c r="D21" s="121">
        <v>28.853999999999999</v>
      </c>
      <c r="E21" s="121">
        <v>2.7669999999999999</v>
      </c>
      <c r="H21" s="122">
        <v>44317</v>
      </c>
      <c r="I21" s="123">
        <v>83.411000000000001</v>
      </c>
    </row>
    <row r="22" spans="2:9" x14ac:dyDescent="0.35">
      <c r="B22" s="115">
        <v>43848</v>
      </c>
      <c r="C22" s="120">
        <v>3923.0329999999999</v>
      </c>
      <c r="D22" s="121">
        <v>28.760999999999999</v>
      </c>
      <c r="E22" s="121">
        <v>2.6459999999999999</v>
      </c>
      <c r="H22" s="122">
        <v>44348</v>
      </c>
      <c r="I22" s="123">
        <v>83.106999999999999</v>
      </c>
    </row>
    <row r="23" spans="2:9" x14ac:dyDescent="0.35">
      <c r="B23" s="115">
        <v>43849</v>
      </c>
      <c r="C23" s="120">
        <v>4082.89</v>
      </c>
      <c r="D23" s="121">
        <v>29.291</v>
      </c>
      <c r="E23" s="121">
        <v>2.7850000000000001</v>
      </c>
      <c r="H23" s="122">
        <v>44378</v>
      </c>
      <c r="I23" s="123">
        <v>90.741</v>
      </c>
    </row>
    <row r="24" spans="2:9" x14ac:dyDescent="0.35">
      <c r="B24" s="115">
        <v>43850</v>
      </c>
      <c r="C24" s="120">
        <v>4019.375</v>
      </c>
      <c r="D24" s="121">
        <v>29.92</v>
      </c>
      <c r="E24" s="121">
        <v>2.6030000000000002</v>
      </c>
      <c r="H24" s="122">
        <v>44409</v>
      </c>
      <c r="I24" s="123">
        <v>91.644000000000005</v>
      </c>
    </row>
    <row r="25" spans="2:9" x14ac:dyDescent="0.35">
      <c r="B25" s="115">
        <v>43851</v>
      </c>
      <c r="C25" s="120">
        <v>2429.8000000000002</v>
      </c>
      <c r="D25" s="121">
        <v>32.039000000000001</v>
      </c>
      <c r="E25" s="121">
        <v>2.6739999999999999</v>
      </c>
      <c r="H25" s="122">
        <v>44440</v>
      </c>
      <c r="I25" s="123">
        <v>90.591999999999999</v>
      </c>
    </row>
    <row r="26" spans="2:9" x14ac:dyDescent="0.35">
      <c r="B26" s="115">
        <v>43852</v>
      </c>
      <c r="C26" s="120">
        <v>528.53</v>
      </c>
      <c r="D26" s="121">
        <v>27.984999999999999</v>
      </c>
      <c r="E26" s="121">
        <v>2.363</v>
      </c>
      <c r="H26" s="122">
        <v>44470</v>
      </c>
      <c r="I26" s="123">
        <v>89.594999999999999</v>
      </c>
    </row>
    <row r="27" spans="2:9" x14ac:dyDescent="0.35">
      <c r="B27" s="115">
        <v>43853</v>
      </c>
      <c r="C27" s="120">
        <v>3521.1370000000002</v>
      </c>
      <c r="D27" s="121">
        <v>29.009</v>
      </c>
      <c r="E27" s="121">
        <v>1.9550000000000001</v>
      </c>
      <c r="H27" s="122">
        <v>44501</v>
      </c>
      <c r="I27" s="123">
        <v>89.912999999999997</v>
      </c>
    </row>
    <row r="28" spans="2:9" x14ac:dyDescent="0.35">
      <c r="B28" s="115">
        <v>43854</v>
      </c>
      <c r="C28" s="120">
        <v>3487.2930000000001</v>
      </c>
      <c r="D28" s="121">
        <v>28.204999999999998</v>
      </c>
      <c r="E28" s="121">
        <v>1.88</v>
      </c>
      <c r="H28" s="122">
        <v>44531</v>
      </c>
      <c r="I28" s="123">
        <v>90.92</v>
      </c>
    </row>
    <row r="29" spans="2:9" x14ac:dyDescent="0.35">
      <c r="B29" s="115">
        <v>43855</v>
      </c>
      <c r="C29" s="120">
        <v>3837.88</v>
      </c>
      <c r="D29" s="121">
        <v>27.811</v>
      </c>
      <c r="E29" s="121">
        <v>2.4</v>
      </c>
      <c r="H29" s="122">
        <v>44562</v>
      </c>
      <c r="I29" s="117">
        <v>91.566999999999993</v>
      </c>
    </row>
    <row r="30" spans="2:9" x14ac:dyDescent="0.35">
      <c r="B30" s="115">
        <v>43856</v>
      </c>
      <c r="C30" s="120">
        <v>2970.9459999999999</v>
      </c>
      <c r="D30" s="121">
        <v>27.327999999999999</v>
      </c>
      <c r="E30" s="121">
        <v>2.2170000000000001</v>
      </c>
      <c r="H30" s="122">
        <v>44593</v>
      </c>
      <c r="I30" s="117">
        <v>91.784999999999997</v>
      </c>
    </row>
    <row r="31" spans="2:9" x14ac:dyDescent="0.35">
      <c r="B31" s="115">
        <v>43857</v>
      </c>
      <c r="C31" s="120">
        <v>3918.6579999999999</v>
      </c>
      <c r="D31" s="121">
        <v>27.273</v>
      </c>
      <c r="E31" s="121">
        <v>2.0459999999999998</v>
      </c>
      <c r="H31" s="122">
        <v>44621</v>
      </c>
      <c r="I31" s="117">
        <v>91.563000000000002</v>
      </c>
    </row>
    <row r="32" spans="2:9" x14ac:dyDescent="0.35">
      <c r="B32" s="115">
        <v>43858</v>
      </c>
      <c r="C32" s="120">
        <v>3224.6860000000001</v>
      </c>
      <c r="D32" s="121">
        <v>26.451000000000001</v>
      </c>
      <c r="E32" s="121">
        <v>1.8859999999999999</v>
      </c>
      <c r="H32" s="122">
        <v>44652</v>
      </c>
      <c r="I32" s="117">
        <v>91.962000000000003</v>
      </c>
    </row>
    <row r="33" spans="2:9" x14ac:dyDescent="0.35">
      <c r="B33" s="115">
        <v>43859</v>
      </c>
      <c r="C33" s="120">
        <v>2397.6309999999999</v>
      </c>
      <c r="D33" s="121">
        <v>28.513999999999999</v>
      </c>
      <c r="E33" s="121">
        <v>2.0529999999999999</v>
      </c>
      <c r="H33" s="122">
        <v>44682</v>
      </c>
      <c r="I33" s="117">
        <v>91.59</v>
      </c>
    </row>
    <row r="34" spans="2:9" x14ac:dyDescent="0.35">
      <c r="B34" s="115">
        <v>43860</v>
      </c>
      <c r="C34" s="120">
        <v>2730.7089999999998</v>
      </c>
      <c r="D34" s="121">
        <v>28.841000000000001</v>
      </c>
      <c r="E34" s="121">
        <v>1.859</v>
      </c>
    </row>
    <row r="35" spans="2:9" x14ac:dyDescent="0.35">
      <c r="B35" s="115">
        <v>43861</v>
      </c>
      <c r="C35" s="120">
        <v>2215.9549999999999</v>
      </c>
      <c r="D35" s="121">
        <v>27.683</v>
      </c>
      <c r="E35" s="121">
        <v>1.925</v>
      </c>
    </row>
    <row r="36" spans="2:9" x14ac:dyDescent="0.35">
      <c r="B36" s="115">
        <v>43862</v>
      </c>
      <c r="C36" s="120">
        <v>3035.6350000000002</v>
      </c>
      <c r="D36" s="121">
        <v>29.407</v>
      </c>
      <c r="E36" s="121">
        <v>1.8740000000000001</v>
      </c>
    </row>
    <row r="37" spans="2:9" x14ac:dyDescent="0.35">
      <c r="B37" s="115">
        <v>43863</v>
      </c>
      <c r="C37" s="120">
        <v>2783.23</v>
      </c>
      <c r="D37" s="121">
        <v>32.582000000000001</v>
      </c>
      <c r="E37" s="121">
        <v>2.008</v>
      </c>
    </row>
    <row r="38" spans="2:9" x14ac:dyDescent="0.35">
      <c r="B38" s="115">
        <v>43864</v>
      </c>
      <c r="C38" s="120">
        <v>3315.3939999999998</v>
      </c>
      <c r="D38" s="121">
        <v>22.975000000000001</v>
      </c>
      <c r="E38" s="121">
        <v>2.609</v>
      </c>
    </row>
    <row r="39" spans="2:9" x14ac:dyDescent="0.35">
      <c r="B39" s="115">
        <v>43865</v>
      </c>
      <c r="C39" s="120">
        <v>4281.1959999999999</v>
      </c>
      <c r="D39" s="121">
        <v>26.834</v>
      </c>
      <c r="E39" s="121">
        <v>2.68</v>
      </c>
    </row>
    <row r="40" spans="2:9" x14ac:dyDescent="0.35">
      <c r="B40" s="115">
        <v>43866</v>
      </c>
      <c r="C40" s="120">
        <v>3810.8330000000001</v>
      </c>
      <c r="D40" s="121">
        <v>24.878</v>
      </c>
      <c r="E40" s="121">
        <v>2.1989999999999998</v>
      </c>
    </row>
    <row r="41" spans="2:9" x14ac:dyDescent="0.35">
      <c r="B41" s="115">
        <v>43867</v>
      </c>
      <c r="C41" s="120">
        <v>2989.6489999999999</v>
      </c>
      <c r="D41" s="121">
        <v>23.399000000000001</v>
      </c>
      <c r="E41" s="121">
        <v>1.8160000000000001</v>
      </c>
    </row>
    <row r="42" spans="2:9" x14ac:dyDescent="0.35">
      <c r="B42" s="115">
        <v>43868</v>
      </c>
      <c r="C42" s="120">
        <v>3326.873</v>
      </c>
      <c r="D42" s="121">
        <v>24.91</v>
      </c>
      <c r="E42" s="121">
        <v>2.5169999999999999</v>
      </c>
    </row>
    <row r="43" spans="2:9" x14ac:dyDescent="0.35">
      <c r="B43" s="115">
        <v>43869</v>
      </c>
      <c r="C43" s="120">
        <v>4146.8739999999998</v>
      </c>
      <c r="D43" s="121">
        <v>24.552</v>
      </c>
      <c r="E43" s="121">
        <v>2.5670000000000002</v>
      </c>
    </row>
    <row r="44" spans="2:9" x14ac:dyDescent="0.35">
      <c r="B44" s="115">
        <v>43870</v>
      </c>
      <c r="C44" s="120">
        <v>4237.201</v>
      </c>
      <c r="D44" s="121">
        <v>26.943000000000001</v>
      </c>
      <c r="E44" s="121">
        <v>2.4710000000000001</v>
      </c>
    </row>
    <row r="45" spans="2:9" x14ac:dyDescent="0.35">
      <c r="B45" s="115">
        <v>43871</v>
      </c>
      <c r="C45" s="120">
        <v>3510.38</v>
      </c>
      <c r="D45" s="121">
        <v>27.265000000000001</v>
      </c>
      <c r="E45" s="121">
        <v>2.569</v>
      </c>
    </row>
    <row r="46" spans="2:9" x14ac:dyDescent="0.35">
      <c r="B46" s="115">
        <v>43872</v>
      </c>
      <c r="C46" s="120">
        <v>2251.1999999999998</v>
      </c>
      <c r="D46" s="121">
        <v>27.937999999999999</v>
      </c>
      <c r="E46" s="121">
        <v>2.2869999999999999</v>
      </c>
    </row>
    <row r="47" spans="2:9" x14ac:dyDescent="0.35">
      <c r="B47" s="115">
        <v>43873</v>
      </c>
      <c r="C47" s="120">
        <v>1388.74</v>
      </c>
      <c r="D47" s="121">
        <v>25.030999999999999</v>
      </c>
      <c r="E47" s="121">
        <v>2.6659999999999999</v>
      </c>
    </row>
    <row r="48" spans="2:9" x14ac:dyDescent="0.35">
      <c r="B48" s="115">
        <v>43874</v>
      </c>
      <c r="C48" s="120">
        <v>3902.232</v>
      </c>
      <c r="D48" s="121">
        <v>27.565000000000001</v>
      </c>
      <c r="E48" s="121">
        <v>2.1970000000000001</v>
      </c>
    </row>
    <row r="49" spans="2:5" x14ac:dyDescent="0.35">
      <c r="B49" s="115">
        <v>43875</v>
      </c>
      <c r="C49" s="120">
        <v>4064.35</v>
      </c>
      <c r="D49" s="121">
        <v>24.513999999999999</v>
      </c>
      <c r="E49" s="121">
        <v>2.4159999999999999</v>
      </c>
    </row>
    <row r="50" spans="2:5" x14ac:dyDescent="0.35">
      <c r="B50" s="115">
        <v>43876</v>
      </c>
      <c r="C50" s="120">
        <v>3824.6080000000002</v>
      </c>
      <c r="D50" s="121">
        <v>25.54</v>
      </c>
      <c r="E50" s="121">
        <v>2.331</v>
      </c>
    </row>
    <row r="51" spans="2:5" x14ac:dyDescent="0.35">
      <c r="B51" s="115">
        <v>43877</v>
      </c>
      <c r="C51" s="120">
        <v>3350.34</v>
      </c>
      <c r="D51" s="121">
        <v>24.783999999999999</v>
      </c>
      <c r="E51" s="121">
        <v>2.6960000000000002</v>
      </c>
    </row>
    <row r="52" spans="2:5" x14ac:dyDescent="0.35">
      <c r="B52" s="115">
        <v>43878</v>
      </c>
      <c r="C52" s="120">
        <v>3680.5</v>
      </c>
      <c r="D52" s="121">
        <v>26.533000000000001</v>
      </c>
      <c r="E52" s="121">
        <v>2.645</v>
      </c>
    </row>
    <row r="53" spans="2:5" x14ac:dyDescent="0.35">
      <c r="B53" s="115">
        <v>43879</v>
      </c>
      <c r="C53" s="120">
        <v>3664.9389999999999</v>
      </c>
      <c r="D53" s="121">
        <v>25.146000000000001</v>
      </c>
      <c r="E53" s="121">
        <v>2.8340000000000001</v>
      </c>
    </row>
    <row r="54" spans="2:5" x14ac:dyDescent="0.35">
      <c r="B54" s="115">
        <v>43880</v>
      </c>
      <c r="C54" s="120">
        <v>3323.0810000000001</v>
      </c>
      <c r="D54" s="121">
        <v>25.419</v>
      </c>
      <c r="E54" s="121">
        <v>2.6520000000000001</v>
      </c>
    </row>
    <row r="55" spans="2:5" x14ac:dyDescent="0.35">
      <c r="B55" s="115">
        <v>43881</v>
      </c>
      <c r="C55" s="120">
        <v>3795.98</v>
      </c>
      <c r="D55" s="121">
        <v>26.184000000000001</v>
      </c>
      <c r="E55" s="121">
        <v>2.282</v>
      </c>
    </row>
    <row r="56" spans="2:5" x14ac:dyDescent="0.35">
      <c r="B56" s="115">
        <v>43882</v>
      </c>
      <c r="C56" s="120">
        <v>3229.57</v>
      </c>
      <c r="D56" s="121">
        <v>26.050999999999998</v>
      </c>
      <c r="E56" s="121">
        <v>2.2490000000000001</v>
      </c>
    </row>
    <row r="57" spans="2:5" x14ac:dyDescent="0.35">
      <c r="B57" s="115">
        <v>43883</v>
      </c>
      <c r="C57" s="120">
        <v>2578.66</v>
      </c>
      <c r="D57" s="121">
        <v>27.951000000000001</v>
      </c>
      <c r="E57" s="121">
        <v>2.2250000000000001</v>
      </c>
    </row>
    <row r="58" spans="2:5" x14ac:dyDescent="0.35">
      <c r="B58" s="115">
        <v>43884</v>
      </c>
      <c r="C58" s="120">
        <v>3841.8249999999998</v>
      </c>
      <c r="D58" s="121">
        <v>26.231999999999999</v>
      </c>
      <c r="E58" s="121">
        <v>2.1120000000000001</v>
      </c>
    </row>
    <row r="59" spans="2:5" x14ac:dyDescent="0.35">
      <c r="B59" s="115">
        <v>43885</v>
      </c>
      <c r="C59" s="120">
        <v>3287.319</v>
      </c>
      <c r="D59" s="121">
        <v>26.024999999999999</v>
      </c>
      <c r="E59" s="121">
        <v>2.383</v>
      </c>
    </row>
    <row r="60" spans="2:5" x14ac:dyDescent="0.35">
      <c r="B60" s="115">
        <v>43886</v>
      </c>
      <c r="C60" s="120">
        <v>2963.9859999999999</v>
      </c>
      <c r="D60" s="121">
        <v>27.934000000000001</v>
      </c>
      <c r="E60" s="121">
        <v>2.032</v>
      </c>
    </row>
    <row r="61" spans="2:5" x14ac:dyDescent="0.35">
      <c r="B61" s="115">
        <v>43887</v>
      </c>
      <c r="C61" s="120">
        <v>2979.0410000000002</v>
      </c>
      <c r="D61" s="121">
        <v>28.184000000000001</v>
      </c>
      <c r="E61" s="121">
        <v>1.9730000000000001</v>
      </c>
    </row>
    <row r="62" spans="2:5" x14ac:dyDescent="0.35">
      <c r="B62" s="115">
        <v>43888</v>
      </c>
      <c r="C62" s="120">
        <v>3303.3049999999998</v>
      </c>
      <c r="D62" s="121">
        <v>27.85</v>
      </c>
      <c r="E62" s="121">
        <v>2.1749999999999998</v>
      </c>
    </row>
    <row r="63" spans="2:5" x14ac:dyDescent="0.35">
      <c r="B63" s="115">
        <v>43889</v>
      </c>
      <c r="C63" s="120">
        <v>2941.8429999999998</v>
      </c>
      <c r="D63" s="121">
        <v>27.585999999999999</v>
      </c>
      <c r="E63" s="121">
        <v>1.921</v>
      </c>
    </row>
    <row r="64" spans="2:5" x14ac:dyDescent="0.35">
      <c r="B64" s="115">
        <v>43890</v>
      </c>
      <c r="C64" s="120">
        <v>3870.8009999999999</v>
      </c>
      <c r="D64" s="121">
        <v>26.312000000000001</v>
      </c>
      <c r="E64" s="121">
        <v>2.5609999999999999</v>
      </c>
    </row>
    <row r="65" spans="2:5" x14ac:dyDescent="0.35">
      <c r="B65" s="115">
        <v>43891</v>
      </c>
      <c r="C65" s="120">
        <v>3840.38</v>
      </c>
      <c r="D65" s="121">
        <v>25.469000000000001</v>
      </c>
      <c r="E65" s="121">
        <v>2.2730000000000001</v>
      </c>
    </row>
    <row r="66" spans="2:5" x14ac:dyDescent="0.35">
      <c r="B66" s="115">
        <v>43892</v>
      </c>
      <c r="C66" s="120">
        <v>3974.808</v>
      </c>
      <c r="D66" s="121">
        <v>25.312000000000001</v>
      </c>
      <c r="E66" s="121">
        <v>2.3039999999999998</v>
      </c>
    </row>
    <row r="67" spans="2:5" x14ac:dyDescent="0.35">
      <c r="B67" s="115">
        <v>43893</v>
      </c>
      <c r="C67" s="120">
        <v>1627.202</v>
      </c>
      <c r="D67" s="121">
        <v>27.661000000000001</v>
      </c>
      <c r="E67" s="121">
        <v>2.6059999999999999</v>
      </c>
    </row>
    <row r="68" spans="2:5" x14ac:dyDescent="0.35">
      <c r="B68" s="115">
        <v>43894</v>
      </c>
      <c r="C68" s="120">
        <v>882.58699999999999</v>
      </c>
      <c r="D68" s="121">
        <v>29.908000000000001</v>
      </c>
      <c r="E68" s="121">
        <v>3.1040000000000001</v>
      </c>
    </row>
    <row r="69" spans="2:5" x14ac:dyDescent="0.35">
      <c r="B69" s="115">
        <v>43895</v>
      </c>
      <c r="C69" s="120">
        <v>4284.8140000000003</v>
      </c>
      <c r="D69" s="121">
        <v>29.253</v>
      </c>
      <c r="E69" s="121">
        <v>2.4470000000000001</v>
      </c>
    </row>
    <row r="70" spans="2:5" x14ac:dyDescent="0.35">
      <c r="B70" s="115">
        <v>43896</v>
      </c>
      <c r="C70" s="120">
        <v>4194.22</v>
      </c>
      <c r="D70" s="121">
        <v>28.186</v>
      </c>
      <c r="E70" s="121">
        <v>2.3559999999999999</v>
      </c>
    </row>
    <row r="71" spans="2:5" x14ac:dyDescent="0.35">
      <c r="B71" s="115">
        <v>43897</v>
      </c>
      <c r="C71" s="120">
        <v>4236.9979999999996</v>
      </c>
      <c r="D71" s="121">
        <v>27.794</v>
      </c>
      <c r="E71" s="121">
        <v>2.4209999999999998</v>
      </c>
    </row>
    <row r="72" spans="2:5" x14ac:dyDescent="0.35">
      <c r="B72" s="115">
        <v>43898</v>
      </c>
      <c r="C72" s="120">
        <v>4347.9579999999996</v>
      </c>
      <c r="D72" s="121">
        <v>26.279</v>
      </c>
      <c r="E72" s="121">
        <v>2.3719999999999999</v>
      </c>
    </row>
    <row r="73" spans="2:5" x14ac:dyDescent="0.35">
      <c r="B73" s="115">
        <v>43899</v>
      </c>
      <c r="C73" s="120">
        <v>3928.9940000000001</v>
      </c>
      <c r="D73" s="121">
        <v>24.492999999999999</v>
      </c>
      <c r="E73" s="121">
        <v>2.383</v>
      </c>
    </row>
    <row r="74" spans="2:5" x14ac:dyDescent="0.35">
      <c r="B74" s="115">
        <v>43900</v>
      </c>
      <c r="C74" s="120">
        <v>4244.8239999999996</v>
      </c>
      <c r="D74" s="121">
        <v>24.332000000000001</v>
      </c>
      <c r="E74" s="121">
        <v>2.57</v>
      </c>
    </row>
    <row r="75" spans="2:5" x14ac:dyDescent="0.35">
      <c r="B75" s="115">
        <v>43901</v>
      </c>
      <c r="C75" s="120">
        <v>4438.5860000000002</v>
      </c>
      <c r="D75" s="121">
        <v>25.79</v>
      </c>
      <c r="E75" s="121">
        <v>2.3570000000000002</v>
      </c>
    </row>
    <row r="76" spans="2:5" x14ac:dyDescent="0.35">
      <c r="B76" s="115">
        <v>43902</v>
      </c>
      <c r="C76" s="120">
        <v>4440.78</v>
      </c>
      <c r="D76" s="121">
        <v>26.402000000000001</v>
      </c>
      <c r="E76" s="121">
        <v>2.5150000000000001</v>
      </c>
    </row>
    <row r="77" spans="2:5" x14ac:dyDescent="0.35">
      <c r="B77" s="115">
        <v>43903</v>
      </c>
      <c r="C77" s="120">
        <v>2408.9920000000002</v>
      </c>
      <c r="D77" s="121">
        <v>26.986999999999998</v>
      </c>
      <c r="E77" s="121">
        <v>2.2709999999999999</v>
      </c>
    </row>
    <row r="78" spans="2:5" x14ac:dyDescent="0.35">
      <c r="B78" s="115">
        <v>43904</v>
      </c>
      <c r="C78" s="120">
        <v>4014.8739999999998</v>
      </c>
      <c r="D78" s="121">
        <v>25.567</v>
      </c>
      <c r="E78" s="121">
        <v>2.544</v>
      </c>
    </row>
    <row r="79" spans="2:5" x14ac:dyDescent="0.35">
      <c r="B79" s="115">
        <v>43905</v>
      </c>
      <c r="C79" s="120">
        <v>4309.8940000000002</v>
      </c>
      <c r="D79" s="121">
        <v>25.86</v>
      </c>
      <c r="E79" s="121">
        <v>2.4889999999999999</v>
      </c>
    </row>
    <row r="80" spans="2:5" x14ac:dyDescent="0.35">
      <c r="B80" s="115">
        <v>43906</v>
      </c>
      <c r="C80" s="120">
        <v>2586.9259999999999</v>
      </c>
      <c r="D80" s="121">
        <v>28.157</v>
      </c>
      <c r="E80" s="121">
        <v>2.6219999999999999</v>
      </c>
    </row>
    <row r="81" spans="2:5" x14ac:dyDescent="0.35">
      <c r="B81" s="115">
        <v>43907</v>
      </c>
      <c r="C81" s="120">
        <v>1409.3040000000001</v>
      </c>
      <c r="D81" s="121">
        <v>27.081</v>
      </c>
      <c r="E81" s="121">
        <v>2.359</v>
      </c>
    </row>
    <row r="82" spans="2:5" x14ac:dyDescent="0.35">
      <c r="B82" s="115">
        <v>43908</v>
      </c>
      <c r="C82" s="120">
        <v>4238.6409999999996</v>
      </c>
      <c r="D82" s="121">
        <v>28.943999999999999</v>
      </c>
      <c r="E82" s="121">
        <v>2.1629999999999998</v>
      </c>
    </row>
    <row r="83" spans="2:5" x14ac:dyDescent="0.35">
      <c r="B83" s="115">
        <v>43909</v>
      </c>
      <c r="C83" s="120">
        <v>4571.6189999999997</v>
      </c>
      <c r="D83" s="121">
        <v>28.298999999999999</v>
      </c>
      <c r="E83" s="121">
        <v>2.2759999999999998</v>
      </c>
    </row>
    <row r="84" spans="2:5" x14ac:dyDescent="0.35">
      <c r="B84" s="115">
        <v>43910</v>
      </c>
      <c r="C84" s="120">
        <v>4361.37</v>
      </c>
      <c r="D84" s="121">
        <v>27.425000000000001</v>
      </c>
      <c r="E84" s="121">
        <v>2.0409999999999999</v>
      </c>
    </row>
    <row r="85" spans="2:5" x14ac:dyDescent="0.35">
      <c r="B85" s="115">
        <v>43911</v>
      </c>
      <c r="C85" s="120">
        <v>4515.74</v>
      </c>
      <c r="D85" s="121">
        <v>26.965</v>
      </c>
      <c r="E85" s="121">
        <v>2.1680000000000001</v>
      </c>
    </row>
    <row r="86" spans="2:5" x14ac:dyDescent="0.35">
      <c r="B86" s="115">
        <v>43912</v>
      </c>
      <c r="C86" s="120">
        <v>4279.6899999999996</v>
      </c>
      <c r="D86" s="121">
        <v>26.911999999999999</v>
      </c>
      <c r="E86" s="121">
        <v>2.5750000000000002</v>
      </c>
    </row>
    <row r="87" spans="2:5" x14ac:dyDescent="0.35">
      <c r="B87" s="115">
        <v>43913</v>
      </c>
      <c r="C87" s="120">
        <v>4490.1400000000003</v>
      </c>
      <c r="D87" s="121">
        <v>26.376000000000001</v>
      </c>
      <c r="E87" s="121">
        <v>2.34</v>
      </c>
    </row>
    <row r="88" spans="2:5" x14ac:dyDescent="0.35">
      <c r="B88" s="115">
        <v>43914</v>
      </c>
      <c r="C88" s="120">
        <v>4529.3900000000003</v>
      </c>
      <c r="D88" s="121">
        <v>27.443000000000001</v>
      </c>
      <c r="E88" s="121">
        <v>2.9590000000000001</v>
      </c>
    </row>
    <row r="89" spans="2:5" x14ac:dyDescent="0.35">
      <c r="B89" s="115">
        <v>43915</v>
      </c>
      <c r="C89" s="120">
        <v>4555.7089999999998</v>
      </c>
      <c r="D89" s="121">
        <v>27.995000000000001</v>
      </c>
      <c r="E89" s="121">
        <v>3.0670000000000002</v>
      </c>
    </row>
    <row r="90" spans="2:5" x14ac:dyDescent="0.35">
      <c r="B90" s="115">
        <v>43916</v>
      </c>
      <c r="C90" s="120">
        <v>4238.8360000000002</v>
      </c>
      <c r="D90" s="121">
        <v>28.678999999999998</v>
      </c>
      <c r="E90" s="121">
        <v>2.359</v>
      </c>
    </row>
    <row r="91" spans="2:5" x14ac:dyDescent="0.35">
      <c r="B91" s="115">
        <v>43917</v>
      </c>
      <c r="C91" s="120">
        <v>3644.0349999999999</v>
      </c>
      <c r="D91" s="121">
        <v>27.428999999999998</v>
      </c>
      <c r="E91" s="121">
        <v>2.464</v>
      </c>
    </row>
    <row r="92" spans="2:5" x14ac:dyDescent="0.35">
      <c r="B92" s="115">
        <v>43918</v>
      </c>
      <c r="C92" s="120">
        <v>4798.43</v>
      </c>
      <c r="D92" s="121">
        <v>27.757999999999999</v>
      </c>
      <c r="E92" s="121">
        <v>2.6259999999999999</v>
      </c>
    </row>
    <row r="93" spans="2:5" x14ac:dyDescent="0.35">
      <c r="B93" s="115">
        <v>43919</v>
      </c>
      <c r="C93" s="120">
        <v>4628.1000000000004</v>
      </c>
      <c r="D93" s="121">
        <v>25.91</v>
      </c>
      <c r="E93" s="121">
        <v>2.4359999999999999</v>
      </c>
    </row>
    <row r="94" spans="2:5" x14ac:dyDescent="0.35">
      <c r="B94" s="115">
        <v>43920</v>
      </c>
      <c r="C94" s="120">
        <v>4307.96</v>
      </c>
      <c r="D94" s="121">
        <v>26.073</v>
      </c>
      <c r="E94" s="121">
        <v>2.4809999999999999</v>
      </c>
    </row>
    <row r="95" spans="2:5" x14ac:dyDescent="0.35">
      <c r="B95" s="115">
        <v>43921</v>
      </c>
      <c r="C95" s="120">
        <v>3995.0819999999999</v>
      </c>
      <c r="D95" s="121">
        <v>27.382000000000001</v>
      </c>
      <c r="E95" s="121">
        <v>2.5630000000000002</v>
      </c>
    </row>
    <row r="96" spans="2:5" x14ac:dyDescent="0.35">
      <c r="B96" s="115">
        <v>43922</v>
      </c>
      <c r="C96" s="120">
        <v>3912.1509999999998</v>
      </c>
      <c r="D96" s="121">
        <v>28.542999999999999</v>
      </c>
      <c r="E96" s="121">
        <v>2.657</v>
      </c>
    </row>
    <row r="97" spans="2:5" x14ac:dyDescent="0.35">
      <c r="B97" s="115">
        <v>43923</v>
      </c>
      <c r="C97" s="120">
        <v>3982.1640000000002</v>
      </c>
      <c r="D97" s="121">
        <v>26.661000000000001</v>
      </c>
      <c r="E97" s="121">
        <v>3.226</v>
      </c>
    </row>
    <row r="98" spans="2:5" x14ac:dyDescent="0.35">
      <c r="B98" s="115">
        <v>43924</v>
      </c>
      <c r="C98" s="120">
        <v>4028.3629999999998</v>
      </c>
      <c r="D98" s="121">
        <v>27.422000000000001</v>
      </c>
      <c r="E98" s="121">
        <v>2.698</v>
      </c>
    </row>
    <row r="99" spans="2:5" x14ac:dyDescent="0.35">
      <c r="B99" s="115">
        <v>43925</v>
      </c>
      <c r="C99" s="120">
        <v>4020.2910000000002</v>
      </c>
      <c r="D99" s="121">
        <v>27.62</v>
      </c>
      <c r="E99" s="121">
        <v>2.3839999999999999</v>
      </c>
    </row>
    <row r="100" spans="2:5" x14ac:dyDescent="0.35">
      <c r="B100" s="115">
        <v>43926</v>
      </c>
      <c r="C100" s="120">
        <v>1796.6890000000001</v>
      </c>
      <c r="D100" s="121">
        <v>26.957999999999998</v>
      </c>
      <c r="E100" s="121">
        <v>2.6120000000000001</v>
      </c>
    </row>
    <row r="101" spans="2:5" x14ac:dyDescent="0.35">
      <c r="B101" s="115">
        <v>43927</v>
      </c>
      <c r="C101" s="120">
        <v>0</v>
      </c>
    </row>
    <row r="102" spans="2:5" x14ac:dyDescent="0.35">
      <c r="B102" s="115">
        <v>43928</v>
      </c>
      <c r="C102" s="120">
        <v>4041.57</v>
      </c>
      <c r="D102" s="121">
        <v>25.216000000000001</v>
      </c>
      <c r="E102" s="121">
        <v>2.3439999999999999</v>
      </c>
    </row>
    <row r="103" spans="2:5" x14ac:dyDescent="0.35">
      <c r="B103" s="115">
        <v>43929</v>
      </c>
      <c r="C103" s="120">
        <v>4116.6719999999996</v>
      </c>
      <c r="D103" s="121">
        <v>26.77</v>
      </c>
      <c r="E103" s="121">
        <v>2.4089999999999998</v>
      </c>
    </row>
    <row r="104" spans="2:5" x14ac:dyDescent="0.35">
      <c r="B104" s="115">
        <v>43930</v>
      </c>
      <c r="C104" s="120">
        <v>4242.1959999999999</v>
      </c>
      <c r="D104" s="121">
        <v>26.760999999999999</v>
      </c>
      <c r="E104" s="121">
        <v>2.4390000000000001</v>
      </c>
    </row>
    <row r="105" spans="2:5" x14ac:dyDescent="0.35">
      <c r="B105" s="115">
        <v>43931</v>
      </c>
      <c r="C105" s="120">
        <v>4203.7640000000001</v>
      </c>
      <c r="D105" s="121">
        <v>26.422999999999998</v>
      </c>
      <c r="E105" s="121">
        <v>2.4630000000000001</v>
      </c>
    </row>
    <row r="106" spans="2:5" x14ac:dyDescent="0.35">
      <c r="B106" s="115">
        <v>43932</v>
      </c>
      <c r="C106" s="120">
        <v>4101.84</v>
      </c>
      <c r="D106" s="121">
        <v>28.245999999999999</v>
      </c>
      <c r="E106" s="121">
        <v>2.6659999999999999</v>
      </c>
    </row>
    <row r="107" spans="2:5" x14ac:dyDescent="0.35">
      <c r="B107" s="115">
        <v>43933</v>
      </c>
      <c r="C107" s="120">
        <v>4075.991</v>
      </c>
      <c r="D107" s="121">
        <v>29.327000000000002</v>
      </c>
      <c r="E107" s="121">
        <v>2.4220000000000002</v>
      </c>
    </row>
    <row r="108" spans="2:5" x14ac:dyDescent="0.35">
      <c r="B108" s="115">
        <v>43934</v>
      </c>
      <c r="C108" s="120">
        <v>3298.3389999999999</v>
      </c>
      <c r="D108" s="121">
        <v>29.359000000000002</v>
      </c>
      <c r="E108" s="121">
        <v>2.653</v>
      </c>
    </row>
    <row r="109" spans="2:5" x14ac:dyDescent="0.35">
      <c r="B109" s="115">
        <v>43935</v>
      </c>
      <c r="C109" s="120">
        <v>4017.9639999999999</v>
      </c>
      <c r="D109" s="121">
        <v>26.916</v>
      </c>
      <c r="E109" s="121">
        <v>2.3690000000000002</v>
      </c>
    </row>
    <row r="110" spans="2:5" x14ac:dyDescent="0.35">
      <c r="B110" s="115">
        <v>43936</v>
      </c>
      <c r="C110" s="120">
        <v>3901.9650000000001</v>
      </c>
      <c r="D110" s="121">
        <v>26.228000000000002</v>
      </c>
      <c r="E110" s="121">
        <v>2.157</v>
      </c>
    </row>
    <row r="111" spans="2:5" x14ac:dyDescent="0.35">
      <c r="B111" s="115">
        <v>43937</v>
      </c>
      <c r="C111" s="120">
        <v>2778.9650000000001</v>
      </c>
      <c r="D111" s="121">
        <v>27.925000000000001</v>
      </c>
      <c r="E111" s="121">
        <v>2.0840000000000001</v>
      </c>
    </row>
    <row r="112" spans="2:5" x14ac:dyDescent="0.35">
      <c r="B112" s="115">
        <v>43938</v>
      </c>
      <c r="C112" s="120">
        <v>4184.1930000000002</v>
      </c>
      <c r="D112" s="121">
        <v>28.738</v>
      </c>
      <c r="E112" s="121">
        <v>2.286</v>
      </c>
    </row>
    <row r="113" spans="2:5" x14ac:dyDescent="0.35">
      <c r="B113" s="115">
        <v>43939</v>
      </c>
      <c r="C113" s="120">
        <v>4299.8440000000001</v>
      </c>
      <c r="D113" s="121">
        <v>28.553999999999998</v>
      </c>
      <c r="E113" s="121">
        <v>2.4220000000000002</v>
      </c>
    </row>
    <row r="114" spans="2:5" x14ac:dyDescent="0.35">
      <c r="B114" s="115">
        <v>43940</v>
      </c>
      <c r="C114" s="120">
        <v>4248.82</v>
      </c>
      <c r="D114" s="121">
        <v>27.181999999999999</v>
      </c>
      <c r="E114" s="121">
        <v>2.3849999999999998</v>
      </c>
    </row>
    <row r="115" spans="2:5" x14ac:dyDescent="0.35">
      <c r="B115" s="115">
        <v>43941</v>
      </c>
      <c r="C115" s="120">
        <v>3580.85</v>
      </c>
      <c r="D115" s="121">
        <v>27.257999999999999</v>
      </c>
      <c r="E115" s="121">
        <v>2.2639999999999998</v>
      </c>
    </row>
    <row r="116" spans="2:5" x14ac:dyDescent="0.35">
      <c r="B116" s="115">
        <v>43942</v>
      </c>
      <c r="C116" s="120">
        <v>3445.357</v>
      </c>
      <c r="D116" s="121">
        <v>29.245000000000001</v>
      </c>
      <c r="E116" s="121">
        <v>1.984</v>
      </c>
    </row>
    <row r="117" spans="2:5" x14ac:dyDescent="0.35">
      <c r="B117" s="115">
        <v>43943</v>
      </c>
      <c r="C117" s="120">
        <v>3990.8919999999998</v>
      </c>
      <c r="D117" s="121">
        <v>28.21</v>
      </c>
      <c r="E117" s="121">
        <v>2.1720000000000002</v>
      </c>
    </row>
    <row r="118" spans="2:5" x14ac:dyDescent="0.35">
      <c r="B118" s="115">
        <v>43944</v>
      </c>
      <c r="C118" s="120">
        <v>2833.2779999999998</v>
      </c>
      <c r="D118" s="121">
        <v>27.007000000000001</v>
      </c>
      <c r="E118" s="121">
        <v>2.149</v>
      </c>
    </row>
    <row r="119" spans="2:5" x14ac:dyDescent="0.35">
      <c r="B119" s="115">
        <v>43945</v>
      </c>
      <c r="C119" s="120">
        <v>4032.97</v>
      </c>
      <c r="D119" s="121">
        <v>25.297999999999998</v>
      </c>
      <c r="E119" s="121">
        <v>2.2629999999999999</v>
      </c>
    </row>
    <row r="120" spans="2:5" x14ac:dyDescent="0.35">
      <c r="B120" s="115">
        <v>43946</v>
      </c>
      <c r="C120" s="120">
        <v>3815.951</v>
      </c>
      <c r="D120" s="121">
        <v>25.231000000000002</v>
      </c>
      <c r="E120" s="121">
        <v>2.2549999999999999</v>
      </c>
    </row>
    <row r="121" spans="2:5" x14ac:dyDescent="0.35">
      <c r="B121" s="115">
        <v>43947</v>
      </c>
      <c r="C121" s="120">
        <v>2408.37</v>
      </c>
      <c r="D121" s="121">
        <v>30.015999999999998</v>
      </c>
      <c r="E121" s="121">
        <v>2.87</v>
      </c>
    </row>
    <row r="122" spans="2:5" x14ac:dyDescent="0.35">
      <c r="B122" s="115">
        <v>43948</v>
      </c>
      <c r="C122" s="120">
        <v>1488.4380000000001</v>
      </c>
      <c r="D122" s="121">
        <v>26.289000000000001</v>
      </c>
      <c r="E122" s="121">
        <v>2.6230000000000002</v>
      </c>
    </row>
    <row r="123" spans="2:5" x14ac:dyDescent="0.35">
      <c r="B123" s="115">
        <v>43949</v>
      </c>
      <c r="C123" s="120">
        <v>3872.4409999999998</v>
      </c>
      <c r="D123" s="121">
        <v>27.481000000000002</v>
      </c>
      <c r="E123" s="121">
        <v>2.4769999999999999</v>
      </c>
    </row>
    <row r="124" spans="2:5" x14ac:dyDescent="0.35">
      <c r="B124" s="115">
        <v>43950</v>
      </c>
      <c r="C124" s="120">
        <v>4104.8100000000004</v>
      </c>
      <c r="D124" s="121">
        <v>28.501999999999999</v>
      </c>
      <c r="E124" s="121">
        <v>2.1160000000000001</v>
      </c>
    </row>
    <row r="125" spans="2:5" x14ac:dyDescent="0.35">
      <c r="B125" s="115">
        <v>43951</v>
      </c>
      <c r="C125" s="120">
        <v>4179.0600000000004</v>
      </c>
      <c r="D125" s="121">
        <v>28.501000000000001</v>
      </c>
      <c r="E125" s="121">
        <v>2.5550000000000002</v>
      </c>
    </row>
    <row r="126" spans="2:5" x14ac:dyDescent="0.35">
      <c r="B126" s="115">
        <v>43952</v>
      </c>
      <c r="C126" s="120">
        <v>3201.79</v>
      </c>
      <c r="D126" s="121">
        <v>27.565000000000001</v>
      </c>
      <c r="E126" s="121">
        <v>2.5259999999999998</v>
      </c>
    </row>
    <row r="127" spans="2:5" x14ac:dyDescent="0.35">
      <c r="B127" s="115">
        <v>43953</v>
      </c>
      <c r="C127" s="120">
        <v>4237.7700000000004</v>
      </c>
      <c r="D127" s="121">
        <v>25.478999999999999</v>
      </c>
      <c r="E127" s="121">
        <v>2.4380000000000002</v>
      </c>
    </row>
    <row r="128" spans="2:5" x14ac:dyDescent="0.35">
      <c r="B128" s="115">
        <v>43954</v>
      </c>
      <c r="C128" s="120">
        <v>4051.16</v>
      </c>
      <c r="D128" s="121">
        <v>27.591999999999999</v>
      </c>
      <c r="E128" s="121">
        <v>2.4089999999999998</v>
      </c>
    </row>
    <row r="129" spans="2:5" x14ac:dyDescent="0.35">
      <c r="B129" s="115">
        <v>43955</v>
      </c>
      <c r="C129" s="120">
        <v>4189.1899999999996</v>
      </c>
      <c r="D129" s="121">
        <v>26.702999999999999</v>
      </c>
      <c r="E129" s="121">
        <v>2.4369999999999998</v>
      </c>
    </row>
    <row r="130" spans="2:5" x14ac:dyDescent="0.35">
      <c r="B130" s="115">
        <v>43956</v>
      </c>
      <c r="C130" s="120">
        <v>3937.34</v>
      </c>
      <c r="D130" s="121">
        <v>27.271000000000001</v>
      </c>
      <c r="E130" s="121">
        <v>2.5779999999999998</v>
      </c>
    </row>
    <row r="131" spans="2:5" x14ac:dyDescent="0.35">
      <c r="B131" s="115">
        <v>43957</v>
      </c>
      <c r="C131" s="120">
        <v>4077.4760000000001</v>
      </c>
      <c r="D131" s="121">
        <v>23.99</v>
      </c>
      <c r="E131" s="121">
        <v>2.59</v>
      </c>
    </row>
    <row r="132" spans="2:5" x14ac:dyDescent="0.35">
      <c r="B132" s="115">
        <v>43958</v>
      </c>
      <c r="C132" s="120">
        <v>2897.422</v>
      </c>
      <c r="D132" s="121">
        <v>26.324000000000002</v>
      </c>
      <c r="E132" s="121">
        <v>2.5649999999999999</v>
      </c>
    </row>
    <row r="133" spans="2:5" x14ac:dyDescent="0.35">
      <c r="B133" s="115">
        <v>43959</v>
      </c>
      <c r="C133" s="120">
        <v>4203.576</v>
      </c>
      <c r="D133" s="121">
        <v>26.87</v>
      </c>
      <c r="E133" s="121">
        <v>2.4340000000000002</v>
      </c>
    </row>
    <row r="134" spans="2:5" x14ac:dyDescent="0.35">
      <c r="B134" s="115">
        <v>43960</v>
      </c>
      <c r="C134" s="120">
        <v>3653.0659999999998</v>
      </c>
      <c r="D134" s="121">
        <v>26.161000000000001</v>
      </c>
      <c r="E134" s="121">
        <v>2.133</v>
      </c>
    </row>
    <row r="135" spans="2:5" x14ac:dyDescent="0.35">
      <c r="B135" s="115">
        <v>43961</v>
      </c>
      <c r="C135" s="120">
        <v>3503.9140000000002</v>
      </c>
      <c r="D135" s="121">
        <v>26.76</v>
      </c>
      <c r="E135" s="121">
        <v>2.0379999999999998</v>
      </c>
    </row>
    <row r="136" spans="2:5" x14ac:dyDescent="0.35">
      <c r="B136" s="115">
        <v>43962</v>
      </c>
      <c r="C136" s="120">
        <v>3472.2860000000001</v>
      </c>
      <c r="D136" s="121">
        <v>27.777000000000001</v>
      </c>
      <c r="E136" s="121">
        <v>2.4089999999999998</v>
      </c>
    </row>
    <row r="137" spans="2:5" x14ac:dyDescent="0.35">
      <c r="B137" s="115">
        <v>43963</v>
      </c>
      <c r="C137" s="120">
        <v>3067.3429999999998</v>
      </c>
      <c r="D137" s="121">
        <v>28.131</v>
      </c>
      <c r="E137" s="121">
        <v>2.0960000000000001</v>
      </c>
    </row>
    <row r="138" spans="2:5" x14ac:dyDescent="0.35">
      <c r="B138" s="115">
        <v>43964</v>
      </c>
      <c r="C138" s="120">
        <v>4113.5169999999998</v>
      </c>
      <c r="D138" s="121">
        <v>26.721</v>
      </c>
      <c r="E138" s="121">
        <v>2.3220000000000001</v>
      </c>
    </row>
    <row r="139" spans="2:5" x14ac:dyDescent="0.35">
      <c r="B139" s="115">
        <v>43965</v>
      </c>
      <c r="C139" s="120">
        <v>3898.8359999999998</v>
      </c>
      <c r="D139" s="121">
        <v>25.992000000000001</v>
      </c>
      <c r="E139" s="121">
        <v>2.63</v>
      </c>
    </row>
    <row r="140" spans="2:5" x14ac:dyDescent="0.35">
      <c r="B140" s="115">
        <v>43966</v>
      </c>
      <c r="C140" s="120">
        <v>4089.701</v>
      </c>
      <c r="D140" s="121">
        <v>25.972999999999999</v>
      </c>
      <c r="E140" s="121">
        <v>2.61</v>
      </c>
    </row>
    <row r="141" spans="2:5" x14ac:dyDescent="0.35">
      <c r="B141" s="115">
        <v>43967</v>
      </c>
      <c r="C141" s="120">
        <v>4238.5029999999997</v>
      </c>
      <c r="D141" s="121">
        <v>24.734000000000002</v>
      </c>
      <c r="E141" s="121">
        <v>2.4900000000000002</v>
      </c>
    </row>
    <row r="142" spans="2:5" x14ac:dyDescent="0.35">
      <c r="B142" s="115">
        <v>43968</v>
      </c>
      <c r="C142" s="120">
        <v>1989.12</v>
      </c>
      <c r="D142" s="121">
        <v>26.474</v>
      </c>
      <c r="E142" s="121">
        <v>2.9359999999999999</v>
      </c>
    </row>
    <row r="143" spans="2:5" x14ac:dyDescent="0.35">
      <c r="B143" s="115">
        <v>43969</v>
      </c>
      <c r="C143" s="120">
        <v>714.52</v>
      </c>
      <c r="D143" s="121">
        <v>25.350999999999999</v>
      </c>
      <c r="E143" s="121">
        <v>2.4849999999999999</v>
      </c>
    </row>
    <row r="144" spans="2:5" x14ac:dyDescent="0.35">
      <c r="B144" s="115">
        <v>43970</v>
      </c>
      <c r="C144" s="120">
        <v>4303.817</v>
      </c>
      <c r="D144" s="121">
        <v>25.276</v>
      </c>
      <c r="E144" s="121">
        <v>2.528</v>
      </c>
    </row>
    <row r="145" spans="2:5" x14ac:dyDescent="0.35">
      <c r="B145" s="115">
        <v>43971</v>
      </c>
      <c r="C145" s="120">
        <v>4160.9930000000004</v>
      </c>
      <c r="D145" s="121">
        <v>26.114999999999998</v>
      </c>
      <c r="E145" s="121">
        <v>2.6120000000000001</v>
      </c>
    </row>
    <row r="146" spans="2:5" x14ac:dyDescent="0.35">
      <c r="B146" s="115">
        <v>43972</v>
      </c>
      <c r="C146" s="120">
        <v>4006.0329999999999</v>
      </c>
      <c r="D146" s="121">
        <v>25.538</v>
      </c>
      <c r="E146" s="121">
        <v>2.6619999999999999</v>
      </c>
    </row>
    <row r="147" spans="2:5" x14ac:dyDescent="0.35">
      <c r="B147" s="115">
        <v>43973</v>
      </c>
      <c r="C147" s="120">
        <v>3932.3879999999999</v>
      </c>
      <c r="D147" s="121">
        <v>27.094000000000001</v>
      </c>
      <c r="E147" s="121">
        <v>2.169</v>
      </c>
    </row>
    <row r="148" spans="2:5" x14ac:dyDescent="0.35">
      <c r="B148" s="115">
        <v>43974</v>
      </c>
      <c r="C148" s="120">
        <v>3630.509</v>
      </c>
      <c r="D148" s="121">
        <v>27.228999999999999</v>
      </c>
      <c r="E148" s="121">
        <v>2.347</v>
      </c>
    </row>
    <row r="149" spans="2:5" x14ac:dyDescent="0.35">
      <c r="B149" s="115">
        <v>43975</v>
      </c>
      <c r="C149" s="120">
        <v>4096.0829999999996</v>
      </c>
      <c r="D149" s="121">
        <v>26.693000000000001</v>
      </c>
      <c r="E149" s="121">
        <v>2.3719999999999999</v>
      </c>
    </row>
    <row r="150" spans="2:5" x14ac:dyDescent="0.35">
      <c r="B150" s="115">
        <v>43976</v>
      </c>
      <c r="C150" s="120">
        <v>1430.9870000000001</v>
      </c>
      <c r="D150" s="121">
        <v>26.306000000000001</v>
      </c>
      <c r="E150" s="121">
        <v>2.4159999999999999</v>
      </c>
    </row>
    <row r="151" spans="2:5" x14ac:dyDescent="0.35">
      <c r="B151" s="115">
        <v>43977</v>
      </c>
      <c r="C151" s="120">
        <v>3908.5309999999999</v>
      </c>
      <c r="D151" s="121">
        <v>24.988</v>
      </c>
      <c r="E151" s="121">
        <v>2.2280000000000002</v>
      </c>
    </row>
    <row r="152" spans="2:5" x14ac:dyDescent="0.35">
      <c r="B152" s="115">
        <v>43978</v>
      </c>
      <c r="C152" s="120">
        <v>3554.8</v>
      </c>
      <c r="D152" s="121">
        <v>26.492999999999999</v>
      </c>
      <c r="E152" s="121">
        <v>2.0089999999999999</v>
      </c>
    </row>
    <row r="153" spans="2:5" x14ac:dyDescent="0.35">
      <c r="B153" s="115">
        <v>43979</v>
      </c>
      <c r="C153" s="120">
        <v>2486.2559999999999</v>
      </c>
      <c r="D153" s="121">
        <v>27.143999999999998</v>
      </c>
      <c r="E153" s="121">
        <v>2.3239999999999998</v>
      </c>
    </row>
    <row r="154" spans="2:5" x14ac:dyDescent="0.35">
      <c r="B154" s="115">
        <v>43980</v>
      </c>
      <c r="C154" s="120">
        <v>3935.924</v>
      </c>
      <c r="D154" s="121">
        <v>26.344000000000001</v>
      </c>
      <c r="E154" s="121">
        <v>2.59</v>
      </c>
    </row>
    <row r="155" spans="2:5" x14ac:dyDescent="0.35">
      <c r="B155" s="115">
        <v>43981</v>
      </c>
      <c r="C155" s="120">
        <v>3398.59</v>
      </c>
      <c r="D155" s="121">
        <v>28.292999999999999</v>
      </c>
      <c r="E155" s="121">
        <v>2.4279999999999999</v>
      </c>
    </row>
    <row r="156" spans="2:5" x14ac:dyDescent="0.35">
      <c r="B156" s="115">
        <v>43982</v>
      </c>
      <c r="C156" s="120">
        <v>3976.87</v>
      </c>
      <c r="D156" s="121">
        <v>27.271999999999998</v>
      </c>
      <c r="E156" s="121">
        <v>2.512</v>
      </c>
    </row>
    <row r="157" spans="2:5" x14ac:dyDescent="0.35">
      <c r="B157" s="115">
        <v>43983</v>
      </c>
      <c r="C157" s="120">
        <v>3858.54</v>
      </c>
      <c r="D157" s="121">
        <v>28.355</v>
      </c>
      <c r="E157" s="121">
        <v>2.4300000000000002</v>
      </c>
    </row>
    <row r="158" spans="2:5" x14ac:dyDescent="0.35">
      <c r="B158" s="115">
        <v>43984</v>
      </c>
      <c r="C158" s="120">
        <v>3460.2</v>
      </c>
      <c r="D158" s="121">
        <v>29.033000000000001</v>
      </c>
      <c r="E158" s="121">
        <v>2.2570000000000001</v>
      </c>
    </row>
    <row r="159" spans="2:5" x14ac:dyDescent="0.35">
      <c r="B159" s="115">
        <v>43985</v>
      </c>
      <c r="C159" s="120">
        <v>2758.7860000000001</v>
      </c>
      <c r="D159" s="121">
        <v>27.248999999999999</v>
      </c>
      <c r="E159" s="121">
        <v>2.2400000000000002</v>
      </c>
    </row>
    <row r="160" spans="2:5" x14ac:dyDescent="0.35">
      <c r="B160" s="115">
        <v>43986</v>
      </c>
      <c r="C160" s="120">
        <v>3470.5079999999998</v>
      </c>
      <c r="D160" s="121">
        <v>26.885999999999999</v>
      </c>
      <c r="E160" s="121">
        <v>2.3119999999999998</v>
      </c>
    </row>
    <row r="161" spans="2:5" x14ac:dyDescent="0.35">
      <c r="B161" s="115">
        <v>43987</v>
      </c>
      <c r="C161" s="120">
        <v>3159.953</v>
      </c>
      <c r="D161" s="121">
        <v>27.196999999999999</v>
      </c>
      <c r="E161" s="121">
        <v>2.2280000000000002</v>
      </c>
    </row>
    <row r="162" spans="2:5" x14ac:dyDescent="0.35">
      <c r="B162" s="115">
        <v>43988</v>
      </c>
      <c r="C162" s="120">
        <v>3661.393</v>
      </c>
      <c r="D162" s="121">
        <v>28.439</v>
      </c>
      <c r="E162" s="121">
        <v>2.5459999999999998</v>
      </c>
    </row>
    <row r="163" spans="2:5" x14ac:dyDescent="0.35">
      <c r="B163" s="115">
        <v>43989</v>
      </c>
      <c r="C163" s="120">
        <v>3419.9540000000002</v>
      </c>
      <c r="D163" s="121">
        <v>27.207999999999998</v>
      </c>
      <c r="E163" s="121">
        <v>2.4529999999999998</v>
      </c>
    </row>
    <row r="164" spans="2:5" x14ac:dyDescent="0.35">
      <c r="B164" s="115">
        <v>43990</v>
      </c>
      <c r="C164" s="120">
        <v>3782.819</v>
      </c>
      <c r="D164" s="121">
        <v>25.327999999999999</v>
      </c>
      <c r="E164" s="121">
        <v>2.3639999999999999</v>
      </c>
    </row>
    <row r="165" spans="2:5" x14ac:dyDescent="0.35">
      <c r="B165" s="115">
        <v>43991</v>
      </c>
      <c r="C165" s="120">
        <v>2206.739</v>
      </c>
      <c r="D165" s="121">
        <v>26.378</v>
      </c>
      <c r="E165" s="121">
        <v>2.359</v>
      </c>
    </row>
    <row r="166" spans="2:5" x14ac:dyDescent="0.35">
      <c r="B166" s="115">
        <v>43992</v>
      </c>
      <c r="C166" s="120">
        <v>1131.9000000000001</v>
      </c>
      <c r="D166" s="121">
        <v>25.21</v>
      </c>
      <c r="E166" s="121">
        <v>2.7730000000000001</v>
      </c>
    </row>
    <row r="167" spans="2:5" x14ac:dyDescent="0.35">
      <c r="B167" s="115">
        <v>43993</v>
      </c>
      <c r="C167" s="120">
        <v>4164.25</v>
      </c>
      <c r="D167" s="121">
        <v>26.411999999999999</v>
      </c>
      <c r="E167" s="121">
        <v>2.2250000000000001</v>
      </c>
    </row>
    <row r="168" spans="2:5" x14ac:dyDescent="0.35">
      <c r="B168" s="115">
        <v>43994</v>
      </c>
      <c r="C168" s="120">
        <v>4158.674</v>
      </c>
      <c r="D168" s="121">
        <v>24.829000000000001</v>
      </c>
      <c r="E168" s="121">
        <v>2.1139999999999999</v>
      </c>
    </row>
    <row r="169" spans="2:5" x14ac:dyDescent="0.35">
      <c r="B169" s="115">
        <v>43995</v>
      </c>
      <c r="C169" s="120">
        <v>3833.346</v>
      </c>
      <c r="D169" s="121">
        <v>25.890999999999998</v>
      </c>
      <c r="E169" s="121">
        <v>1.9550000000000001</v>
      </c>
    </row>
    <row r="170" spans="2:5" x14ac:dyDescent="0.35">
      <c r="B170" s="115">
        <v>43996</v>
      </c>
      <c r="C170" s="120">
        <v>3638.84</v>
      </c>
      <c r="D170" s="121">
        <v>25.768999999999998</v>
      </c>
      <c r="E170" s="121">
        <v>2.0369999999999999</v>
      </c>
    </row>
    <row r="171" spans="2:5" x14ac:dyDescent="0.35">
      <c r="B171" s="115">
        <v>43997</v>
      </c>
      <c r="C171" s="120">
        <v>3658.72</v>
      </c>
      <c r="D171" s="121">
        <v>24.016999999999999</v>
      </c>
      <c r="E171" s="121">
        <v>1.988</v>
      </c>
    </row>
    <row r="172" spans="2:5" x14ac:dyDescent="0.35">
      <c r="B172" s="115">
        <v>43998</v>
      </c>
      <c r="C172" s="120">
        <v>3643.04</v>
      </c>
      <c r="D172" s="121">
        <v>24.481000000000002</v>
      </c>
      <c r="E172" s="121">
        <v>2.1619999999999999</v>
      </c>
    </row>
    <row r="173" spans="2:5" x14ac:dyDescent="0.35">
      <c r="B173" s="115">
        <v>43999</v>
      </c>
      <c r="C173" s="120">
        <v>3510.54</v>
      </c>
      <c r="D173" s="121">
        <v>25.73</v>
      </c>
      <c r="E173" s="121">
        <v>2.0219999999999998</v>
      </c>
    </row>
    <row r="174" spans="2:5" x14ac:dyDescent="0.35">
      <c r="B174" s="115">
        <v>44000</v>
      </c>
      <c r="C174" s="120">
        <v>3542.5</v>
      </c>
      <c r="D174" s="121">
        <v>27.155000000000001</v>
      </c>
      <c r="E174" s="121">
        <v>2.4750000000000001</v>
      </c>
    </row>
    <row r="175" spans="2:5" x14ac:dyDescent="0.35">
      <c r="B175" s="115">
        <v>44001</v>
      </c>
      <c r="C175" s="120">
        <v>2583.9169999999999</v>
      </c>
      <c r="D175" s="121">
        <v>26.422999999999998</v>
      </c>
      <c r="E175" s="121">
        <v>2.6019999999999999</v>
      </c>
    </row>
    <row r="176" spans="2:5" x14ac:dyDescent="0.35">
      <c r="B176" s="115">
        <v>44002</v>
      </c>
      <c r="C176" s="120">
        <v>3507.723</v>
      </c>
      <c r="D176" s="121">
        <v>26.209</v>
      </c>
      <c r="E176" s="121">
        <v>2.6909999999999998</v>
      </c>
    </row>
    <row r="177" spans="2:5" x14ac:dyDescent="0.35">
      <c r="B177" s="115">
        <v>44003</v>
      </c>
      <c r="C177" s="120">
        <v>3666.1320000000001</v>
      </c>
      <c r="D177" s="121">
        <v>25.773</v>
      </c>
      <c r="E177" s="121">
        <v>2.605</v>
      </c>
    </row>
    <row r="178" spans="2:5" x14ac:dyDescent="0.35">
      <c r="B178" s="115">
        <v>44004</v>
      </c>
      <c r="C178" s="120">
        <v>3478.59</v>
      </c>
      <c r="D178" s="121">
        <v>24.535</v>
      </c>
      <c r="E178" s="121">
        <v>2.327</v>
      </c>
    </row>
    <row r="179" spans="2:5" x14ac:dyDescent="0.35">
      <c r="B179" s="115">
        <v>44005</v>
      </c>
      <c r="C179" s="120">
        <v>3978.6909999999998</v>
      </c>
      <c r="D179" s="121">
        <v>24.459</v>
      </c>
      <c r="E179" s="121">
        <v>2.7730000000000001</v>
      </c>
    </row>
    <row r="180" spans="2:5" x14ac:dyDescent="0.35">
      <c r="B180" s="115">
        <v>44006</v>
      </c>
      <c r="C180" s="120">
        <v>3911.4879999999998</v>
      </c>
      <c r="D180" s="121">
        <v>26.469000000000001</v>
      </c>
      <c r="E180" s="121">
        <v>2.4380000000000002</v>
      </c>
    </row>
    <row r="181" spans="2:5" x14ac:dyDescent="0.35">
      <c r="B181" s="115">
        <v>44007</v>
      </c>
      <c r="C181" s="120">
        <v>3960.0529999999999</v>
      </c>
      <c r="D181" s="121">
        <v>26.917000000000002</v>
      </c>
      <c r="E181" s="121">
        <v>2.3159999999999998</v>
      </c>
    </row>
    <row r="182" spans="2:5" x14ac:dyDescent="0.35">
      <c r="B182" s="115">
        <v>44008</v>
      </c>
      <c r="C182" s="120">
        <v>3456.69</v>
      </c>
      <c r="D182" s="121">
        <v>29.611999999999998</v>
      </c>
      <c r="E182" s="121">
        <v>2.879</v>
      </c>
    </row>
    <row r="183" spans="2:5" x14ac:dyDescent="0.35">
      <c r="B183" s="115">
        <v>44009</v>
      </c>
      <c r="C183" s="120">
        <v>4107.49</v>
      </c>
      <c r="D183" s="121">
        <v>27.318999999999999</v>
      </c>
      <c r="E183" s="121">
        <v>2.4780000000000002</v>
      </c>
    </row>
    <row r="184" spans="2:5" x14ac:dyDescent="0.35">
      <c r="B184" s="115">
        <v>44010</v>
      </c>
      <c r="C184" s="120">
        <v>3407.16</v>
      </c>
      <c r="D184" s="121">
        <v>27.888000000000002</v>
      </c>
      <c r="E184" s="121">
        <v>2.8250000000000002</v>
      </c>
    </row>
    <row r="185" spans="2:5" x14ac:dyDescent="0.35">
      <c r="B185" s="115">
        <v>44011</v>
      </c>
      <c r="C185" s="120">
        <v>2870.75</v>
      </c>
      <c r="D185" s="121">
        <v>25.091999999999999</v>
      </c>
      <c r="E185" s="121">
        <v>2.5009999999999999</v>
      </c>
    </row>
    <row r="186" spans="2:5" x14ac:dyDescent="0.35">
      <c r="B186" s="115">
        <v>44012</v>
      </c>
      <c r="C186" s="120">
        <v>3710.739</v>
      </c>
      <c r="D186" s="121">
        <v>24.292000000000002</v>
      </c>
      <c r="E186" s="121">
        <v>2.4729999999999999</v>
      </c>
    </row>
    <row r="187" spans="2:5" x14ac:dyDescent="0.35">
      <c r="B187" s="115">
        <v>44013</v>
      </c>
      <c r="C187" s="120">
        <v>4249.5010000000002</v>
      </c>
      <c r="D187" s="121">
        <v>26.635999999999999</v>
      </c>
      <c r="E187" s="121">
        <v>2.206</v>
      </c>
    </row>
    <row r="188" spans="2:5" x14ac:dyDescent="0.35">
      <c r="B188" s="115">
        <v>44014</v>
      </c>
      <c r="C188" s="120">
        <v>3209.79</v>
      </c>
      <c r="D188" s="121">
        <v>26.164999999999999</v>
      </c>
      <c r="E188" s="121">
        <v>2.335</v>
      </c>
    </row>
    <row r="189" spans="2:5" x14ac:dyDescent="0.35">
      <c r="B189" s="115">
        <v>44015</v>
      </c>
      <c r="C189" s="120">
        <v>648.37</v>
      </c>
      <c r="D189" s="121">
        <v>30.757000000000001</v>
      </c>
      <c r="E189" s="121">
        <v>2.7469999999999999</v>
      </c>
    </row>
    <row r="190" spans="2:5" x14ac:dyDescent="0.35">
      <c r="B190" s="115">
        <v>44016</v>
      </c>
      <c r="C190" s="120">
        <v>4090.0810000000001</v>
      </c>
      <c r="D190" s="121">
        <v>24.907</v>
      </c>
      <c r="E190" s="121">
        <v>2.2519999999999998</v>
      </c>
    </row>
    <row r="191" spans="2:5" x14ac:dyDescent="0.35">
      <c r="B191" s="115">
        <v>44017</v>
      </c>
      <c r="C191" s="120">
        <v>4628.9889999999996</v>
      </c>
      <c r="D191" s="121">
        <v>25.555</v>
      </c>
      <c r="E191" s="121">
        <v>2.4470000000000001</v>
      </c>
    </row>
    <row r="192" spans="2:5" x14ac:dyDescent="0.35">
      <c r="B192" s="115">
        <v>44018</v>
      </c>
      <c r="C192" s="120">
        <v>3843.4189999999999</v>
      </c>
      <c r="D192" s="121">
        <v>25.344000000000001</v>
      </c>
      <c r="E192" s="121">
        <v>2.3039999999999998</v>
      </c>
    </row>
    <row r="193" spans="2:5" x14ac:dyDescent="0.35">
      <c r="B193" s="115">
        <v>44019</v>
      </c>
      <c r="C193" s="120">
        <v>4725.3379999999997</v>
      </c>
      <c r="D193" s="121">
        <v>24.916</v>
      </c>
      <c r="E193" s="121">
        <v>2.3340000000000001</v>
      </c>
    </row>
    <row r="194" spans="2:5" x14ac:dyDescent="0.35">
      <c r="B194" s="115">
        <v>44020</v>
      </c>
      <c r="C194" s="120">
        <v>3958.8310000000001</v>
      </c>
      <c r="D194" s="121">
        <v>26.228999999999999</v>
      </c>
      <c r="E194" s="121">
        <v>2.6360000000000001</v>
      </c>
    </row>
    <row r="195" spans="2:5" x14ac:dyDescent="0.35">
      <c r="B195" s="115">
        <v>44021</v>
      </c>
      <c r="C195" s="120">
        <v>2780.6869999999999</v>
      </c>
      <c r="D195" s="121">
        <v>30.489000000000001</v>
      </c>
      <c r="E195" s="121">
        <v>3.12</v>
      </c>
    </row>
    <row r="196" spans="2:5" x14ac:dyDescent="0.35">
      <c r="B196" s="115">
        <v>44022</v>
      </c>
      <c r="C196" s="120">
        <v>874.27499999999998</v>
      </c>
      <c r="D196" s="121">
        <v>32.179000000000002</v>
      </c>
      <c r="E196" s="121">
        <v>3.5249999999999999</v>
      </c>
    </row>
    <row r="197" spans="2:5" x14ac:dyDescent="0.35">
      <c r="B197" s="115">
        <v>44023</v>
      </c>
      <c r="C197" s="120">
        <v>676.13</v>
      </c>
      <c r="D197" s="121">
        <v>26.681000000000001</v>
      </c>
      <c r="E197" s="121">
        <v>3.8639999999999999</v>
      </c>
    </row>
    <row r="198" spans="2:5" x14ac:dyDescent="0.35">
      <c r="B198" s="115">
        <v>44024</v>
      </c>
      <c r="C198" s="120">
        <v>2726.0740000000001</v>
      </c>
      <c r="D198" s="121">
        <v>27.695</v>
      </c>
      <c r="E198" s="121">
        <v>2.19</v>
      </c>
    </row>
    <row r="199" spans="2:5" x14ac:dyDescent="0.35">
      <c r="B199" s="115">
        <v>44025</v>
      </c>
      <c r="C199" s="120">
        <v>2407.4059999999999</v>
      </c>
      <c r="D199" s="121">
        <v>27.375</v>
      </c>
      <c r="E199" s="121">
        <v>1.782</v>
      </c>
    </row>
    <row r="200" spans="2:5" x14ac:dyDescent="0.35">
      <c r="B200" s="115">
        <v>44026</v>
      </c>
      <c r="C200" s="120">
        <v>3519.21</v>
      </c>
      <c r="D200" s="121">
        <v>25.408999999999999</v>
      </c>
      <c r="E200" s="121">
        <v>1.786</v>
      </c>
    </row>
    <row r="201" spans="2:5" x14ac:dyDescent="0.35">
      <c r="B201" s="115">
        <v>44027</v>
      </c>
      <c r="C201" s="120">
        <v>3768.8</v>
      </c>
      <c r="D201" s="121">
        <v>24.257000000000001</v>
      </c>
      <c r="E201" s="121">
        <v>1.833</v>
      </c>
    </row>
    <row r="202" spans="2:5" x14ac:dyDescent="0.35">
      <c r="B202" s="115">
        <v>44028</v>
      </c>
      <c r="C202" s="120">
        <v>2968.2</v>
      </c>
      <c r="D202" s="121">
        <v>25.484000000000002</v>
      </c>
      <c r="E202" s="121">
        <v>1.8959999999999999</v>
      </c>
    </row>
    <row r="203" spans="2:5" x14ac:dyDescent="0.35">
      <c r="B203" s="115">
        <v>44029</v>
      </c>
      <c r="C203" s="120">
        <v>2821.252</v>
      </c>
      <c r="D203" s="121">
        <v>25.341000000000001</v>
      </c>
      <c r="E203" s="121">
        <v>1.9490000000000001</v>
      </c>
    </row>
    <row r="204" spans="2:5" x14ac:dyDescent="0.35">
      <c r="B204" s="115">
        <v>44030</v>
      </c>
      <c r="C204" s="120">
        <v>3473.8780000000002</v>
      </c>
      <c r="D204" s="121">
        <v>26.475999999999999</v>
      </c>
      <c r="E204" s="121">
        <v>1.87</v>
      </c>
    </row>
    <row r="205" spans="2:5" x14ac:dyDescent="0.35">
      <c r="B205" s="115">
        <v>44031</v>
      </c>
      <c r="C205" s="120">
        <v>2998.87</v>
      </c>
      <c r="D205" s="121">
        <v>25.986000000000001</v>
      </c>
      <c r="E205" s="121">
        <v>1.9970000000000001</v>
      </c>
    </row>
    <row r="206" spans="2:5" x14ac:dyDescent="0.35">
      <c r="B206" s="115">
        <v>44032</v>
      </c>
      <c r="C206" s="120">
        <v>2756.66</v>
      </c>
      <c r="D206" s="121">
        <v>26.675000000000001</v>
      </c>
      <c r="E206" s="121">
        <v>2.1389999999999998</v>
      </c>
    </row>
    <row r="207" spans="2:5" x14ac:dyDescent="0.35">
      <c r="B207" s="115">
        <v>44033</v>
      </c>
      <c r="C207" s="120">
        <v>1962.63</v>
      </c>
      <c r="D207" s="121">
        <v>24.210999999999999</v>
      </c>
      <c r="E207" s="121">
        <v>2.3290000000000002</v>
      </c>
    </row>
    <row r="208" spans="2:5" x14ac:dyDescent="0.35">
      <c r="B208" s="115">
        <v>44034</v>
      </c>
      <c r="C208" s="120">
        <v>2702.9769999999999</v>
      </c>
      <c r="D208" s="121">
        <v>25.178000000000001</v>
      </c>
      <c r="E208" s="121">
        <v>1.964</v>
      </c>
    </row>
    <row r="209" spans="2:5" x14ac:dyDescent="0.35">
      <c r="B209" s="115">
        <v>44035</v>
      </c>
      <c r="C209" s="120">
        <v>2890.1089999999999</v>
      </c>
      <c r="D209" s="121">
        <v>26.626000000000001</v>
      </c>
      <c r="E209" s="121">
        <v>1.7250000000000001</v>
      </c>
    </row>
    <row r="210" spans="2:5" x14ac:dyDescent="0.35">
      <c r="B210" s="115">
        <v>44036</v>
      </c>
      <c r="C210" s="120">
        <v>2397.5619999999999</v>
      </c>
      <c r="D210" s="121">
        <v>26.797999999999998</v>
      </c>
      <c r="E210" s="121">
        <v>1.607</v>
      </c>
    </row>
    <row r="211" spans="2:5" x14ac:dyDescent="0.35">
      <c r="B211" s="115">
        <v>44037</v>
      </c>
      <c r="C211" s="120">
        <v>2841.3119999999999</v>
      </c>
      <c r="D211" s="121">
        <v>27.725000000000001</v>
      </c>
      <c r="E211" s="121">
        <v>1.796</v>
      </c>
    </row>
    <row r="212" spans="2:5" x14ac:dyDescent="0.35">
      <c r="B212" s="115">
        <v>44038</v>
      </c>
      <c r="C212" s="120">
        <v>4265.68</v>
      </c>
      <c r="D212" s="121">
        <v>25.478999999999999</v>
      </c>
      <c r="E212" s="121">
        <v>1.84</v>
      </c>
    </row>
    <row r="213" spans="2:5" x14ac:dyDescent="0.35">
      <c r="B213" s="115">
        <v>44039</v>
      </c>
      <c r="C213" s="120">
        <v>4720.6270000000004</v>
      </c>
      <c r="D213" s="121">
        <v>26.114999999999998</v>
      </c>
      <c r="E213" s="121">
        <v>1.772</v>
      </c>
    </row>
    <row r="214" spans="2:5" x14ac:dyDescent="0.35">
      <c r="B214" s="115">
        <v>44040</v>
      </c>
      <c r="C214" s="120">
        <v>4529.4930000000004</v>
      </c>
      <c r="D214" s="121">
        <v>26.564</v>
      </c>
      <c r="E214" s="121">
        <v>1.87</v>
      </c>
    </row>
    <row r="215" spans="2:5" x14ac:dyDescent="0.35">
      <c r="B215" s="115">
        <v>44041</v>
      </c>
      <c r="C215" s="120">
        <v>4325.03</v>
      </c>
      <c r="D215" s="121">
        <v>26.062000000000001</v>
      </c>
      <c r="E215" s="121">
        <v>2.2639999999999998</v>
      </c>
    </row>
    <row r="216" spans="2:5" x14ac:dyDescent="0.35">
      <c r="B216" s="115">
        <v>44042</v>
      </c>
      <c r="C216" s="120">
        <v>4256.51</v>
      </c>
      <c r="D216" s="121">
        <v>27.619</v>
      </c>
      <c r="E216" s="121">
        <v>2.129</v>
      </c>
    </row>
    <row r="217" spans="2:5" x14ac:dyDescent="0.35">
      <c r="B217" s="115">
        <v>44043</v>
      </c>
      <c r="C217" s="120">
        <v>4055.26</v>
      </c>
      <c r="D217" s="121">
        <v>29.04</v>
      </c>
      <c r="E217" s="121">
        <v>2.3079999999999998</v>
      </c>
    </row>
    <row r="218" spans="2:5" x14ac:dyDescent="0.35">
      <c r="B218" s="115">
        <v>44044</v>
      </c>
      <c r="C218" s="120">
        <v>3387.3980000000001</v>
      </c>
      <c r="D218" s="121">
        <v>24.968</v>
      </c>
      <c r="E218" s="121">
        <v>2.1669999999999998</v>
      </c>
    </row>
    <row r="219" spans="2:5" x14ac:dyDescent="0.35">
      <c r="B219" s="115">
        <v>44045</v>
      </c>
      <c r="C219" s="120">
        <v>2471.172</v>
      </c>
      <c r="D219" s="121">
        <v>27.515999999999998</v>
      </c>
      <c r="E219" s="121">
        <v>2.1320000000000001</v>
      </c>
    </row>
    <row r="220" spans="2:5" x14ac:dyDescent="0.35">
      <c r="B220" s="115">
        <v>44046</v>
      </c>
      <c r="C220" s="120">
        <v>831.74</v>
      </c>
      <c r="D220" s="121">
        <v>25.428999999999998</v>
      </c>
      <c r="E220" s="121">
        <v>2.3420000000000001</v>
      </c>
    </row>
    <row r="221" spans="2:5" x14ac:dyDescent="0.35">
      <c r="B221" s="115">
        <v>44047</v>
      </c>
      <c r="C221" s="120">
        <v>3806.63</v>
      </c>
      <c r="D221" s="121">
        <v>26.084</v>
      </c>
      <c r="E221" s="121">
        <v>2.2160000000000002</v>
      </c>
    </row>
    <row r="222" spans="2:5" x14ac:dyDescent="0.35">
      <c r="B222" s="115">
        <v>44048</v>
      </c>
      <c r="C222" s="120">
        <v>4113.6000000000004</v>
      </c>
      <c r="D222" s="121">
        <v>27.649000000000001</v>
      </c>
      <c r="E222" s="121">
        <v>2.3809999999999998</v>
      </c>
    </row>
    <row r="223" spans="2:5" x14ac:dyDescent="0.35">
      <c r="B223" s="115">
        <v>44049</v>
      </c>
      <c r="C223" s="120">
        <v>4052.89</v>
      </c>
      <c r="D223" s="121">
        <v>25.835000000000001</v>
      </c>
      <c r="E223" s="121">
        <v>2.2480000000000002</v>
      </c>
    </row>
    <row r="224" spans="2:5" x14ac:dyDescent="0.35">
      <c r="B224" s="115">
        <v>44050</v>
      </c>
      <c r="C224" s="120">
        <v>3802.482</v>
      </c>
      <c r="D224" s="121">
        <v>25.193999999999999</v>
      </c>
      <c r="E224" s="121">
        <v>1.9039999999999999</v>
      </c>
    </row>
    <row r="225" spans="2:5" x14ac:dyDescent="0.35">
      <c r="B225" s="115">
        <v>44051</v>
      </c>
      <c r="C225" s="120">
        <v>3155.7280000000001</v>
      </c>
      <c r="D225" s="121">
        <v>27.632000000000001</v>
      </c>
      <c r="E225" s="121">
        <v>1.8089999999999999</v>
      </c>
    </row>
    <row r="226" spans="2:5" x14ac:dyDescent="0.35">
      <c r="B226" s="115">
        <v>44052</v>
      </c>
      <c r="C226" s="120">
        <v>3961.32</v>
      </c>
      <c r="D226" s="121">
        <v>27.327000000000002</v>
      </c>
      <c r="E226" s="121">
        <v>1.9319999999999999</v>
      </c>
    </row>
    <row r="227" spans="2:5" x14ac:dyDescent="0.35">
      <c r="B227" s="115">
        <v>44053</v>
      </c>
      <c r="C227" s="120">
        <v>3902.78</v>
      </c>
      <c r="D227" s="121">
        <v>26.94</v>
      </c>
      <c r="E227" s="121">
        <v>2.19</v>
      </c>
    </row>
    <row r="228" spans="2:5" x14ac:dyDescent="0.35">
      <c r="B228" s="115">
        <v>44054</v>
      </c>
      <c r="C228" s="120">
        <v>3970.22</v>
      </c>
      <c r="D228" s="121">
        <v>29.024999999999999</v>
      </c>
      <c r="E228" s="121">
        <v>2.37</v>
      </c>
    </row>
    <row r="229" spans="2:5" x14ac:dyDescent="0.35">
      <c r="B229" s="115">
        <v>44055</v>
      </c>
      <c r="C229" s="120">
        <v>2788.26</v>
      </c>
      <c r="D229" s="121">
        <v>27.526</v>
      </c>
      <c r="E229" s="121">
        <v>2.226</v>
      </c>
    </row>
    <row r="230" spans="2:5" x14ac:dyDescent="0.35">
      <c r="B230" s="115">
        <v>44056</v>
      </c>
      <c r="C230" s="120">
        <v>3372.43</v>
      </c>
      <c r="D230" s="121">
        <v>29.413</v>
      </c>
      <c r="E230" s="121">
        <v>2.2120000000000002</v>
      </c>
    </row>
    <row r="231" spans="2:5" x14ac:dyDescent="0.35">
      <c r="B231" s="115">
        <v>44057</v>
      </c>
      <c r="C231" s="120">
        <v>3190.76</v>
      </c>
      <c r="D231" s="121">
        <v>28.838000000000001</v>
      </c>
      <c r="E231" s="121">
        <v>2.1949999999999998</v>
      </c>
    </row>
    <row r="232" spans="2:5" x14ac:dyDescent="0.35">
      <c r="B232" s="115">
        <v>44058</v>
      </c>
      <c r="C232" s="120">
        <v>3335.0419999999999</v>
      </c>
      <c r="D232" s="121">
        <v>27.821000000000002</v>
      </c>
      <c r="E232" s="121">
        <v>2.1469999999999998</v>
      </c>
    </row>
    <row r="233" spans="2:5" x14ac:dyDescent="0.35">
      <c r="B233" s="115">
        <v>44059</v>
      </c>
      <c r="C233" s="120">
        <v>3788.3710000000001</v>
      </c>
      <c r="D233" s="121">
        <v>27.326000000000001</v>
      </c>
      <c r="E233" s="121">
        <v>2.12</v>
      </c>
    </row>
    <row r="234" spans="2:5" x14ac:dyDescent="0.35">
      <c r="B234" s="115">
        <v>44060</v>
      </c>
      <c r="C234" s="120">
        <v>4031</v>
      </c>
      <c r="D234" s="121">
        <v>26.306999999999999</v>
      </c>
      <c r="E234" s="121">
        <v>2.1179999999999999</v>
      </c>
    </row>
    <row r="235" spans="2:5" x14ac:dyDescent="0.35">
      <c r="B235" s="115">
        <v>44061</v>
      </c>
      <c r="C235" s="120">
        <v>3699.0070000000001</v>
      </c>
      <c r="D235" s="121">
        <v>25.995000000000001</v>
      </c>
      <c r="E235" s="121">
        <v>2.2530000000000001</v>
      </c>
    </row>
    <row r="236" spans="2:5" x14ac:dyDescent="0.35">
      <c r="B236" s="115">
        <v>44062</v>
      </c>
      <c r="C236" s="120">
        <v>3906.96</v>
      </c>
      <c r="D236" s="121">
        <v>26.273</v>
      </c>
      <c r="E236" s="121">
        <v>2.15</v>
      </c>
    </row>
    <row r="237" spans="2:5" x14ac:dyDescent="0.35">
      <c r="B237" s="115">
        <v>44063</v>
      </c>
      <c r="C237" s="120">
        <v>2880.28</v>
      </c>
      <c r="D237" s="121">
        <v>28.786999999999999</v>
      </c>
      <c r="E237" s="121">
        <v>2.15</v>
      </c>
    </row>
    <row r="238" spans="2:5" x14ac:dyDescent="0.35">
      <c r="B238" s="115">
        <v>44064</v>
      </c>
      <c r="C238" s="120">
        <v>527.76700000000005</v>
      </c>
      <c r="D238" s="121">
        <v>43.198</v>
      </c>
      <c r="E238" s="121">
        <v>2.4460000000000002</v>
      </c>
    </row>
    <row r="239" spans="2:5" x14ac:dyDescent="0.35">
      <c r="B239" s="115">
        <v>44065</v>
      </c>
      <c r="C239" s="120">
        <v>4032.9140000000002</v>
      </c>
      <c r="D239" s="121">
        <v>27.535</v>
      </c>
      <c r="E239" s="121">
        <v>2.29</v>
      </c>
    </row>
    <row r="240" spans="2:5" x14ac:dyDescent="0.35">
      <c r="B240" s="115">
        <v>44066</v>
      </c>
      <c r="C240" s="120">
        <v>4675.3519999999999</v>
      </c>
      <c r="D240" s="121">
        <v>25.975000000000001</v>
      </c>
      <c r="E240" s="121">
        <v>2.0129999999999999</v>
      </c>
    </row>
    <row r="241" spans="2:5" x14ac:dyDescent="0.35">
      <c r="B241" s="115">
        <v>44067</v>
      </c>
      <c r="C241" s="120">
        <v>3724.5929999999998</v>
      </c>
      <c r="D241" s="121">
        <v>29.952000000000002</v>
      </c>
      <c r="E241" s="121">
        <v>1.843</v>
      </c>
    </row>
    <row r="242" spans="2:5" x14ac:dyDescent="0.35">
      <c r="B242" s="115">
        <v>44068</v>
      </c>
      <c r="C242" s="120">
        <v>4305.7150000000001</v>
      </c>
      <c r="D242" s="121">
        <v>25.882999999999999</v>
      </c>
      <c r="E242" s="121">
        <v>2.1179999999999999</v>
      </c>
    </row>
    <row r="243" spans="2:5" x14ac:dyDescent="0.35">
      <c r="B243" s="115">
        <v>44069</v>
      </c>
      <c r="C243" s="120">
        <v>4237.8540000000003</v>
      </c>
      <c r="D243" s="121">
        <v>26.510999999999999</v>
      </c>
      <c r="E243" s="121">
        <v>2.2669999999999999</v>
      </c>
    </row>
    <row r="244" spans="2:5" x14ac:dyDescent="0.35">
      <c r="B244" s="115">
        <v>44070</v>
      </c>
      <c r="C244" s="120">
        <v>4339.7709999999997</v>
      </c>
      <c r="D244" s="121">
        <v>27.638000000000002</v>
      </c>
      <c r="E244" s="121">
        <v>2.1110000000000002</v>
      </c>
    </row>
    <row r="245" spans="2:5" x14ac:dyDescent="0.35">
      <c r="B245" s="115">
        <v>44071</v>
      </c>
      <c r="C245" s="120">
        <v>4365.3940000000002</v>
      </c>
      <c r="D245" s="121">
        <v>27.192</v>
      </c>
      <c r="E245" s="121">
        <v>2.081</v>
      </c>
    </row>
    <row r="246" spans="2:5" x14ac:dyDescent="0.35">
      <c r="B246" s="115">
        <v>44072</v>
      </c>
      <c r="C246" s="120">
        <v>3560.17</v>
      </c>
      <c r="D246" s="121">
        <v>27.161000000000001</v>
      </c>
      <c r="E246" s="121">
        <v>2.359</v>
      </c>
    </row>
    <row r="247" spans="2:5" x14ac:dyDescent="0.35">
      <c r="B247" s="115">
        <v>44073</v>
      </c>
      <c r="C247" s="120">
        <v>3652.88</v>
      </c>
      <c r="D247" s="121">
        <v>26.811</v>
      </c>
      <c r="E247" s="121">
        <v>2.2570000000000001</v>
      </c>
    </row>
    <row r="248" spans="2:5" x14ac:dyDescent="0.35">
      <c r="B248" s="115">
        <v>44074</v>
      </c>
      <c r="C248" s="120">
        <v>3319.88</v>
      </c>
      <c r="D248" s="121">
        <v>25.277000000000001</v>
      </c>
      <c r="E248" s="121">
        <v>2.5510000000000002</v>
      </c>
    </row>
    <row r="249" spans="2:5" x14ac:dyDescent="0.35">
      <c r="B249" s="115">
        <v>44075</v>
      </c>
      <c r="C249" s="120">
        <v>4191.6899999999996</v>
      </c>
      <c r="D249" s="121">
        <v>27.460999999999999</v>
      </c>
      <c r="E249" s="121">
        <v>2.4910000000000001</v>
      </c>
    </row>
    <row r="250" spans="2:5" x14ac:dyDescent="0.35">
      <c r="B250" s="115">
        <v>44076</v>
      </c>
      <c r="C250" s="120">
        <v>3751.23</v>
      </c>
      <c r="D250" s="121">
        <v>26.715</v>
      </c>
      <c r="E250" s="121">
        <v>2.2850000000000001</v>
      </c>
    </row>
    <row r="251" spans="2:5" x14ac:dyDescent="0.35">
      <c r="B251" s="115">
        <v>44077</v>
      </c>
      <c r="C251" s="120">
        <v>3977.2979999999998</v>
      </c>
      <c r="D251" s="121">
        <v>25.724</v>
      </c>
      <c r="E251" s="121">
        <v>2.161</v>
      </c>
    </row>
    <row r="252" spans="2:5" x14ac:dyDescent="0.35">
      <c r="B252" s="115">
        <v>44078</v>
      </c>
      <c r="C252" s="120">
        <v>3681.9520000000002</v>
      </c>
      <c r="D252" s="121">
        <v>27.172000000000001</v>
      </c>
      <c r="E252" s="121">
        <v>2.2160000000000002</v>
      </c>
    </row>
    <row r="253" spans="2:5" x14ac:dyDescent="0.35">
      <c r="B253" s="115">
        <v>44079</v>
      </c>
      <c r="C253" s="120">
        <v>3713.366</v>
      </c>
      <c r="D253" s="121">
        <v>27.129000000000001</v>
      </c>
      <c r="E253" s="121">
        <v>1.944</v>
      </c>
    </row>
    <row r="254" spans="2:5" x14ac:dyDescent="0.35">
      <c r="B254" s="115">
        <v>44080</v>
      </c>
      <c r="C254" s="120">
        <v>3762.7840000000001</v>
      </c>
      <c r="D254" s="121">
        <v>30.375</v>
      </c>
      <c r="E254" s="121">
        <v>2.31</v>
      </c>
    </row>
    <row r="255" spans="2:5" x14ac:dyDescent="0.35">
      <c r="B255" s="115">
        <v>44081</v>
      </c>
      <c r="C255" s="120">
        <v>3537.62</v>
      </c>
      <c r="D255" s="121">
        <v>27.646000000000001</v>
      </c>
      <c r="E255" s="121">
        <v>1.976</v>
      </c>
    </row>
    <row r="256" spans="2:5" x14ac:dyDescent="0.35">
      <c r="B256" s="115">
        <v>44082</v>
      </c>
      <c r="C256" s="120">
        <v>2549.06</v>
      </c>
      <c r="D256" s="121">
        <v>27.184999999999999</v>
      </c>
      <c r="E256" s="121">
        <v>2.1230000000000002</v>
      </c>
    </row>
    <row r="257" spans="2:5" x14ac:dyDescent="0.35">
      <c r="B257" s="115">
        <v>44083</v>
      </c>
      <c r="C257" s="120">
        <v>548.79</v>
      </c>
      <c r="D257" s="121">
        <v>31.36</v>
      </c>
      <c r="E257" s="121">
        <v>2.8109999999999999</v>
      </c>
    </row>
    <row r="258" spans="2:5" x14ac:dyDescent="0.35">
      <c r="B258" s="115">
        <v>44084</v>
      </c>
      <c r="C258" s="120">
        <v>2622.54</v>
      </c>
      <c r="D258" s="121">
        <v>33.466000000000001</v>
      </c>
      <c r="E258" s="121">
        <v>2.581</v>
      </c>
    </row>
    <row r="259" spans="2:5" x14ac:dyDescent="0.35">
      <c r="B259" s="115">
        <v>44085</v>
      </c>
      <c r="C259" s="120">
        <v>2843.36</v>
      </c>
      <c r="D259" s="121">
        <v>31.006</v>
      </c>
      <c r="E259" s="121">
        <v>1.6379999999999999</v>
      </c>
    </row>
    <row r="260" spans="2:5" x14ac:dyDescent="0.35">
      <c r="B260" s="115">
        <v>44086</v>
      </c>
      <c r="C260" s="120">
        <v>3325.3029999999999</v>
      </c>
      <c r="D260" s="121">
        <v>27.423999999999999</v>
      </c>
      <c r="E260" s="121">
        <v>1.823</v>
      </c>
    </row>
    <row r="261" spans="2:5" x14ac:dyDescent="0.35">
      <c r="B261" s="115">
        <v>44087</v>
      </c>
      <c r="C261" s="120">
        <v>2803.4870000000001</v>
      </c>
      <c r="D261" s="121">
        <v>29.283000000000001</v>
      </c>
      <c r="E261" s="121">
        <v>1.82</v>
      </c>
    </row>
    <row r="262" spans="2:5" x14ac:dyDescent="0.35">
      <c r="B262" s="115">
        <v>44088</v>
      </c>
      <c r="C262" s="120">
        <v>3089.88</v>
      </c>
      <c r="D262" s="121">
        <v>26.826000000000001</v>
      </c>
      <c r="E262" s="121">
        <v>1.913</v>
      </c>
    </row>
    <row r="263" spans="2:5" x14ac:dyDescent="0.35">
      <c r="B263" s="115">
        <v>44089</v>
      </c>
      <c r="C263" s="120">
        <v>2361.962</v>
      </c>
      <c r="D263" s="121">
        <v>26.462</v>
      </c>
      <c r="E263" s="121">
        <v>2.8639999999999999</v>
      </c>
    </row>
    <row r="264" spans="2:5" x14ac:dyDescent="0.35">
      <c r="B264" s="115">
        <v>44090</v>
      </c>
      <c r="C264" s="120">
        <v>3809.4670000000001</v>
      </c>
      <c r="D264" s="121">
        <v>27.372</v>
      </c>
      <c r="E264" s="121">
        <v>2.9159999999999999</v>
      </c>
    </row>
    <row r="265" spans="2:5" x14ac:dyDescent="0.35">
      <c r="B265" s="115">
        <v>44091</v>
      </c>
      <c r="C265" s="120">
        <v>3824.364</v>
      </c>
      <c r="D265" s="121">
        <v>27.103000000000002</v>
      </c>
      <c r="E265" s="121">
        <v>2.5630000000000002</v>
      </c>
    </row>
    <row r="266" spans="2:5" x14ac:dyDescent="0.35">
      <c r="B266" s="115">
        <v>44092</v>
      </c>
      <c r="C266" s="120">
        <v>3894.0169999999998</v>
      </c>
      <c r="D266" s="121">
        <v>30.161000000000001</v>
      </c>
      <c r="E266" s="121">
        <v>2.4390000000000001</v>
      </c>
    </row>
    <row r="267" spans="2:5" x14ac:dyDescent="0.35">
      <c r="B267" s="115">
        <v>44093</v>
      </c>
      <c r="C267" s="120">
        <v>3737.9319999999998</v>
      </c>
      <c r="D267" s="121">
        <v>29.420999999999999</v>
      </c>
      <c r="E267" s="121">
        <v>2.5009999999999999</v>
      </c>
    </row>
    <row r="268" spans="2:5" x14ac:dyDescent="0.35">
      <c r="B268" s="115">
        <v>44094</v>
      </c>
      <c r="C268" s="120">
        <v>2675.5680000000002</v>
      </c>
      <c r="D268" s="121">
        <v>29.167000000000002</v>
      </c>
      <c r="E268" s="121">
        <v>2.512</v>
      </c>
    </row>
    <row r="269" spans="2:5" x14ac:dyDescent="0.35">
      <c r="B269" s="115">
        <v>44095</v>
      </c>
      <c r="C269" s="120">
        <v>1561.65</v>
      </c>
      <c r="D269" s="121">
        <v>26.574000000000002</v>
      </c>
      <c r="E269" s="121">
        <v>2.875</v>
      </c>
    </row>
    <row r="270" spans="2:5" x14ac:dyDescent="0.35">
      <c r="B270" s="115">
        <v>44096</v>
      </c>
      <c r="C270" s="120">
        <v>4217.1379999999999</v>
      </c>
      <c r="D270" s="121">
        <v>28.317</v>
      </c>
      <c r="E270" s="121">
        <v>2.6779999999999999</v>
      </c>
    </row>
    <row r="271" spans="2:5" x14ac:dyDescent="0.35">
      <c r="B271" s="115">
        <v>44097</v>
      </c>
      <c r="C271" s="120">
        <v>4395.3320000000003</v>
      </c>
      <c r="D271" s="121">
        <v>27.169</v>
      </c>
      <c r="E271" s="121">
        <v>2.52</v>
      </c>
    </row>
    <row r="272" spans="2:5" x14ac:dyDescent="0.35">
      <c r="B272" s="115">
        <v>44098</v>
      </c>
      <c r="C272" s="120">
        <v>3777.2150000000001</v>
      </c>
      <c r="D272" s="121">
        <v>26.457000000000001</v>
      </c>
      <c r="E272" s="121">
        <v>2.4489999999999998</v>
      </c>
    </row>
    <row r="273" spans="2:5" x14ac:dyDescent="0.35">
      <c r="B273" s="115">
        <v>44099</v>
      </c>
      <c r="C273" s="120">
        <v>4229.5050000000001</v>
      </c>
      <c r="D273" s="121">
        <v>27.143000000000001</v>
      </c>
      <c r="E273" s="121">
        <v>2.5070000000000001</v>
      </c>
    </row>
    <row r="274" spans="2:5" x14ac:dyDescent="0.35">
      <c r="B274" s="115">
        <v>44100</v>
      </c>
      <c r="C274" s="120">
        <v>3348.6010000000001</v>
      </c>
      <c r="D274" s="121">
        <v>28.196000000000002</v>
      </c>
      <c r="E274" s="121">
        <v>2.3959999999999999</v>
      </c>
    </row>
    <row r="275" spans="2:5" x14ac:dyDescent="0.35">
      <c r="B275" s="115">
        <v>44101</v>
      </c>
      <c r="C275" s="120">
        <v>3740.3049999999998</v>
      </c>
      <c r="D275" s="121">
        <v>29.564</v>
      </c>
      <c r="E275" s="121">
        <v>2.5139999999999998</v>
      </c>
    </row>
    <row r="276" spans="2:5" x14ac:dyDescent="0.35">
      <c r="B276" s="115">
        <v>44102</v>
      </c>
      <c r="C276" s="120">
        <v>3890.5039999999999</v>
      </c>
      <c r="D276" s="121">
        <v>29.359000000000002</v>
      </c>
      <c r="E276" s="121">
        <v>2.6760000000000002</v>
      </c>
    </row>
    <row r="277" spans="2:5" x14ac:dyDescent="0.35">
      <c r="B277" s="115">
        <v>44103</v>
      </c>
      <c r="C277" s="120">
        <v>3595.46</v>
      </c>
      <c r="D277" s="121">
        <v>28.259</v>
      </c>
      <c r="E277" s="121">
        <v>2.4649999999999999</v>
      </c>
    </row>
    <row r="278" spans="2:5" x14ac:dyDescent="0.35">
      <c r="B278" s="115">
        <v>44104</v>
      </c>
      <c r="C278" s="120">
        <v>3044.59</v>
      </c>
      <c r="D278" s="121">
        <v>26.268999999999998</v>
      </c>
      <c r="E278" s="121">
        <v>2.5230000000000001</v>
      </c>
    </row>
    <row r="279" spans="2:5" x14ac:dyDescent="0.35">
      <c r="B279" s="115">
        <v>44105</v>
      </c>
      <c r="C279" s="120">
        <v>3888.79</v>
      </c>
      <c r="D279" s="121">
        <v>27.838000000000001</v>
      </c>
      <c r="E279" s="121">
        <v>3.3420000000000001</v>
      </c>
    </row>
    <row r="280" spans="2:5" x14ac:dyDescent="0.35">
      <c r="B280" s="115">
        <v>44106</v>
      </c>
      <c r="C280" s="120">
        <v>3919.95</v>
      </c>
      <c r="D280" s="121">
        <v>26.753</v>
      </c>
      <c r="E280" s="121">
        <v>2.6459999999999999</v>
      </c>
    </row>
    <row r="281" spans="2:5" x14ac:dyDescent="0.35">
      <c r="B281" s="115">
        <v>44107</v>
      </c>
      <c r="C281" s="120">
        <v>4085.1610000000001</v>
      </c>
      <c r="D281" s="121">
        <v>29.765000000000001</v>
      </c>
      <c r="E281" s="121">
        <v>2.2360000000000002</v>
      </c>
    </row>
    <row r="282" spans="2:5" x14ac:dyDescent="0.35">
      <c r="B282" s="115">
        <v>44108</v>
      </c>
      <c r="C282" s="120">
        <v>2297.424</v>
      </c>
      <c r="D282" s="121">
        <v>32.399000000000001</v>
      </c>
      <c r="E282" s="121">
        <v>2.577</v>
      </c>
    </row>
    <row r="283" spans="2:5" x14ac:dyDescent="0.35">
      <c r="B283" s="115">
        <v>44109</v>
      </c>
      <c r="C283" s="120">
        <v>3786.7049999999999</v>
      </c>
      <c r="D283" s="121">
        <v>30.702000000000002</v>
      </c>
      <c r="E283" s="121">
        <v>2.77</v>
      </c>
    </row>
    <row r="284" spans="2:5" x14ac:dyDescent="0.35">
      <c r="B284" s="115">
        <v>44110</v>
      </c>
      <c r="C284" s="120">
        <v>3564.3139999999999</v>
      </c>
      <c r="D284" s="121">
        <v>32.981000000000002</v>
      </c>
      <c r="E284" s="121">
        <v>2.7829999999999999</v>
      </c>
    </row>
    <row r="285" spans="2:5" x14ac:dyDescent="0.35">
      <c r="B285" s="115">
        <v>44111</v>
      </c>
      <c r="C285" s="120">
        <v>3843.3690000000001</v>
      </c>
      <c r="D285" s="121">
        <v>34.426000000000002</v>
      </c>
      <c r="E285" s="121">
        <v>2.7719999999999998</v>
      </c>
    </row>
    <row r="286" spans="2:5" x14ac:dyDescent="0.35">
      <c r="B286" s="115">
        <v>44112</v>
      </c>
      <c r="C286" s="120">
        <v>1691.617</v>
      </c>
      <c r="D286" s="121">
        <v>27.907</v>
      </c>
      <c r="E286" s="121">
        <v>2.79</v>
      </c>
    </row>
    <row r="287" spans="2:5" x14ac:dyDescent="0.35">
      <c r="B287" s="115">
        <v>44113</v>
      </c>
      <c r="C287" s="120">
        <v>950.71</v>
      </c>
      <c r="D287" s="121">
        <v>29.039000000000001</v>
      </c>
      <c r="E287" s="121">
        <v>2.9220000000000002</v>
      </c>
    </row>
    <row r="288" spans="2:5" x14ac:dyDescent="0.35">
      <c r="B288" s="115">
        <v>44114</v>
      </c>
      <c r="C288" s="120">
        <v>4346.8630000000003</v>
      </c>
      <c r="D288" s="121">
        <v>31.664000000000001</v>
      </c>
      <c r="E288" s="121">
        <v>2.6240000000000001</v>
      </c>
    </row>
    <row r="289" spans="2:5" x14ac:dyDescent="0.35">
      <c r="B289" s="115">
        <v>44115</v>
      </c>
      <c r="C289" s="120">
        <v>4264.9459999999999</v>
      </c>
      <c r="D289" s="121">
        <v>31.265999999999998</v>
      </c>
      <c r="E289" s="121">
        <v>2.99</v>
      </c>
    </row>
    <row r="290" spans="2:5" x14ac:dyDescent="0.35">
      <c r="B290" s="115">
        <v>44116</v>
      </c>
      <c r="C290" s="120">
        <v>3903.9989999999998</v>
      </c>
      <c r="D290" s="121">
        <v>32.54</v>
      </c>
      <c r="E290" s="121">
        <v>2.7989999999999999</v>
      </c>
    </row>
    <row r="291" spans="2:5" x14ac:dyDescent="0.35">
      <c r="B291" s="115">
        <v>44117</v>
      </c>
      <c r="C291" s="120">
        <v>4162.7020000000002</v>
      </c>
      <c r="D291" s="121">
        <v>32.573999999999998</v>
      </c>
      <c r="E291" s="121">
        <v>2.7639999999999998</v>
      </c>
    </row>
    <row r="292" spans="2:5" x14ac:dyDescent="0.35">
      <c r="B292" s="115">
        <v>44118</v>
      </c>
      <c r="C292" s="120">
        <v>3519.34</v>
      </c>
      <c r="D292" s="121">
        <v>32.607999999999997</v>
      </c>
      <c r="E292" s="121">
        <v>2.98</v>
      </c>
    </row>
    <row r="293" spans="2:5" x14ac:dyDescent="0.35">
      <c r="B293" s="115">
        <v>44119</v>
      </c>
      <c r="C293" s="120">
        <v>3689.07</v>
      </c>
      <c r="D293" s="121">
        <v>31.274000000000001</v>
      </c>
      <c r="E293" s="121">
        <v>2.5590000000000002</v>
      </c>
    </row>
    <row r="294" spans="2:5" x14ac:dyDescent="0.35">
      <c r="B294" s="115">
        <v>44120</v>
      </c>
      <c r="C294" s="120">
        <v>4100.7299999999996</v>
      </c>
      <c r="D294" s="121">
        <v>32.844999999999999</v>
      </c>
      <c r="E294" s="121">
        <v>2.7389999999999999</v>
      </c>
    </row>
    <row r="295" spans="2:5" x14ac:dyDescent="0.35">
      <c r="B295" s="115">
        <v>44121</v>
      </c>
      <c r="C295" s="120">
        <v>4010.556</v>
      </c>
      <c r="D295" s="121">
        <v>31.091999999999999</v>
      </c>
      <c r="E295" s="121">
        <v>2.93</v>
      </c>
    </row>
    <row r="296" spans="2:5" x14ac:dyDescent="0.35">
      <c r="B296" s="115">
        <v>44122</v>
      </c>
      <c r="C296" s="120">
        <v>4125.991</v>
      </c>
      <c r="D296" s="121">
        <v>30.603999999999999</v>
      </c>
      <c r="E296" s="121">
        <v>2.9550000000000001</v>
      </c>
    </row>
    <row r="297" spans="2:5" x14ac:dyDescent="0.35">
      <c r="B297" s="115">
        <v>44123</v>
      </c>
      <c r="C297" s="120">
        <v>3139.0189999999998</v>
      </c>
      <c r="D297" s="121">
        <v>29.327999999999999</v>
      </c>
      <c r="E297" s="121">
        <v>2.4009999999999998</v>
      </c>
    </row>
    <row r="298" spans="2:5" x14ac:dyDescent="0.35">
      <c r="B298" s="115">
        <v>44124</v>
      </c>
      <c r="C298" s="120">
        <v>3823.9430000000002</v>
      </c>
      <c r="D298" s="121">
        <v>29.38</v>
      </c>
      <c r="E298" s="121">
        <v>2.4</v>
      </c>
    </row>
    <row r="299" spans="2:5" x14ac:dyDescent="0.35">
      <c r="B299" s="115">
        <v>44125</v>
      </c>
      <c r="C299" s="120">
        <v>3984.9369999999999</v>
      </c>
      <c r="D299" s="121">
        <v>29.062999999999999</v>
      </c>
      <c r="E299" s="121">
        <v>2.3530000000000002</v>
      </c>
    </row>
    <row r="300" spans="2:5" x14ac:dyDescent="0.35">
      <c r="B300" s="115">
        <v>44126</v>
      </c>
      <c r="C300" s="120">
        <v>4511.8440000000001</v>
      </c>
      <c r="D300" s="121">
        <v>29.36</v>
      </c>
      <c r="E300" s="121">
        <v>2.4940000000000002</v>
      </c>
    </row>
    <row r="301" spans="2:5" x14ac:dyDescent="0.35">
      <c r="B301" s="115">
        <v>44127</v>
      </c>
      <c r="C301" s="120">
        <v>4279.3500000000004</v>
      </c>
      <c r="D301" s="121">
        <v>28.885000000000002</v>
      </c>
      <c r="E301" s="121">
        <v>2.7309999999999999</v>
      </c>
    </row>
    <row r="302" spans="2:5" x14ac:dyDescent="0.35">
      <c r="B302" s="115">
        <v>44128</v>
      </c>
      <c r="C302" s="120">
        <v>4448.51</v>
      </c>
      <c r="D302" s="121">
        <v>30.149000000000001</v>
      </c>
      <c r="E302" s="121">
        <v>2.8740000000000001</v>
      </c>
    </row>
    <row r="303" spans="2:5" x14ac:dyDescent="0.35">
      <c r="B303" s="115">
        <v>44129</v>
      </c>
      <c r="C303" s="120">
        <v>4256.6000000000004</v>
      </c>
      <c r="D303" s="121">
        <v>29.224</v>
      </c>
      <c r="E303" s="121">
        <v>2.6789999999999998</v>
      </c>
    </row>
    <row r="304" spans="2:5" x14ac:dyDescent="0.35">
      <c r="B304" s="115">
        <v>44130</v>
      </c>
      <c r="C304" s="120">
        <v>4249.72</v>
      </c>
      <c r="D304" s="121">
        <v>28.295999999999999</v>
      </c>
      <c r="E304" s="121">
        <v>2.64</v>
      </c>
    </row>
    <row r="305" spans="2:5" x14ac:dyDescent="0.35">
      <c r="B305" s="115">
        <v>44131</v>
      </c>
      <c r="C305" s="120">
        <v>4529.2330000000002</v>
      </c>
      <c r="D305" s="121">
        <v>28.012</v>
      </c>
      <c r="E305" s="121">
        <v>2.6019999999999999</v>
      </c>
    </row>
    <row r="306" spans="2:5" x14ac:dyDescent="0.35">
      <c r="B306" s="115">
        <v>44132</v>
      </c>
      <c r="C306" s="120">
        <v>4401.1570000000002</v>
      </c>
      <c r="D306" s="121">
        <v>29.276</v>
      </c>
      <c r="E306" s="121">
        <v>2.988</v>
      </c>
    </row>
    <row r="307" spans="2:5" x14ac:dyDescent="0.35">
      <c r="B307" s="115">
        <v>44133</v>
      </c>
      <c r="C307" s="120">
        <v>4129.01</v>
      </c>
      <c r="D307" s="121">
        <v>29.591999999999999</v>
      </c>
      <c r="E307" s="121">
        <v>2.9550000000000001</v>
      </c>
    </row>
    <row r="308" spans="2:5" x14ac:dyDescent="0.35">
      <c r="B308" s="115">
        <v>44134</v>
      </c>
      <c r="C308" s="120">
        <v>4327.8</v>
      </c>
      <c r="D308" s="121">
        <v>27.495999999999999</v>
      </c>
      <c r="E308" s="121">
        <v>2.6949999999999998</v>
      </c>
    </row>
    <row r="309" spans="2:5" x14ac:dyDescent="0.35">
      <c r="B309" s="115">
        <v>44135</v>
      </c>
      <c r="C309" s="120">
        <v>4459.7700000000004</v>
      </c>
      <c r="D309" s="121">
        <v>30.483000000000001</v>
      </c>
      <c r="E309" s="121">
        <v>3.1459999999999999</v>
      </c>
    </row>
    <row r="310" spans="2:5" x14ac:dyDescent="0.35">
      <c r="B310" s="115">
        <v>44136</v>
      </c>
      <c r="C310" s="120">
        <v>4430.7340000000004</v>
      </c>
      <c r="D310" s="121">
        <v>30.391999999999999</v>
      </c>
      <c r="E310" s="121">
        <v>3.1709999999999998</v>
      </c>
    </row>
    <row r="311" spans="2:5" x14ac:dyDescent="0.35">
      <c r="B311" s="115">
        <v>44137</v>
      </c>
      <c r="C311" s="120">
        <v>2155.7959999999998</v>
      </c>
      <c r="D311" s="121">
        <v>31.055</v>
      </c>
      <c r="E311" s="121">
        <v>2.738</v>
      </c>
    </row>
    <row r="312" spans="2:5" x14ac:dyDescent="0.35">
      <c r="B312" s="115">
        <v>44138</v>
      </c>
      <c r="C312" s="120">
        <v>1591.2470000000001</v>
      </c>
      <c r="D312" s="121">
        <v>31.634</v>
      </c>
      <c r="E312" s="121">
        <v>2.9489999999999998</v>
      </c>
    </row>
    <row r="313" spans="2:5" x14ac:dyDescent="0.35">
      <c r="B313" s="115">
        <v>44139</v>
      </c>
      <c r="C313" s="120">
        <v>4144.3029999999999</v>
      </c>
      <c r="D313" s="121">
        <v>29.181000000000001</v>
      </c>
      <c r="E313" s="121">
        <v>2.6070000000000002</v>
      </c>
    </row>
    <row r="314" spans="2:5" x14ac:dyDescent="0.35">
      <c r="B314" s="115">
        <v>44140</v>
      </c>
      <c r="C314" s="120">
        <v>4196.5649999999996</v>
      </c>
      <c r="D314" s="121">
        <v>29.916</v>
      </c>
      <c r="E314" s="121">
        <v>2.839</v>
      </c>
    </row>
    <row r="315" spans="2:5" x14ac:dyDescent="0.35">
      <c r="B315" s="115">
        <v>44141</v>
      </c>
      <c r="C315" s="120">
        <v>4078.7910000000002</v>
      </c>
      <c r="D315" s="121">
        <v>29.419</v>
      </c>
      <c r="E315" s="121">
        <v>2.6640000000000001</v>
      </c>
    </row>
    <row r="316" spans="2:5" x14ac:dyDescent="0.35">
      <c r="B316" s="115">
        <v>44142</v>
      </c>
      <c r="C316" s="120">
        <v>4365.3850000000002</v>
      </c>
      <c r="D316" s="121">
        <v>30.658000000000001</v>
      </c>
      <c r="E316" s="121">
        <v>2.8029999999999999</v>
      </c>
    </row>
    <row r="317" spans="2:5" x14ac:dyDescent="0.35">
      <c r="B317" s="115">
        <v>44143</v>
      </c>
      <c r="C317" s="120">
        <v>4338.1589999999997</v>
      </c>
      <c r="D317" s="121">
        <v>31.718</v>
      </c>
      <c r="E317" s="121">
        <v>3.0529999999999999</v>
      </c>
    </row>
    <row r="318" spans="2:5" x14ac:dyDescent="0.35">
      <c r="B318" s="115">
        <v>44144</v>
      </c>
      <c r="C318" s="120">
        <v>2409.12</v>
      </c>
      <c r="D318" s="121">
        <v>30.553000000000001</v>
      </c>
      <c r="E318" s="121">
        <v>2.9980000000000002</v>
      </c>
    </row>
    <row r="319" spans="2:5" x14ac:dyDescent="0.35">
      <c r="B319" s="115">
        <v>44145</v>
      </c>
      <c r="C319" s="120">
        <v>3136.1320000000001</v>
      </c>
      <c r="D319" s="121">
        <v>26.341999999999999</v>
      </c>
      <c r="E319" s="121">
        <v>2.4420000000000002</v>
      </c>
    </row>
    <row r="320" spans="2:5" x14ac:dyDescent="0.35">
      <c r="B320" s="115">
        <v>44146</v>
      </c>
      <c r="C320" s="120">
        <v>4180.3680000000004</v>
      </c>
      <c r="D320" s="121">
        <v>28.047999999999998</v>
      </c>
      <c r="E320" s="121">
        <v>2.282</v>
      </c>
    </row>
    <row r="321" spans="2:5" x14ac:dyDescent="0.35">
      <c r="B321" s="115">
        <v>44147</v>
      </c>
      <c r="C321" s="120">
        <v>4099.54</v>
      </c>
      <c r="D321" s="121">
        <v>28.741</v>
      </c>
      <c r="E321" s="121">
        <v>2.5409999999999999</v>
      </c>
    </row>
    <row r="322" spans="2:5" x14ac:dyDescent="0.35">
      <c r="B322" s="115">
        <v>44148</v>
      </c>
      <c r="C322" s="120">
        <v>4091.6</v>
      </c>
      <c r="D322" s="121">
        <v>28.234999999999999</v>
      </c>
      <c r="E322" s="121">
        <v>2.6030000000000002</v>
      </c>
    </row>
    <row r="323" spans="2:5" x14ac:dyDescent="0.35">
      <c r="B323" s="115">
        <v>44149</v>
      </c>
      <c r="C323" s="120">
        <v>3929.14</v>
      </c>
      <c r="D323" s="121">
        <v>40.643000000000001</v>
      </c>
      <c r="E323" s="121">
        <v>2.5019999999999998</v>
      </c>
    </row>
    <row r="324" spans="2:5" x14ac:dyDescent="0.35">
      <c r="B324" s="115">
        <v>44150</v>
      </c>
      <c r="C324" s="120">
        <v>3888.84</v>
      </c>
      <c r="D324" s="121">
        <v>29.102</v>
      </c>
      <c r="E324" s="121">
        <v>2.6280000000000001</v>
      </c>
    </row>
    <row r="325" spans="2:5" x14ac:dyDescent="0.35">
      <c r="B325" s="115">
        <v>44151</v>
      </c>
      <c r="C325" s="120">
        <v>3754.29</v>
      </c>
      <c r="D325" s="121">
        <v>29.167000000000002</v>
      </c>
      <c r="E325" s="121">
        <v>2.722</v>
      </c>
    </row>
    <row r="326" spans="2:5" x14ac:dyDescent="0.35">
      <c r="B326" s="115">
        <v>44152</v>
      </c>
      <c r="C326" s="120">
        <v>3829.3789999999999</v>
      </c>
      <c r="D326" s="121">
        <v>29.971</v>
      </c>
      <c r="E326" s="121">
        <v>2.71</v>
      </c>
    </row>
    <row r="327" spans="2:5" x14ac:dyDescent="0.35">
      <c r="B327" s="115">
        <v>44153</v>
      </c>
      <c r="C327" s="120">
        <v>3736.7310000000002</v>
      </c>
      <c r="D327" s="121">
        <v>29.975999999999999</v>
      </c>
      <c r="E327" s="121">
        <v>2.6739999999999999</v>
      </c>
    </row>
    <row r="328" spans="2:5" x14ac:dyDescent="0.35">
      <c r="B328" s="115">
        <v>44154</v>
      </c>
      <c r="C328" s="120">
        <v>3711.21</v>
      </c>
      <c r="D328" s="121">
        <v>30.375</v>
      </c>
      <c r="E328" s="121">
        <v>2.6890000000000001</v>
      </c>
    </row>
    <row r="329" spans="2:5" x14ac:dyDescent="0.35">
      <c r="B329" s="115">
        <v>44155</v>
      </c>
      <c r="C329" s="120">
        <v>3564.3890000000001</v>
      </c>
      <c r="D329" s="121">
        <v>29.695</v>
      </c>
      <c r="E329" s="121">
        <v>2.4369999999999998</v>
      </c>
    </row>
    <row r="330" spans="2:5" x14ac:dyDescent="0.35">
      <c r="B330" s="115">
        <v>44156</v>
      </c>
      <c r="C330" s="120">
        <v>3666.3609999999999</v>
      </c>
      <c r="D330" s="121">
        <v>29.29</v>
      </c>
      <c r="E330" s="121">
        <v>2.246</v>
      </c>
    </row>
    <row r="331" spans="2:5" x14ac:dyDescent="0.35">
      <c r="B331" s="115">
        <v>44157</v>
      </c>
      <c r="C331" s="120">
        <v>2051.0500000000002</v>
      </c>
      <c r="D331" s="121">
        <v>29.241</v>
      </c>
      <c r="E331" s="121">
        <v>2.6349999999999998</v>
      </c>
    </row>
    <row r="332" spans="2:5" x14ac:dyDescent="0.35">
      <c r="B332" s="115">
        <v>44158</v>
      </c>
      <c r="C332" s="120">
        <v>1104.777</v>
      </c>
      <c r="D332" s="121">
        <v>27.795999999999999</v>
      </c>
      <c r="E332" s="121">
        <v>2.6230000000000002</v>
      </c>
    </row>
    <row r="333" spans="2:5" x14ac:dyDescent="0.35">
      <c r="B333" s="115">
        <v>44159</v>
      </c>
      <c r="C333" s="120">
        <v>3497.8530000000001</v>
      </c>
      <c r="D333" s="121">
        <v>31.061</v>
      </c>
      <c r="E333" s="121">
        <v>2.3740000000000001</v>
      </c>
    </row>
    <row r="334" spans="2:5" x14ac:dyDescent="0.35">
      <c r="B334" s="115">
        <v>44160</v>
      </c>
      <c r="C334" s="120">
        <v>4179.55</v>
      </c>
      <c r="D334" s="121">
        <v>30.286000000000001</v>
      </c>
      <c r="E334" s="121">
        <v>2.9289999999999998</v>
      </c>
    </row>
    <row r="335" spans="2:5" x14ac:dyDescent="0.35">
      <c r="B335" s="115">
        <v>44161</v>
      </c>
      <c r="C335" s="120">
        <v>4422.12</v>
      </c>
      <c r="D335" s="121">
        <v>28.475999999999999</v>
      </c>
      <c r="E335" s="121">
        <v>2.1930000000000001</v>
      </c>
    </row>
    <row r="336" spans="2:5" x14ac:dyDescent="0.35">
      <c r="B336" s="115">
        <v>44162</v>
      </c>
      <c r="C336" s="120">
        <v>3492.87</v>
      </c>
      <c r="D336" s="121">
        <v>30.361000000000001</v>
      </c>
      <c r="E336" s="121">
        <v>2.3919999999999999</v>
      </c>
    </row>
    <row r="337" spans="2:5" x14ac:dyDescent="0.35">
      <c r="B337" s="115">
        <v>44163</v>
      </c>
      <c r="C337" s="120">
        <v>3076.3</v>
      </c>
      <c r="D337" s="121">
        <v>30.571000000000002</v>
      </c>
      <c r="E337" s="121">
        <v>2.044</v>
      </c>
    </row>
    <row r="338" spans="2:5" x14ac:dyDescent="0.35">
      <c r="B338" s="115">
        <v>44164</v>
      </c>
      <c r="C338" s="120">
        <v>3846.6729999999998</v>
      </c>
      <c r="D338" s="121">
        <v>29.702000000000002</v>
      </c>
      <c r="E338" s="121">
        <v>2.25</v>
      </c>
    </row>
    <row r="339" spans="2:5" x14ac:dyDescent="0.35">
      <c r="B339" s="115">
        <v>44165</v>
      </c>
      <c r="C339" s="120">
        <v>3807.2570000000001</v>
      </c>
      <c r="D339" s="121">
        <v>29.437000000000001</v>
      </c>
      <c r="E339" s="121">
        <v>2.5</v>
      </c>
    </row>
    <row r="340" spans="2:5" x14ac:dyDescent="0.35">
      <c r="B340" s="115">
        <v>44166</v>
      </c>
      <c r="C340" s="120">
        <v>3806.8409999999999</v>
      </c>
      <c r="D340" s="121">
        <v>30.864999999999998</v>
      </c>
      <c r="E340" s="121">
        <v>2.7690000000000001</v>
      </c>
    </row>
    <row r="341" spans="2:5" x14ac:dyDescent="0.35">
      <c r="B341" s="115">
        <v>44167</v>
      </c>
      <c r="C341" s="120">
        <v>3151.8090000000002</v>
      </c>
      <c r="D341" s="121">
        <v>32.329000000000001</v>
      </c>
      <c r="E341" s="121">
        <v>2.726</v>
      </c>
    </row>
    <row r="342" spans="2:5" x14ac:dyDescent="0.35">
      <c r="B342" s="115">
        <v>44168</v>
      </c>
      <c r="C342" s="120">
        <v>2589.1999999999998</v>
      </c>
      <c r="D342" s="121">
        <v>30.786000000000001</v>
      </c>
      <c r="E342" s="121">
        <v>2.5230000000000001</v>
      </c>
    </row>
    <row r="343" spans="2:5" x14ac:dyDescent="0.35">
      <c r="B343" s="115">
        <v>44169</v>
      </c>
      <c r="C343" s="120">
        <v>3121.01</v>
      </c>
      <c r="D343" s="121">
        <v>32.351999999999997</v>
      </c>
      <c r="E343" s="121">
        <v>2.4369999999999998</v>
      </c>
    </row>
    <row r="344" spans="2:5" x14ac:dyDescent="0.35">
      <c r="B344" s="115">
        <v>44170</v>
      </c>
      <c r="C344" s="120">
        <v>3342.95</v>
      </c>
      <c r="D344" s="121">
        <v>30.896000000000001</v>
      </c>
      <c r="E344" s="121">
        <v>2.7149999999999999</v>
      </c>
    </row>
    <row r="345" spans="2:5" x14ac:dyDescent="0.35">
      <c r="B345" s="115">
        <v>44171</v>
      </c>
      <c r="C345" s="120">
        <v>3542.94</v>
      </c>
      <c r="D345" s="121">
        <v>30.486999999999998</v>
      </c>
      <c r="E345" s="121">
        <v>2.7869999999999999</v>
      </c>
    </row>
    <row r="346" spans="2:5" x14ac:dyDescent="0.35">
      <c r="B346" s="115">
        <v>44172</v>
      </c>
      <c r="C346" s="120">
        <v>3440.4389999999999</v>
      </c>
      <c r="D346" s="121">
        <v>29.044</v>
      </c>
      <c r="E346" s="121">
        <v>2.73</v>
      </c>
    </row>
    <row r="347" spans="2:5" x14ac:dyDescent="0.35">
      <c r="B347" s="115">
        <v>44173</v>
      </c>
      <c r="C347" s="120">
        <v>3956.4609999999998</v>
      </c>
      <c r="D347" s="121">
        <v>30.251000000000001</v>
      </c>
      <c r="E347" s="121">
        <v>2.9209999999999998</v>
      </c>
    </row>
    <row r="348" spans="2:5" x14ac:dyDescent="0.35">
      <c r="B348" s="115">
        <v>44174</v>
      </c>
      <c r="C348" s="120">
        <v>3380.6080000000002</v>
      </c>
      <c r="D348" s="121">
        <v>27.902999999999999</v>
      </c>
      <c r="E348" s="121">
        <v>2.427</v>
      </c>
    </row>
    <row r="349" spans="2:5" x14ac:dyDescent="0.35">
      <c r="B349" s="115">
        <v>44175</v>
      </c>
      <c r="C349" s="120">
        <v>4005.5819999999999</v>
      </c>
      <c r="D349" s="121">
        <v>28.352</v>
      </c>
      <c r="E349" s="121">
        <v>2.524</v>
      </c>
    </row>
    <row r="350" spans="2:5" x14ac:dyDescent="0.35">
      <c r="B350" s="115">
        <v>44176</v>
      </c>
      <c r="C350" s="120">
        <v>3363.7429999999999</v>
      </c>
      <c r="D350" s="121">
        <v>28.292999999999999</v>
      </c>
      <c r="E350" s="121">
        <v>2.8140000000000001</v>
      </c>
    </row>
    <row r="351" spans="2:5" x14ac:dyDescent="0.35">
      <c r="B351" s="115">
        <v>44177</v>
      </c>
      <c r="C351" s="120">
        <v>3635.8310000000001</v>
      </c>
      <c r="D351" s="121">
        <v>30.26</v>
      </c>
      <c r="E351" s="121">
        <v>3.0920000000000001</v>
      </c>
    </row>
    <row r="352" spans="2:5" x14ac:dyDescent="0.35">
      <c r="B352" s="115">
        <v>44178</v>
      </c>
      <c r="C352" s="120">
        <v>3329.9670000000001</v>
      </c>
      <c r="D352" s="121">
        <v>31.286000000000001</v>
      </c>
      <c r="E352" s="121">
        <v>3.0470000000000002</v>
      </c>
    </row>
    <row r="353" spans="2:5" x14ac:dyDescent="0.35">
      <c r="B353" s="115">
        <v>44179</v>
      </c>
      <c r="C353" s="120">
        <v>2403.9290000000001</v>
      </c>
      <c r="D353" s="121">
        <v>30.812000000000001</v>
      </c>
      <c r="E353" s="121">
        <v>2.8450000000000002</v>
      </c>
    </row>
    <row r="354" spans="2:5" x14ac:dyDescent="0.35">
      <c r="B354" s="115">
        <v>44180</v>
      </c>
      <c r="C354" s="120">
        <v>0</v>
      </c>
    </row>
    <row r="355" spans="2:5" x14ac:dyDescent="0.35">
      <c r="B355" s="115">
        <v>44181</v>
      </c>
      <c r="C355" s="120">
        <v>0</v>
      </c>
    </row>
    <row r="356" spans="2:5" x14ac:dyDescent="0.35">
      <c r="B356" s="115">
        <v>44182</v>
      </c>
      <c r="C356" s="120">
        <v>0</v>
      </c>
    </row>
    <row r="357" spans="2:5" x14ac:dyDescent="0.35">
      <c r="B357" s="115">
        <v>44183</v>
      </c>
      <c r="C357" s="120">
        <v>0</v>
      </c>
    </row>
    <row r="358" spans="2:5" x14ac:dyDescent="0.35">
      <c r="B358" s="115">
        <v>44184</v>
      </c>
      <c r="C358" s="120">
        <v>1886.63</v>
      </c>
      <c r="D358" s="121">
        <v>32.279000000000003</v>
      </c>
      <c r="E358" s="121">
        <v>3.3</v>
      </c>
    </row>
    <row r="359" spans="2:5" x14ac:dyDescent="0.35">
      <c r="B359" s="115">
        <v>44185</v>
      </c>
      <c r="C359" s="120">
        <v>3375.5720000000001</v>
      </c>
      <c r="D359" s="121">
        <v>29.594999999999999</v>
      </c>
      <c r="E359" s="121">
        <v>2.3199999999999998</v>
      </c>
    </row>
    <row r="360" spans="2:5" x14ac:dyDescent="0.35">
      <c r="B360" s="115">
        <v>44186</v>
      </c>
      <c r="C360" s="120">
        <v>3942.3359999999998</v>
      </c>
      <c r="D360" s="121">
        <v>28.201000000000001</v>
      </c>
      <c r="E360" s="121">
        <v>2.5619999999999998</v>
      </c>
    </row>
    <row r="361" spans="2:5" x14ac:dyDescent="0.35">
      <c r="B361" s="115">
        <v>44187</v>
      </c>
      <c r="C361" s="120">
        <v>3576.4520000000002</v>
      </c>
      <c r="D361" s="121">
        <v>28.678999999999998</v>
      </c>
      <c r="E361" s="121">
        <v>2.6139999999999999</v>
      </c>
    </row>
    <row r="362" spans="2:5" x14ac:dyDescent="0.35">
      <c r="B362" s="115">
        <v>44188</v>
      </c>
      <c r="C362" s="120">
        <v>4025.7550000000001</v>
      </c>
      <c r="D362" s="121">
        <v>28.167000000000002</v>
      </c>
      <c r="E362" s="121">
        <v>2.758</v>
      </c>
    </row>
    <row r="363" spans="2:5" x14ac:dyDescent="0.35">
      <c r="B363" s="115">
        <v>44189</v>
      </c>
      <c r="C363" s="120">
        <v>3599.1260000000002</v>
      </c>
      <c r="D363" s="121">
        <v>27.536999999999999</v>
      </c>
      <c r="E363" s="121">
        <v>2.476</v>
      </c>
    </row>
    <row r="364" spans="2:5" x14ac:dyDescent="0.35">
      <c r="B364" s="115">
        <v>44190</v>
      </c>
      <c r="C364" s="120">
        <v>4037.3890000000001</v>
      </c>
      <c r="D364" s="121">
        <v>28.617999999999999</v>
      </c>
      <c r="E364" s="121">
        <v>2.5030000000000001</v>
      </c>
    </row>
    <row r="365" spans="2:5" x14ac:dyDescent="0.35">
      <c r="B365" s="115">
        <v>44191</v>
      </c>
      <c r="C365" s="120">
        <v>3320.1</v>
      </c>
      <c r="D365" s="121">
        <v>27.579000000000001</v>
      </c>
      <c r="E365" s="121">
        <v>2.1480000000000001</v>
      </c>
    </row>
    <row r="366" spans="2:5" x14ac:dyDescent="0.35">
      <c r="B366" s="115">
        <v>44192</v>
      </c>
      <c r="C366" s="120">
        <v>3083.15</v>
      </c>
      <c r="D366" s="121">
        <v>28.87</v>
      </c>
      <c r="E366" s="121">
        <v>2.21</v>
      </c>
    </row>
    <row r="367" spans="2:5" x14ac:dyDescent="0.35">
      <c r="B367" s="115">
        <v>44193</v>
      </c>
      <c r="C367" s="120">
        <v>1370.529</v>
      </c>
      <c r="D367" s="121">
        <v>29.611000000000001</v>
      </c>
      <c r="E367" s="121">
        <v>2.8149999999999999</v>
      </c>
    </row>
    <row r="368" spans="2:5" x14ac:dyDescent="0.35">
      <c r="B368" s="115">
        <v>44194</v>
      </c>
      <c r="C368" s="120">
        <v>4143.2610000000004</v>
      </c>
      <c r="D368" s="121">
        <v>28.123000000000001</v>
      </c>
      <c r="E368" s="121">
        <v>2.1779999999999999</v>
      </c>
    </row>
    <row r="369" spans="2:5" x14ac:dyDescent="0.35">
      <c r="B369" s="115">
        <v>44195</v>
      </c>
      <c r="C369" s="120">
        <v>2944.55</v>
      </c>
      <c r="D369" s="121">
        <v>28.233000000000001</v>
      </c>
      <c r="E369" s="121">
        <v>2.0179999999999998</v>
      </c>
    </row>
    <row r="370" spans="2:5" x14ac:dyDescent="0.35">
      <c r="B370" s="115">
        <v>44196</v>
      </c>
      <c r="C370" s="120">
        <v>0</v>
      </c>
    </row>
    <row r="371" spans="2:5" x14ac:dyDescent="0.35">
      <c r="B371" s="115">
        <v>44197</v>
      </c>
      <c r="C371" s="120">
        <v>0</v>
      </c>
    </row>
    <row r="372" spans="2:5" x14ac:dyDescent="0.35">
      <c r="B372" s="115">
        <v>44198</v>
      </c>
      <c r="C372" s="120">
        <v>0</v>
      </c>
    </row>
    <row r="373" spans="2:5" x14ac:dyDescent="0.35">
      <c r="B373" s="115">
        <v>44199</v>
      </c>
      <c r="C373" s="120">
        <v>4354.3900000000003</v>
      </c>
      <c r="D373" s="121">
        <v>28.082000000000001</v>
      </c>
      <c r="E373" s="121">
        <v>2.778</v>
      </c>
    </row>
    <row r="374" spans="2:5" x14ac:dyDescent="0.35">
      <c r="B374" s="115">
        <v>44200</v>
      </c>
      <c r="C374" s="120">
        <v>4488.1099999999997</v>
      </c>
      <c r="D374" s="121">
        <v>29.007999999999999</v>
      </c>
      <c r="E374" s="121">
        <v>2.524</v>
      </c>
    </row>
    <row r="375" spans="2:5" x14ac:dyDescent="0.35">
      <c r="B375" s="115">
        <v>44201</v>
      </c>
      <c r="C375" s="120">
        <v>4441.6499999999996</v>
      </c>
      <c r="D375" s="121">
        <v>28.045000000000002</v>
      </c>
      <c r="E375" s="121">
        <v>2.4809999999999999</v>
      </c>
    </row>
    <row r="376" spans="2:5" x14ac:dyDescent="0.35">
      <c r="B376" s="115">
        <v>44202</v>
      </c>
      <c r="C376" s="120">
        <v>4426.57</v>
      </c>
      <c r="D376" s="121">
        <v>29.312000000000001</v>
      </c>
      <c r="E376" s="121">
        <v>2.3660000000000001</v>
      </c>
    </row>
    <row r="377" spans="2:5" x14ac:dyDescent="0.35">
      <c r="B377" s="115">
        <v>44203</v>
      </c>
      <c r="C377" s="120">
        <v>4418.3710000000001</v>
      </c>
      <c r="D377" s="121">
        <v>28.382999999999999</v>
      </c>
      <c r="E377" s="121">
        <v>2.5619999999999998</v>
      </c>
    </row>
    <row r="378" spans="2:5" x14ac:dyDescent="0.35">
      <c r="B378" s="115">
        <v>44204</v>
      </c>
      <c r="C378" s="120">
        <v>4507.2790000000005</v>
      </c>
      <c r="D378" s="121">
        <v>27.62</v>
      </c>
      <c r="E378" s="121">
        <v>2.36</v>
      </c>
    </row>
    <row r="379" spans="2:5" x14ac:dyDescent="0.35">
      <c r="B379" s="115">
        <v>44205</v>
      </c>
      <c r="C379" s="120">
        <v>4362.1400000000003</v>
      </c>
      <c r="D379" s="121">
        <v>26.77</v>
      </c>
      <c r="E379" s="121">
        <v>2.2989999999999999</v>
      </c>
    </row>
    <row r="380" spans="2:5" x14ac:dyDescent="0.35">
      <c r="B380" s="115">
        <v>44206</v>
      </c>
      <c r="C380" s="120">
        <v>4552.2700000000004</v>
      </c>
      <c r="D380" s="121">
        <v>28.43</v>
      </c>
      <c r="E380" s="121">
        <v>2.4660000000000002</v>
      </c>
    </row>
    <row r="381" spans="2:5" x14ac:dyDescent="0.35">
      <c r="B381" s="115">
        <v>44207</v>
      </c>
      <c r="C381" s="120">
        <v>4480.5720000000001</v>
      </c>
      <c r="D381" s="121">
        <v>28.137</v>
      </c>
      <c r="E381" s="121">
        <v>2.3849999999999998</v>
      </c>
    </row>
    <row r="382" spans="2:5" x14ac:dyDescent="0.35">
      <c r="B382" s="115">
        <v>44208</v>
      </c>
      <c r="C382" s="120">
        <v>168.53</v>
      </c>
      <c r="D382" s="121">
        <v>32.066000000000003</v>
      </c>
      <c r="E382" s="121">
        <v>2.6629999999999998</v>
      </c>
    </row>
    <row r="383" spans="2:5" x14ac:dyDescent="0.35">
      <c r="B383" s="115">
        <v>44209</v>
      </c>
      <c r="C383" s="120">
        <v>2771.058</v>
      </c>
      <c r="D383" s="121">
        <v>26.225999999999999</v>
      </c>
      <c r="E383" s="121">
        <v>2.9009999999999998</v>
      </c>
    </row>
    <row r="384" spans="2:5" x14ac:dyDescent="0.35">
      <c r="B384" s="115">
        <v>44210</v>
      </c>
      <c r="C384" s="120">
        <v>3748.9920000000002</v>
      </c>
      <c r="D384" s="121">
        <v>28.725000000000001</v>
      </c>
      <c r="E384" s="121">
        <v>3.0089999999999999</v>
      </c>
    </row>
    <row r="385" spans="2:5" x14ac:dyDescent="0.35">
      <c r="B385" s="115">
        <v>44211</v>
      </c>
      <c r="C385" s="120">
        <v>4508.0929999999998</v>
      </c>
      <c r="D385" s="121">
        <v>28.268999999999998</v>
      </c>
      <c r="E385" s="121">
        <v>2.2770000000000001</v>
      </c>
    </row>
    <row r="386" spans="2:5" x14ac:dyDescent="0.35">
      <c r="B386" s="115">
        <v>44212</v>
      </c>
      <c r="C386" s="120">
        <v>3969.2950000000001</v>
      </c>
      <c r="D386" s="121">
        <v>27.105</v>
      </c>
      <c r="E386" s="121">
        <v>2.621</v>
      </c>
    </row>
    <row r="387" spans="2:5" x14ac:dyDescent="0.35">
      <c r="B387" s="115">
        <v>44213</v>
      </c>
      <c r="C387" s="120">
        <v>3940.2089999999998</v>
      </c>
      <c r="D387" s="121">
        <v>30.905000000000001</v>
      </c>
      <c r="E387" s="121">
        <v>2.1680000000000001</v>
      </c>
    </row>
    <row r="388" spans="2:5" x14ac:dyDescent="0.35">
      <c r="B388" s="115">
        <v>44214</v>
      </c>
      <c r="C388" s="120">
        <v>2239.7710000000002</v>
      </c>
      <c r="D388" s="121">
        <v>31.106999999999999</v>
      </c>
      <c r="E388" s="121">
        <v>2.2389999999999999</v>
      </c>
    </row>
    <row r="389" spans="2:5" x14ac:dyDescent="0.35">
      <c r="B389" s="115">
        <v>44215</v>
      </c>
      <c r="C389" s="120">
        <v>0</v>
      </c>
    </row>
    <row r="390" spans="2:5" x14ac:dyDescent="0.35">
      <c r="B390" s="115">
        <v>44216</v>
      </c>
      <c r="C390" s="120">
        <v>3541.83</v>
      </c>
      <c r="D390" s="121">
        <v>25.827000000000002</v>
      </c>
      <c r="E390" s="121">
        <v>1.8560000000000001</v>
      </c>
    </row>
    <row r="391" spans="2:5" x14ac:dyDescent="0.35">
      <c r="B391" s="115">
        <v>44217</v>
      </c>
      <c r="C391" s="120">
        <v>3467.92</v>
      </c>
      <c r="D391" s="121">
        <v>26.303000000000001</v>
      </c>
      <c r="E391" s="121">
        <v>1.841</v>
      </c>
    </row>
    <row r="392" spans="2:5" x14ac:dyDescent="0.35">
      <c r="B392" s="115">
        <v>44218</v>
      </c>
      <c r="C392" s="120">
        <v>2256.15</v>
      </c>
      <c r="D392" s="121">
        <v>27.265999999999998</v>
      </c>
      <c r="E392" s="121">
        <v>2.036</v>
      </c>
    </row>
    <row r="393" spans="2:5" x14ac:dyDescent="0.35">
      <c r="B393" s="115">
        <v>44219</v>
      </c>
      <c r="C393" s="120">
        <v>2485.79</v>
      </c>
      <c r="D393" s="121">
        <v>28.17</v>
      </c>
      <c r="E393" s="121">
        <v>2.0350000000000001</v>
      </c>
    </row>
    <row r="394" spans="2:5" x14ac:dyDescent="0.35">
      <c r="B394" s="115">
        <v>44220</v>
      </c>
      <c r="C394" s="120">
        <v>3186.32</v>
      </c>
      <c r="D394" s="121">
        <v>27.942</v>
      </c>
      <c r="E394" s="121">
        <v>1.8640000000000001</v>
      </c>
    </row>
    <row r="395" spans="2:5" x14ac:dyDescent="0.35">
      <c r="B395" s="115">
        <v>44221</v>
      </c>
      <c r="C395" s="120">
        <v>3592.19</v>
      </c>
      <c r="D395" s="121">
        <v>26.018000000000001</v>
      </c>
      <c r="E395" s="121">
        <v>2.0510000000000002</v>
      </c>
    </row>
    <row r="396" spans="2:5" x14ac:dyDescent="0.35">
      <c r="B396" s="115">
        <v>44222</v>
      </c>
      <c r="C396" s="120">
        <v>2937.7660000000001</v>
      </c>
      <c r="D396" s="121">
        <v>26.957999999999998</v>
      </c>
      <c r="E396" s="121">
        <v>2.1549999999999998</v>
      </c>
    </row>
    <row r="397" spans="2:5" x14ac:dyDescent="0.35">
      <c r="B397" s="115">
        <v>44223</v>
      </c>
      <c r="C397" s="120">
        <v>2893.2739999999999</v>
      </c>
      <c r="D397" s="121">
        <v>27.821999999999999</v>
      </c>
      <c r="E397" s="121">
        <v>2.1190000000000002</v>
      </c>
    </row>
    <row r="398" spans="2:5" x14ac:dyDescent="0.35">
      <c r="B398" s="115">
        <v>44224</v>
      </c>
      <c r="C398" s="120">
        <v>3458.1289999999999</v>
      </c>
      <c r="D398" s="121">
        <v>29.021000000000001</v>
      </c>
      <c r="E398" s="121">
        <v>2.7589999999999999</v>
      </c>
    </row>
    <row r="399" spans="2:5" x14ac:dyDescent="0.35">
      <c r="B399" s="115">
        <v>44225</v>
      </c>
      <c r="C399" s="120">
        <v>3774.951</v>
      </c>
      <c r="D399" s="121">
        <v>30.768000000000001</v>
      </c>
      <c r="E399" s="121">
        <v>3.149</v>
      </c>
    </row>
    <row r="400" spans="2:5" x14ac:dyDescent="0.35">
      <c r="B400" s="115">
        <v>44226</v>
      </c>
      <c r="C400" s="120">
        <v>3566.732</v>
      </c>
      <c r="D400" s="121">
        <v>32.688000000000002</v>
      </c>
      <c r="E400" s="121">
        <v>3.5089999999999999</v>
      </c>
    </row>
    <row r="401" spans="2:5" x14ac:dyDescent="0.35">
      <c r="B401" s="115">
        <v>44227</v>
      </c>
      <c r="C401" s="120">
        <v>3967.9479999999999</v>
      </c>
      <c r="D401" s="121">
        <v>29.623000000000001</v>
      </c>
      <c r="E401" s="121">
        <v>3.5590000000000002</v>
      </c>
    </row>
    <row r="402" spans="2:5" x14ac:dyDescent="0.35">
      <c r="B402" s="115">
        <v>44228</v>
      </c>
      <c r="C402" s="120">
        <v>3228.79</v>
      </c>
      <c r="D402" s="121">
        <v>27.550999999999998</v>
      </c>
      <c r="E402" s="121">
        <v>2.6309999999999998</v>
      </c>
    </row>
    <row r="403" spans="2:5" x14ac:dyDescent="0.35">
      <c r="B403" s="115">
        <v>44229</v>
      </c>
      <c r="C403" s="120">
        <v>4276.7430000000004</v>
      </c>
      <c r="D403" s="121">
        <v>27.608000000000001</v>
      </c>
      <c r="E403" s="121">
        <v>2.2109999999999999</v>
      </c>
    </row>
    <row r="404" spans="2:5" x14ac:dyDescent="0.35">
      <c r="B404" s="115">
        <v>44230</v>
      </c>
      <c r="C404" s="120">
        <v>4275.0969999999998</v>
      </c>
      <c r="D404" s="121">
        <v>27.178999999999998</v>
      </c>
      <c r="E404" s="121">
        <v>2.609</v>
      </c>
    </row>
    <row r="405" spans="2:5" x14ac:dyDescent="0.35">
      <c r="B405" s="115">
        <v>44231</v>
      </c>
      <c r="C405" s="120">
        <v>4234.5240000000003</v>
      </c>
      <c r="D405" s="121">
        <v>26.57</v>
      </c>
      <c r="E405" s="121">
        <v>2.5539999999999998</v>
      </c>
    </row>
    <row r="406" spans="2:5" x14ac:dyDescent="0.35">
      <c r="B406" s="115">
        <v>44232</v>
      </c>
      <c r="C406" s="120">
        <v>3996.4070000000002</v>
      </c>
      <c r="D406" s="121">
        <v>26.931000000000001</v>
      </c>
      <c r="E406" s="121">
        <v>2.3580000000000001</v>
      </c>
    </row>
    <row r="407" spans="2:5" x14ac:dyDescent="0.35">
      <c r="B407" s="115">
        <v>44233</v>
      </c>
      <c r="C407" s="120">
        <v>4382.8689999999997</v>
      </c>
      <c r="D407" s="121">
        <v>28.978999999999999</v>
      </c>
      <c r="E407" s="121">
        <v>2.5110000000000001</v>
      </c>
    </row>
    <row r="408" spans="2:5" x14ac:dyDescent="0.35">
      <c r="B408" s="115">
        <v>44234</v>
      </c>
      <c r="C408" s="120">
        <v>2790.17</v>
      </c>
      <c r="D408" s="121">
        <v>28.771999999999998</v>
      </c>
      <c r="E408" s="121">
        <v>2.7549999999999999</v>
      </c>
    </row>
    <row r="409" spans="2:5" x14ac:dyDescent="0.35">
      <c r="B409" s="115">
        <v>44235</v>
      </c>
      <c r="C409" s="120">
        <v>208.87899999999999</v>
      </c>
      <c r="D409" s="121">
        <v>23.347999999999999</v>
      </c>
      <c r="E409" s="121">
        <v>2.6789999999999998</v>
      </c>
    </row>
    <row r="410" spans="2:5" x14ac:dyDescent="0.35">
      <c r="B410" s="115">
        <v>44236</v>
      </c>
      <c r="C410" s="120">
        <v>4317.6509999999998</v>
      </c>
      <c r="D410" s="121">
        <v>27.998999999999999</v>
      </c>
      <c r="E410" s="121">
        <v>2.6070000000000002</v>
      </c>
    </row>
    <row r="411" spans="2:5" x14ac:dyDescent="0.35">
      <c r="B411" s="115">
        <v>44237</v>
      </c>
      <c r="C411" s="120">
        <v>3365.2</v>
      </c>
      <c r="D411" s="121">
        <v>26.033999999999999</v>
      </c>
      <c r="E411" s="121">
        <v>2.536</v>
      </c>
    </row>
    <row r="412" spans="2:5" x14ac:dyDescent="0.35">
      <c r="B412" s="115">
        <v>44238</v>
      </c>
      <c r="C412" s="120">
        <v>4169.43</v>
      </c>
      <c r="D412" s="121">
        <v>27.163</v>
      </c>
      <c r="E412" s="121">
        <v>2.8490000000000002</v>
      </c>
    </row>
    <row r="413" spans="2:5" x14ac:dyDescent="0.35">
      <c r="B413" s="115">
        <v>44239</v>
      </c>
      <c r="C413" s="120">
        <v>3584.55</v>
      </c>
      <c r="D413" s="121">
        <v>27.449000000000002</v>
      </c>
      <c r="E413" s="121">
        <v>3.1459999999999999</v>
      </c>
    </row>
    <row r="414" spans="2:5" x14ac:dyDescent="0.35">
      <c r="B414" s="115">
        <v>44240</v>
      </c>
      <c r="C414" s="120">
        <v>3622.0149999999999</v>
      </c>
      <c r="D414" s="121">
        <v>28.152999999999999</v>
      </c>
      <c r="E414" s="121">
        <v>2.218</v>
      </c>
    </row>
    <row r="415" spans="2:5" x14ac:dyDescent="0.35">
      <c r="B415" s="115">
        <v>44241</v>
      </c>
      <c r="C415" s="120">
        <v>4354.085</v>
      </c>
      <c r="D415" s="121">
        <v>27.552</v>
      </c>
      <c r="E415" s="121">
        <v>2.4409999999999998</v>
      </c>
    </row>
    <row r="416" spans="2:5" x14ac:dyDescent="0.35">
      <c r="B416" s="115">
        <v>44242</v>
      </c>
      <c r="C416" s="120">
        <v>3576.81</v>
      </c>
      <c r="D416" s="121">
        <v>29.364000000000001</v>
      </c>
      <c r="E416" s="121">
        <v>2.2650000000000001</v>
      </c>
    </row>
    <row r="417" spans="2:5" x14ac:dyDescent="0.35">
      <c r="B417" s="115">
        <v>44243</v>
      </c>
      <c r="C417" s="120">
        <v>3771.22</v>
      </c>
      <c r="D417" s="121">
        <v>28.79</v>
      </c>
      <c r="E417" s="121">
        <v>2.3370000000000002</v>
      </c>
    </row>
    <row r="418" spans="2:5" x14ac:dyDescent="0.35">
      <c r="B418" s="115">
        <v>44244</v>
      </c>
      <c r="C418" s="120">
        <v>3334.1579999999999</v>
      </c>
      <c r="D418" s="121">
        <v>29.835999999999999</v>
      </c>
      <c r="E418" s="121">
        <v>2.61</v>
      </c>
    </row>
    <row r="419" spans="2:5" x14ac:dyDescent="0.35">
      <c r="B419" s="115">
        <v>44245</v>
      </c>
      <c r="C419" s="120">
        <v>4316.3310000000001</v>
      </c>
      <c r="D419" s="121">
        <v>29.838000000000001</v>
      </c>
      <c r="E419" s="121">
        <v>2.5960000000000001</v>
      </c>
    </row>
    <row r="420" spans="2:5" x14ac:dyDescent="0.35">
      <c r="B420" s="115">
        <v>44246</v>
      </c>
      <c r="C420" s="120">
        <v>3523.5410000000002</v>
      </c>
      <c r="D420" s="121">
        <v>30.550999999999998</v>
      </c>
      <c r="E420" s="121">
        <v>2.3290000000000002</v>
      </c>
    </row>
    <row r="421" spans="2:5" x14ac:dyDescent="0.35">
      <c r="B421" s="115">
        <v>44247</v>
      </c>
      <c r="C421" s="120">
        <v>3941.56</v>
      </c>
      <c r="D421" s="121">
        <v>28.58</v>
      </c>
      <c r="E421" s="121">
        <v>2.4969999999999999</v>
      </c>
    </row>
    <row r="422" spans="2:5" x14ac:dyDescent="0.35">
      <c r="B422" s="115">
        <v>44248</v>
      </c>
      <c r="C422" s="120">
        <v>3695.598</v>
      </c>
      <c r="D422" s="121">
        <v>28.646999999999998</v>
      </c>
      <c r="E422" s="121">
        <v>2.218</v>
      </c>
    </row>
    <row r="423" spans="2:5" x14ac:dyDescent="0.35">
      <c r="B423" s="115">
        <v>44249</v>
      </c>
      <c r="C423" s="120">
        <v>3830.8319999999999</v>
      </c>
      <c r="D423" s="121">
        <v>28.782</v>
      </c>
      <c r="E423" s="121">
        <v>2.7</v>
      </c>
    </row>
    <row r="424" spans="2:5" x14ac:dyDescent="0.35">
      <c r="B424" s="115">
        <v>44250</v>
      </c>
      <c r="C424" s="120">
        <v>4281.3789999999999</v>
      </c>
      <c r="D424" s="121">
        <v>28.396000000000001</v>
      </c>
      <c r="E424" s="121">
        <v>2.35</v>
      </c>
    </row>
    <row r="425" spans="2:5" x14ac:dyDescent="0.35">
      <c r="B425" s="115">
        <v>44251</v>
      </c>
      <c r="C425" s="120">
        <v>3849.0740000000001</v>
      </c>
      <c r="D425" s="121">
        <v>27.863</v>
      </c>
      <c r="E425" s="121">
        <v>2.4220000000000002</v>
      </c>
    </row>
    <row r="426" spans="2:5" x14ac:dyDescent="0.35">
      <c r="B426" s="115">
        <v>44252</v>
      </c>
      <c r="C426" s="120">
        <v>3893.47</v>
      </c>
      <c r="D426" s="121">
        <v>27.673999999999999</v>
      </c>
      <c r="E426" s="121">
        <v>2.802</v>
      </c>
    </row>
    <row r="427" spans="2:5" x14ac:dyDescent="0.35">
      <c r="B427" s="115">
        <v>44253</v>
      </c>
      <c r="C427" s="120">
        <v>4185.7809999999999</v>
      </c>
      <c r="D427" s="121">
        <v>26.986000000000001</v>
      </c>
      <c r="E427" s="121">
        <v>2.6829999999999998</v>
      </c>
    </row>
    <row r="428" spans="2:5" x14ac:dyDescent="0.35">
      <c r="B428" s="115">
        <v>44254</v>
      </c>
      <c r="C428" s="120">
        <v>3725.73</v>
      </c>
      <c r="D428" s="121">
        <v>29.337</v>
      </c>
      <c r="E428" s="121">
        <v>2.7250000000000001</v>
      </c>
    </row>
    <row r="429" spans="2:5" x14ac:dyDescent="0.35">
      <c r="B429" s="115">
        <v>44255</v>
      </c>
      <c r="C429" s="120">
        <v>3153.826</v>
      </c>
      <c r="D429" s="121">
        <v>29.588000000000001</v>
      </c>
      <c r="E429" s="121">
        <v>3.1059999999999999</v>
      </c>
    </row>
    <row r="430" spans="2:5" x14ac:dyDescent="0.35">
      <c r="B430" s="115">
        <v>44256</v>
      </c>
      <c r="C430" s="120">
        <v>1699.11</v>
      </c>
      <c r="D430" s="121">
        <v>31.132999999999999</v>
      </c>
      <c r="E430" s="121">
        <v>2.923</v>
      </c>
    </row>
    <row r="431" spans="2:5" x14ac:dyDescent="0.35">
      <c r="B431" s="115">
        <v>44257</v>
      </c>
      <c r="C431" s="120">
        <v>1243.18</v>
      </c>
      <c r="D431" s="121">
        <v>23.893000000000001</v>
      </c>
      <c r="E431" s="121">
        <v>3.1970000000000001</v>
      </c>
    </row>
    <row r="432" spans="2:5" x14ac:dyDescent="0.35">
      <c r="B432" s="115">
        <v>44258</v>
      </c>
      <c r="C432" s="120">
        <v>3235.27</v>
      </c>
      <c r="D432" s="121">
        <v>28.81</v>
      </c>
      <c r="E432" s="121">
        <v>2.5150000000000001</v>
      </c>
    </row>
    <row r="433" spans="2:5" x14ac:dyDescent="0.35">
      <c r="B433" s="115">
        <v>44259</v>
      </c>
      <c r="C433" s="120">
        <v>4055.76</v>
      </c>
      <c r="D433" s="121">
        <v>27.673999999999999</v>
      </c>
      <c r="E433" s="121">
        <v>2.528</v>
      </c>
    </row>
    <row r="434" spans="2:5" x14ac:dyDescent="0.35">
      <c r="B434" s="115">
        <v>44260</v>
      </c>
      <c r="C434" s="120">
        <v>3830.67</v>
      </c>
      <c r="D434" s="121">
        <v>28.803000000000001</v>
      </c>
      <c r="E434" s="121">
        <v>2.3439999999999999</v>
      </c>
    </row>
    <row r="435" spans="2:5" x14ac:dyDescent="0.35">
      <c r="B435" s="115">
        <v>44261</v>
      </c>
      <c r="C435" s="120">
        <v>3439.9639999999999</v>
      </c>
      <c r="D435" s="121">
        <v>32.540999999999997</v>
      </c>
      <c r="E435" s="121">
        <v>2.3029999999999999</v>
      </c>
    </row>
    <row r="436" spans="2:5" x14ac:dyDescent="0.35">
      <c r="B436" s="115">
        <v>44262</v>
      </c>
      <c r="C436" s="120">
        <v>3850.136</v>
      </c>
      <c r="D436" s="121">
        <v>30.248000000000001</v>
      </c>
      <c r="E436" s="121">
        <v>2.3439999999999999</v>
      </c>
    </row>
    <row r="437" spans="2:5" x14ac:dyDescent="0.35">
      <c r="B437" s="115">
        <v>44263</v>
      </c>
      <c r="C437" s="120">
        <v>3931.8719999999998</v>
      </c>
      <c r="D437" s="121">
        <v>29.023</v>
      </c>
      <c r="E437" s="121">
        <v>2.7719999999999998</v>
      </c>
    </row>
    <row r="438" spans="2:5" x14ac:dyDescent="0.35">
      <c r="B438" s="115">
        <v>44264</v>
      </c>
      <c r="C438" s="120">
        <v>3635.239</v>
      </c>
      <c r="D438" s="121">
        <v>29.603000000000002</v>
      </c>
      <c r="E438" s="121">
        <v>2.8940000000000001</v>
      </c>
    </row>
    <row r="439" spans="2:5" x14ac:dyDescent="0.35">
      <c r="B439" s="115">
        <v>44265</v>
      </c>
      <c r="C439" s="120">
        <v>3631.7489999999998</v>
      </c>
      <c r="D439" s="121">
        <v>31.178999999999998</v>
      </c>
      <c r="E439" s="121">
        <v>2.8849999999999998</v>
      </c>
    </row>
    <row r="440" spans="2:5" x14ac:dyDescent="0.35">
      <c r="B440" s="115">
        <v>44266</v>
      </c>
      <c r="C440" s="120">
        <v>3837.7220000000002</v>
      </c>
      <c r="D440" s="121">
        <v>30.800999999999998</v>
      </c>
      <c r="E440" s="121">
        <v>2.6890000000000001</v>
      </c>
    </row>
    <row r="441" spans="2:5" x14ac:dyDescent="0.35">
      <c r="B441" s="115">
        <v>44267</v>
      </c>
      <c r="C441" s="120">
        <v>2905.7530000000002</v>
      </c>
      <c r="D441" s="121">
        <v>31.396999999999998</v>
      </c>
      <c r="E441" s="121">
        <v>2.44</v>
      </c>
    </row>
    <row r="442" spans="2:5" x14ac:dyDescent="0.35">
      <c r="B442" s="115">
        <v>44268</v>
      </c>
      <c r="C442" s="120">
        <v>4190.3680000000004</v>
      </c>
      <c r="D442" s="121">
        <v>30.626000000000001</v>
      </c>
      <c r="E442" s="121">
        <v>2.6320000000000001</v>
      </c>
    </row>
    <row r="443" spans="2:5" x14ac:dyDescent="0.35">
      <c r="B443" s="115">
        <v>44269</v>
      </c>
      <c r="C443" s="120">
        <v>4214.9970000000003</v>
      </c>
      <c r="D443" s="121">
        <v>29.518999999999998</v>
      </c>
      <c r="E443" s="121">
        <v>2.9359999999999999</v>
      </c>
    </row>
    <row r="444" spans="2:5" x14ac:dyDescent="0.35">
      <c r="B444" s="115">
        <v>44270</v>
      </c>
      <c r="C444" s="120">
        <v>4169.607</v>
      </c>
      <c r="D444" s="121">
        <v>29.593</v>
      </c>
      <c r="E444" s="121">
        <v>2.508</v>
      </c>
    </row>
    <row r="445" spans="2:5" x14ac:dyDescent="0.35">
      <c r="B445" s="115">
        <v>44271</v>
      </c>
      <c r="C445" s="120">
        <v>3605.0630000000001</v>
      </c>
      <c r="D445" s="121">
        <v>30.474</v>
      </c>
      <c r="E445" s="121">
        <v>2.8210000000000002</v>
      </c>
    </row>
    <row r="446" spans="2:5" x14ac:dyDescent="0.35">
      <c r="B446" s="115">
        <v>44272</v>
      </c>
      <c r="C446" s="120">
        <v>3061.8780000000002</v>
      </c>
      <c r="D446" s="121">
        <v>28.638999999999999</v>
      </c>
      <c r="E446" s="121">
        <v>2.3650000000000002</v>
      </c>
    </row>
    <row r="447" spans="2:5" x14ac:dyDescent="0.35">
      <c r="B447" s="115">
        <v>44273</v>
      </c>
      <c r="C447" s="120">
        <v>1408.7819999999999</v>
      </c>
      <c r="D447" s="121">
        <v>31.178999999999998</v>
      </c>
      <c r="E447" s="121">
        <v>2.1230000000000002</v>
      </c>
    </row>
    <row r="448" spans="2:5" x14ac:dyDescent="0.35">
      <c r="B448" s="115">
        <v>44274</v>
      </c>
      <c r="C448" s="120">
        <v>2550.61</v>
      </c>
      <c r="D448" s="121">
        <v>26.800999999999998</v>
      </c>
      <c r="E448" s="121">
        <v>2.0310000000000001</v>
      </c>
    </row>
    <row r="449" spans="2:5" x14ac:dyDescent="0.35">
      <c r="B449" s="115">
        <v>44275</v>
      </c>
      <c r="C449" s="120">
        <v>4196.87</v>
      </c>
      <c r="D449" s="121">
        <v>27.143000000000001</v>
      </c>
      <c r="E449" s="121">
        <v>1.9710000000000001</v>
      </c>
    </row>
    <row r="450" spans="2:5" x14ac:dyDescent="0.35">
      <c r="B450" s="115">
        <v>44276</v>
      </c>
      <c r="C450" s="120">
        <v>4467.04</v>
      </c>
      <c r="D450" s="121">
        <v>27.582000000000001</v>
      </c>
      <c r="E450" s="121">
        <v>2.3199999999999998</v>
      </c>
    </row>
    <row r="451" spans="2:5" x14ac:dyDescent="0.35">
      <c r="B451" s="115">
        <v>44277</v>
      </c>
      <c r="C451" s="120">
        <v>3553.26</v>
      </c>
      <c r="D451" s="121">
        <v>28.957999999999998</v>
      </c>
      <c r="E451" s="121">
        <v>2.2210000000000001</v>
      </c>
    </row>
    <row r="452" spans="2:5" x14ac:dyDescent="0.35">
      <c r="B452" s="115">
        <v>44278</v>
      </c>
      <c r="C452" s="120">
        <v>3867.14</v>
      </c>
      <c r="D452" s="121">
        <v>28.350999999999999</v>
      </c>
      <c r="E452" s="121">
        <v>2.919</v>
      </c>
    </row>
    <row r="453" spans="2:5" x14ac:dyDescent="0.35">
      <c r="B453" s="115">
        <v>44279</v>
      </c>
      <c r="C453" s="120">
        <v>3595.83</v>
      </c>
      <c r="D453" s="121">
        <v>28.994</v>
      </c>
      <c r="E453" s="121">
        <v>2.31</v>
      </c>
    </row>
    <row r="454" spans="2:5" x14ac:dyDescent="0.35">
      <c r="B454" s="115">
        <v>44280</v>
      </c>
      <c r="C454" s="120">
        <v>3303.48</v>
      </c>
      <c r="D454" s="121">
        <v>27.545999999999999</v>
      </c>
      <c r="E454" s="121">
        <v>2.2000000000000002</v>
      </c>
    </row>
    <row r="455" spans="2:5" x14ac:dyDescent="0.35">
      <c r="B455" s="115">
        <v>44281</v>
      </c>
      <c r="C455" s="120">
        <v>3782.98</v>
      </c>
      <c r="D455" s="121">
        <v>29.547999999999998</v>
      </c>
      <c r="E455" s="121">
        <v>2.3530000000000002</v>
      </c>
    </row>
    <row r="456" spans="2:5" x14ac:dyDescent="0.35">
      <c r="B456" s="115">
        <v>44282</v>
      </c>
      <c r="C456" s="120">
        <v>3150.78</v>
      </c>
      <c r="D456" s="121">
        <v>29.805</v>
      </c>
      <c r="E456" s="121">
        <v>2.302</v>
      </c>
    </row>
    <row r="457" spans="2:5" x14ac:dyDescent="0.35">
      <c r="B457" s="115">
        <v>44283</v>
      </c>
      <c r="C457" s="120">
        <v>3851.2310000000002</v>
      </c>
      <c r="D457" s="121">
        <v>28.244</v>
      </c>
      <c r="E457" s="121">
        <v>2.25</v>
      </c>
    </row>
    <row r="458" spans="2:5" x14ac:dyDescent="0.35">
      <c r="B458" s="115">
        <v>44284</v>
      </c>
      <c r="C458" s="120">
        <v>3902.529</v>
      </c>
      <c r="D458" s="121">
        <v>29.506</v>
      </c>
      <c r="E458" s="121">
        <v>2.1949999999999998</v>
      </c>
    </row>
    <row r="459" spans="2:5" x14ac:dyDescent="0.35">
      <c r="B459" s="115">
        <v>44285</v>
      </c>
      <c r="C459" s="120">
        <v>4140.8810000000003</v>
      </c>
      <c r="D459" s="121">
        <v>29.039000000000001</v>
      </c>
      <c r="E459" s="121">
        <v>2.4569999999999999</v>
      </c>
    </row>
    <row r="460" spans="2:5" x14ac:dyDescent="0.35">
      <c r="B460" s="115">
        <v>44286</v>
      </c>
      <c r="C460" s="120">
        <v>4041.2109999999998</v>
      </c>
      <c r="D460" s="121">
        <v>28.716000000000001</v>
      </c>
      <c r="E460" s="121">
        <v>2.617</v>
      </c>
    </row>
    <row r="461" spans="2:5" x14ac:dyDescent="0.35">
      <c r="B461" s="115">
        <v>44287</v>
      </c>
      <c r="C461" s="120">
        <v>3666.6480000000001</v>
      </c>
      <c r="D461" s="121">
        <v>28.948</v>
      </c>
      <c r="E461" s="121">
        <v>2.452</v>
      </c>
    </row>
    <row r="462" spans="2:5" x14ac:dyDescent="0.35">
      <c r="B462" s="115">
        <v>44288</v>
      </c>
      <c r="C462" s="120">
        <v>4177.4129999999996</v>
      </c>
      <c r="D462" s="121">
        <v>28.161000000000001</v>
      </c>
      <c r="E462" s="121">
        <v>2.2240000000000002</v>
      </c>
    </row>
    <row r="463" spans="2:5" x14ac:dyDescent="0.35">
      <c r="B463" s="115">
        <v>44289</v>
      </c>
      <c r="C463" s="120">
        <v>3811.0369999999998</v>
      </c>
      <c r="D463" s="121">
        <v>29.72</v>
      </c>
      <c r="E463" s="121">
        <v>2.4039999999999999</v>
      </c>
    </row>
    <row r="464" spans="2:5" x14ac:dyDescent="0.35">
      <c r="B464" s="115">
        <v>44290</v>
      </c>
      <c r="C464" s="120">
        <v>2601.96</v>
      </c>
      <c r="D464" s="121">
        <v>21.58</v>
      </c>
      <c r="E464" s="121">
        <v>2.6419999999999999</v>
      </c>
    </row>
    <row r="465" spans="2:5" x14ac:dyDescent="0.35">
      <c r="B465" s="115">
        <v>44291</v>
      </c>
      <c r="C465" s="120">
        <v>2979.52</v>
      </c>
      <c r="D465" s="121">
        <v>31.591999999999999</v>
      </c>
      <c r="E465" s="121">
        <v>2.738</v>
      </c>
    </row>
    <row r="466" spans="2:5" x14ac:dyDescent="0.35">
      <c r="B466" s="115">
        <v>44292</v>
      </c>
      <c r="C466" s="120">
        <v>2729.2179999999998</v>
      </c>
      <c r="D466" s="121">
        <v>24.327000000000002</v>
      </c>
      <c r="E466" s="121">
        <v>2.528</v>
      </c>
    </row>
    <row r="467" spans="2:5" x14ac:dyDescent="0.35">
      <c r="B467" s="115">
        <v>44293</v>
      </c>
      <c r="C467" s="120">
        <v>3663.9209999999998</v>
      </c>
      <c r="D467" s="121">
        <v>29.376999999999999</v>
      </c>
      <c r="E467" s="121">
        <v>2.5169999999999999</v>
      </c>
    </row>
    <row r="468" spans="2:5" x14ac:dyDescent="0.35">
      <c r="B468" s="115">
        <v>44294</v>
      </c>
      <c r="C468" s="120">
        <v>3710.7710000000002</v>
      </c>
      <c r="D468" s="121">
        <v>29.167999999999999</v>
      </c>
      <c r="E468" s="121">
        <v>2.5379999999999998</v>
      </c>
    </row>
    <row r="469" spans="2:5" x14ac:dyDescent="0.35">
      <c r="B469" s="115">
        <v>44295</v>
      </c>
      <c r="C469" s="120">
        <v>3766.67</v>
      </c>
      <c r="D469" s="121">
        <v>28.922000000000001</v>
      </c>
      <c r="E469" s="121">
        <v>2.871</v>
      </c>
    </row>
    <row r="470" spans="2:5" x14ac:dyDescent="0.35">
      <c r="B470" s="115">
        <v>44296</v>
      </c>
      <c r="C470" s="120">
        <v>4071.922</v>
      </c>
      <c r="D470" s="121">
        <v>31.145</v>
      </c>
      <c r="E470" s="121">
        <v>2.9430000000000001</v>
      </c>
    </row>
    <row r="471" spans="2:5" x14ac:dyDescent="0.35">
      <c r="B471" s="115">
        <v>44297</v>
      </c>
      <c r="C471" s="120">
        <v>2524.4780000000001</v>
      </c>
      <c r="D471" s="121">
        <v>32.512999999999998</v>
      </c>
      <c r="E471" s="121">
        <v>3.492</v>
      </c>
    </row>
    <row r="472" spans="2:5" x14ac:dyDescent="0.35">
      <c r="B472" s="115">
        <v>44298</v>
      </c>
      <c r="C472" s="120">
        <v>1169.172</v>
      </c>
      <c r="D472" s="121">
        <v>29.882999999999999</v>
      </c>
      <c r="E472" s="121">
        <v>4.1109999999999998</v>
      </c>
    </row>
    <row r="473" spans="2:5" x14ac:dyDescent="0.35">
      <c r="B473" s="115">
        <v>44299</v>
      </c>
      <c r="C473" s="120">
        <v>4018.8629999999998</v>
      </c>
      <c r="D473" s="121">
        <v>28.722000000000001</v>
      </c>
      <c r="E473" s="121">
        <v>2.6379999999999999</v>
      </c>
    </row>
    <row r="474" spans="2:5" x14ac:dyDescent="0.35">
      <c r="B474" s="115">
        <v>44300</v>
      </c>
      <c r="C474" s="120">
        <v>4529.0889999999999</v>
      </c>
      <c r="D474" s="121">
        <v>27.873999999999999</v>
      </c>
      <c r="E474" s="121">
        <v>2.508</v>
      </c>
    </row>
    <row r="475" spans="2:5" x14ac:dyDescent="0.35">
      <c r="B475" s="115">
        <v>44301</v>
      </c>
      <c r="C475" s="120">
        <v>4355.5259999999998</v>
      </c>
      <c r="D475" s="121">
        <v>28.582999999999998</v>
      </c>
      <c r="E475" s="121">
        <v>3.5910000000000002</v>
      </c>
    </row>
    <row r="476" spans="2:5" x14ac:dyDescent="0.35">
      <c r="B476" s="115">
        <v>44302</v>
      </c>
      <c r="C476" s="120">
        <v>3977.0340000000001</v>
      </c>
      <c r="D476" s="121">
        <v>28.516999999999999</v>
      </c>
      <c r="E476" s="121">
        <v>2.7770000000000001</v>
      </c>
    </row>
    <row r="477" spans="2:5" x14ac:dyDescent="0.35">
      <c r="B477" s="115">
        <v>44303</v>
      </c>
      <c r="C477" s="120">
        <v>3846.1660000000002</v>
      </c>
      <c r="D477" s="121">
        <v>29.459</v>
      </c>
      <c r="E477" s="121">
        <v>2.88</v>
      </c>
    </row>
    <row r="478" spans="2:5" x14ac:dyDescent="0.35">
      <c r="B478" s="115">
        <v>44304</v>
      </c>
      <c r="C478" s="120">
        <v>3589.49</v>
      </c>
      <c r="D478" s="121">
        <v>29.4</v>
      </c>
      <c r="E478" s="121">
        <v>3.4079999999999999</v>
      </c>
    </row>
    <row r="479" spans="2:5" x14ac:dyDescent="0.35">
      <c r="B479" s="115">
        <v>44305</v>
      </c>
      <c r="C479" s="120">
        <v>2424.2600000000002</v>
      </c>
      <c r="D479" s="121">
        <v>30.414999999999999</v>
      </c>
      <c r="E479" s="121">
        <v>3.1360000000000001</v>
      </c>
    </row>
    <row r="480" spans="2:5" x14ac:dyDescent="0.35">
      <c r="B480" s="115">
        <v>44306</v>
      </c>
      <c r="C480" s="120">
        <v>3797.4029999999998</v>
      </c>
      <c r="D480" s="121">
        <v>30.539000000000001</v>
      </c>
      <c r="E480" s="121">
        <v>2.327</v>
      </c>
    </row>
    <row r="481" spans="2:6" x14ac:dyDescent="0.35">
      <c r="B481" s="115">
        <v>44307</v>
      </c>
      <c r="C481" s="120">
        <v>2929.098</v>
      </c>
      <c r="D481" s="121">
        <v>32.966000000000001</v>
      </c>
      <c r="E481" s="121">
        <v>2.355</v>
      </c>
    </row>
    <row r="482" spans="2:6" x14ac:dyDescent="0.35">
      <c r="B482" s="115">
        <v>44308</v>
      </c>
      <c r="C482" s="120">
        <v>3946.8490000000002</v>
      </c>
      <c r="D482" s="121">
        <v>27.463999999999999</v>
      </c>
      <c r="E482" s="121">
        <v>2.5179999999999998</v>
      </c>
    </row>
    <row r="483" spans="2:6" x14ac:dyDescent="0.35">
      <c r="B483" s="115">
        <v>44309</v>
      </c>
      <c r="C483" s="120">
        <v>3739.181</v>
      </c>
      <c r="D483" s="121">
        <v>28.315999999999999</v>
      </c>
      <c r="E483" s="121">
        <v>2.218</v>
      </c>
    </row>
    <row r="484" spans="2:6" x14ac:dyDescent="0.35">
      <c r="B484" s="115">
        <v>44310</v>
      </c>
      <c r="C484" s="120">
        <v>4348.3590000000004</v>
      </c>
      <c r="D484" s="121">
        <v>27.495000000000001</v>
      </c>
      <c r="E484" s="121">
        <v>2.391</v>
      </c>
    </row>
    <row r="485" spans="2:6" x14ac:dyDescent="0.35">
      <c r="B485" s="115">
        <v>44311</v>
      </c>
      <c r="C485" s="120">
        <v>4317.28</v>
      </c>
      <c r="D485" s="121">
        <v>28.100999999999999</v>
      </c>
      <c r="E485" s="121">
        <v>2.4239999999999999</v>
      </c>
    </row>
    <row r="486" spans="2:6" x14ac:dyDescent="0.35">
      <c r="B486" s="115">
        <v>44312</v>
      </c>
      <c r="C486" s="120">
        <v>3696.93</v>
      </c>
      <c r="D486" s="121">
        <v>29.169</v>
      </c>
      <c r="E486" s="121">
        <v>2.3780000000000001</v>
      </c>
    </row>
    <row r="487" spans="2:6" x14ac:dyDescent="0.35">
      <c r="B487" s="115">
        <v>44313</v>
      </c>
      <c r="C487" s="120">
        <v>3212.37</v>
      </c>
      <c r="D487" s="121">
        <v>28.763000000000002</v>
      </c>
      <c r="E487" s="121">
        <v>2.7229999999999999</v>
      </c>
      <c r="F487" s="135">
        <f>+SUMPRODUCT(C371:C490,E371:E490)/SUM(C371:C490)</f>
        <v>2.5469279999647845</v>
      </c>
    </row>
    <row r="488" spans="2:6" x14ac:dyDescent="0.35">
      <c r="B488" s="115">
        <v>44314</v>
      </c>
      <c r="C488" s="120">
        <v>0</v>
      </c>
    </row>
    <row r="489" spans="2:6" x14ac:dyDescent="0.35">
      <c r="B489" s="115">
        <v>44315</v>
      </c>
      <c r="C489" s="120">
        <v>0</v>
      </c>
    </row>
    <row r="490" spans="2:6" x14ac:dyDescent="0.35">
      <c r="B490" s="115">
        <v>44316</v>
      </c>
      <c r="C490" s="120">
        <v>1706.37</v>
      </c>
      <c r="D490" s="121">
        <v>26.103999999999999</v>
      </c>
      <c r="E490" s="121">
        <v>2.4239999999999999</v>
      </c>
    </row>
    <row r="491" spans="2:6" x14ac:dyDescent="0.35">
      <c r="B491" s="115">
        <v>44317</v>
      </c>
      <c r="C491" s="124">
        <v>0</v>
      </c>
      <c r="D491" s="125"/>
      <c r="E491" s="125"/>
      <c r="F491" s="114" t="s">
        <v>112</v>
      </c>
    </row>
    <row r="492" spans="2:6" x14ac:dyDescent="0.35">
      <c r="B492" s="115">
        <v>44318</v>
      </c>
      <c r="C492" s="124">
        <v>0</v>
      </c>
      <c r="D492" s="125"/>
      <c r="E492" s="125"/>
      <c r="F492" s="114" t="s">
        <v>112</v>
      </c>
    </row>
    <row r="493" spans="2:6" x14ac:dyDescent="0.35">
      <c r="B493" s="115">
        <v>44319</v>
      </c>
      <c r="C493" s="124">
        <v>0</v>
      </c>
      <c r="D493" s="125"/>
      <c r="E493" s="125"/>
      <c r="F493" s="114" t="s">
        <v>112</v>
      </c>
    </row>
    <row r="494" spans="2:6" x14ac:dyDescent="0.35">
      <c r="B494" s="115">
        <v>44320</v>
      </c>
      <c r="C494" s="124">
        <v>0</v>
      </c>
      <c r="D494" s="125"/>
      <c r="E494" s="125"/>
      <c r="F494" s="114" t="s">
        <v>112</v>
      </c>
    </row>
    <row r="495" spans="2:6" x14ac:dyDescent="0.35">
      <c r="B495" s="115">
        <v>44321</v>
      </c>
      <c r="C495" s="124">
        <v>0</v>
      </c>
      <c r="D495" s="125"/>
      <c r="E495" s="125"/>
      <c r="F495" s="114" t="s">
        <v>112</v>
      </c>
    </row>
    <row r="496" spans="2:6" x14ac:dyDescent="0.35">
      <c r="B496" s="115">
        <v>44322</v>
      </c>
      <c r="C496" s="124">
        <v>904.09</v>
      </c>
      <c r="D496" s="125">
        <v>30.222000000000001</v>
      </c>
      <c r="E496" s="125">
        <v>1.1200000000000001</v>
      </c>
      <c r="F496" s="114" t="s">
        <v>112</v>
      </c>
    </row>
    <row r="497" spans="2:6" x14ac:dyDescent="0.35">
      <c r="B497" s="115">
        <v>44323</v>
      </c>
      <c r="C497" s="124">
        <v>0</v>
      </c>
      <c r="D497" s="125"/>
      <c r="E497" s="125"/>
      <c r="F497" s="114" t="s">
        <v>112</v>
      </c>
    </row>
    <row r="498" spans="2:6" x14ac:dyDescent="0.35">
      <c r="B498" s="115">
        <v>44324</v>
      </c>
      <c r="C498" s="124">
        <v>0</v>
      </c>
      <c r="D498" s="125"/>
      <c r="E498" s="125"/>
      <c r="F498" s="114" t="s">
        <v>112</v>
      </c>
    </row>
    <row r="499" spans="2:6" x14ac:dyDescent="0.35">
      <c r="B499" s="115">
        <v>44325</v>
      </c>
      <c r="C499" s="124">
        <v>0</v>
      </c>
      <c r="D499" s="125"/>
      <c r="E499" s="125"/>
      <c r="F499" s="114" t="s">
        <v>112</v>
      </c>
    </row>
    <row r="500" spans="2:6" x14ac:dyDescent="0.35">
      <c r="B500" s="115">
        <v>44326</v>
      </c>
      <c r="C500" s="124">
        <v>0</v>
      </c>
      <c r="D500" s="125"/>
      <c r="E500" s="125"/>
      <c r="F500" s="114" t="s">
        <v>112</v>
      </c>
    </row>
    <row r="501" spans="2:6" x14ac:dyDescent="0.35">
      <c r="B501" s="115">
        <v>44327</v>
      </c>
      <c r="C501" s="124">
        <v>0</v>
      </c>
      <c r="D501" s="125"/>
      <c r="E501" s="125"/>
      <c r="F501" s="114" t="s">
        <v>112</v>
      </c>
    </row>
    <row r="502" spans="2:6" x14ac:dyDescent="0.35">
      <c r="B502" s="115">
        <v>44328</v>
      </c>
      <c r="C502" s="124">
        <v>0</v>
      </c>
      <c r="D502" s="125"/>
      <c r="E502" s="125"/>
      <c r="F502" s="114" t="s">
        <v>112</v>
      </c>
    </row>
    <row r="503" spans="2:6" x14ac:dyDescent="0.35">
      <c r="B503" s="115">
        <v>44329</v>
      </c>
      <c r="C503" s="124">
        <v>0</v>
      </c>
      <c r="D503" s="125"/>
      <c r="E503" s="125"/>
      <c r="F503" s="114" t="s">
        <v>112</v>
      </c>
    </row>
    <row r="504" spans="2:6" x14ac:dyDescent="0.35">
      <c r="B504" s="115">
        <v>44330</v>
      </c>
      <c r="C504" s="124">
        <v>0</v>
      </c>
      <c r="D504" s="125"/>
      <c r="E504" s="125"/>
      <c r="F504" s="114" t="s">
        <v>112</v>
      </c>
    </row>
    <row r="505" spans="2:6" x14ac:dyDescent="0.35">
      <c r="B505" s="115">
        <v>44331</v>
      </c>
      <c r="C505" s="124">
        <v>0</v>
      </c>
      <c r="D505" s="125"/>
      <c r="E505" s="125"/>
      <c r="F505" s="114" t="s">
        <v>112</v>
      </c>
    </row>
    <row r="506" spans="2:6" x14ac:dyDescent="0.35">
      <c r="B506" s="115">
        <v>44332</v>
      </c>
      <c r="C506" s="124">
        <v>0</v>
      </c>
      <c r="D506" s="125"/>
      <c r="E506" s="125"/>
      <c r="F506" s="114" t="s">
        <v>112</v>
      </c>
    </row>
    <row r="507" spans="2:6" x14ac:dyDescent="0.35">
      <c r="B507" s="115">
        <v>44333</v>
      </c>
      <c r="C507" s="124">
        <v>0</v>
      </c>
      <c r="D507" s="125"/>
      <c r="E507" s="125"/>
      <c r="F507" s="114" t="s">
        <v>112</v>
      </c>
    </row>
    <row r="508" spans="2:6" x14ac:dyDescent="0.35">
      <c r="B508" s="115">
        <v>44334</v>
      </c>
      <c r="C508" s="124">
        <v>0</v>
      </c>
      <c r="D508" s="125"/>
      <c r="E508" s="125"/>
      <c r="F508" s="114" t="s">
        <v>112</v>
      </c>
    </row>
    <row r="509" spans="2:6" x14ac:dyDescent="0.35">
      <c r="B509" s="115">
        <v>44335</v>
      </c>
      <c r="C509" s="124">
        <v>0</v>
      </c>
      <c r="D509" s="125"/>
      <c r="E509" s="125"/>
      <c r="F509" s="114" t="s">
        <v>112</v>
      </c>
    </row>
    <row r="510" spans="2:6" x14ac:dyDescent="0.35">
      <c r="B510" s="115">
        <v>44336</v>
      </c>
      <c r="C510" s="124">
        <v>0</v>
      </c>
      <c r="D510" s="125"/>
      <c r="E510" s="125"/>
      <c r="F510" s="114" t="s">
        <v>112</v>
      </c>
    </row>
    <row r="511" spans="2:6" x14ac:dyDescent="0.35">
      <c r="B511" s="115">
        <v>44337</v>
      </c>
      <c r="C511" s="124">
        <v>0</v>
      </c>
      <c r="D511" s="125"/>
      <c r="E511" s="125"/>
      <c r="F511" s="114" t="s">
        <v>112</v>
      </c>
    </row>
    <row r="512" spans="2:6" x14ac:dyDescent="0.35">
      <c r="B512" s="115">
        <v>44338</v>
      </c>
      <c r="C512" s="124">
        <v>0</v>
      </c>
      <c r="D512" s="125"/>
      <c r="E512" s="125"/>
      <c r="F512" s="114" t="s">
        <v>112</v>
      </c>
    </row>
    <row r="513" spans="2:6" x14ac:dyDescent="0.35">
      <c r="B513" s="115">
        <v>44339</v>
      </c>
      <c r="C513" s="124">
        <v>0</v>
      </c>
      <c r="D513" s="125"/>
      <c r="E513" s="125"/>
      <c r="F513" s="114" t="s">
        <v>112</v>
      </c>
    </row>
    <row r="514" spans="2:6" x14ac:dyDescent="0.35">
      <c r="B514" s="115">
        <v>44340</v>
      </c>
      <c r="C514" s="124">
        <v>0</v>
      </c>
      <c r="D514" s="125"/>
      <c r="E514" s="125"/>
      <c r="F514" s="114" t="s">
        <v>112</v>
      </c>
    </row>
    <row r="515" spans="2:6" x14ac:dyDescent="0.35">
      <c r="B515" s="115">
        <v>44341</v>
      </c>
      <c r="C515" s="124">
        <v>0</v>
      </c>
      <c r="D515" s="125"/>
      <c r="E515" s="125"/>
      <c r="F515" s="114" t="s">
        <v>112</v>
      </c>
    </row>
    <row r="516" spans="2:6" x14ac:dyDescent="0.35">
      <c r="B516" s="115">
        <v>44342</v>
      </c>
      <c r="C516" s="124">
        <v>0</v>
      </c>
      <c r="D516" s="125"/>
      <c r="E516" s="125"/>
      <c r="F516" s="114" t="s">
        <v>112</v>
      </c>
    </row>
    <row r="517" spans="2:6" x14ac:dyDescent="0.35">
      <c r="B517" s="115">
        <v>44343</v>
      </c>
      <c r="C517" s="124">
        <v>0</v>
      </c>
      <c r="D517" s="125"/>
      <c r="E517" s="125"/>
      <c r="F517" s="114" t="s">
        <v>112</v>
      </c>
    </row>
    <row r="518" spans="2:6" x14ac:dyDescent="0.35">
      <c r="B518" s="115">
        <v>44344</v>
      </c>
      <c r="C518" s="124">
        <v>0</v>
      </c>
      <c r="D518" s="125"/>
      <c r="E518" s="125"/>
      <c r="F518" s="114" t="s">
        <v>112</v>
      </c>
    </row>
    <row r="519" spans="2:6" x14ac:dyDescent="0.35">
      <c r="B519" s="115">
        <v>44345</v>
      </c>
      <c r="C519" s="124">
        <v>0</v>
      </c>
      <c r="D519" s="125"/>
      <c r="E519" s="125"/>
      <c r="F519" s="114" t="s">
        <v>112</v>
      </c>
    </row>
    <row r="520" spans="2:6" x14ac:dyDescent="0.35">
      <c r="B520" s="115">
        <v>44346</v>
      </c>
      <c r="C520" s="124">
        <v>0</v>
      </c>
      <c r="D520" s="125"/>
      <c r="E520" s="125"/>
      <c r="F520" s="114" t="s">
        <v>112</v>
      </c>
    </row>
    <row r="521" spans="2:6" x14ac:dyDescent="0.35">
      <c r="B521" s="115">
        <v>44347</v>
      </c>
      <c r="C521" s="124">
        <v>0</v>
      </c>
      <c r="D521" s="125"/>
      <c r="E521" s="125"/>
      <c r="F521" s="114" t="s">
        <v>112</v>
      </c>
    </row>
    <row r="522" spans="2:6" x14ac:dyDescent="0.35">
      <c r="B522" s="115">
        <v>44348</v>
      </c>
      <c r="C522" s="124">
        <v>0</v>
      </c>
      <c r="D522" s="125"/>
      <c r="E522" s="125"/>
      <c r="F522" s="114" t="s">
        <v>112</v>
      </c>
    </row>
    <row r="523" spans="2:6" x14ac:dyDescent="0.35">
      <c r="B523" s="115">
        <v>44349</v>
      </c>
      <c r="C523" s="124">
        <v>0</v>
      </c>
      <c r="D523" s="125"/>
      <c r="E523" s="125"/>
      <c r="F523" s="114" t="s">
        <v>112</v>
      </c>
    </row>
    <row r="524" spans="2:6" x14ac:dyDescent="0.35">
      <c r="B524" s="115">
        <v>44350</v>
      </c>
      <c r="C524" s="124">
        <v>0</v>
      </c>
      <c r="D524" s="125"/>
      <c r="E524" s="125"/>
      <c r="F524" s="114" t="s">
        <v>112</v>
      </c>
    </row>
    <row r="525" spans="2:6" x14ac:dyDescent="0.35">
      <c r="B525" s="115">
        <v>44351</v>
      </c>
      <c r="C525" s="124">
        <v>0</v>
      </c>
      <c r="D525" s="125"/>
      <c r="E525" s="125"/>
      <c r="F525" s="114" t="s">
        <v>112</v>
      </c>
    </row>
    <row r="526" spans="2:6" x14ac:dyDescent="0.35">
      <c r="B526" s="115">
        <v>44352</v>
      </c>
      <c r="C526" s="124">
        <v>0</v>
      </c>
      <c r="D526" s="125"/>
      <c r="E526" s="125"/>
      <c r="F526" s="114" t="s">
        <v>112</v>
      </c>
    </row>
    <row r="527" spans="2:6" x14ac:dyDescent="0.35">
      <c r="B527" s="115">
        <v>44353</v>
      </c>
      <c r="C527" s="124">
        <v>0</v>
      </c>
      <c r="D527" s="125"/>
      <c r="E527" s="125"/>
      <c r="F527" s="114" t="s">
        <v>112</v>
      </c>
    </row>
    <row r="528" spans="2:6" x14ac:dyDescent="0.35">
      <c r="B528" s="115">
        <v>44354</v>
      </c>
      <c r="C528" s="124">
        <v>0</v>
      </c>
      <c r="D528" s="125"/>
      <c r="E528" s="125"/>
      <c r="F528" s="114" t="s">
        <v>112</v>
      </c>
    </row>
    <row r="529" spans="2:6" x14ac:dyDescent="0.35">
      <c r="B529" s="115">
        <v>44355</v>
      </c>
      <c r="C529" s="124">
        <v>0</v>
      </c>
      <c r="D529" s="125"/>
      <c r="E529" s="125"/>
      <c r="F529" s="114" t="s">
        <v>112</v>
      </c>
    </row>
    <row r="530" spans="2:6" x14ac:dyDescent="0.35">
      <c r="B530" s="115">
        <v>44356</v>
      </c>
      <c r="C530" s="124">
        <v>0</v>
      </c>
      <c r="D530" s="125"/>
      <c r="E530" s="125"/>
      <c r="F530" s="114" t="s">
        <v>112</v>
      </c>
    </row>
    <row r="531" spans="2:6" x14ac:dyDescent="0.35">
      <c r="B531" s="115">
        <v>44357</v>
      </c>
      <c r="C531" s="120">
        <v>1001.11</v>
      </c>
      <c r="D531" s="121">
        <v>36.710999999999999</v>
      </c>
      <c r="E531" s="121">
        <v>0.76600000000000001</v>
      </c>
    </row>
    <row r="532" spans="2:6" x14ac:dyDescent="0.35">
      <c r="B532" s="115">
        <v>44358</v>
      </c>
      <c r="C532" s="120">
        <v>3561.31</v>
      </c>
      <c r="D532" s="121">
        <v>31.885999999999999</v>
      </c>
      <c r="E532" s="121">
        <v>1.538</v>
      </c>
    </row>
    <row r="533" spans="2:6" x14ac:dyDescent="0.35">
      <c r="B533" s="115">
        <v>44359</v>
      </c>
      <c r="C533" s="120">
        <v>3346.7130000000002</v>
      </c>
      <c r="D533" s="121">
        <v>32.942999999999998</v>
      </c>
      <c r="E533" s="121">
        <v>1.3959999999999999</v>
      </c>
    </row>
    <row r="534" spans="2:6" x14ac:dyDescent="0.35">
      <c r="B534" s="115">
        <v>44360</v>
      </c>
      <c r="C534" s="120">
        <v>2838.8629999999998</v>
      </c>
      <c r="D534" s="121">
        <v>32.780999999999999</v>
      </c>
      <c r="E534" s="121">
        <v>0.72899999999999998</v>
      </c>
    </row>
    <row r="535" spans="2:6" x14ac:dyDescent="0.35">
      <c r="B535" s="115">
        <v>44361</v>
      </c>
      <c r="C535" s="120">
        <v>3470.3</v>
      </c>
      <c r="D535" s="121">
        <v>29.131</v>
      </c>
      <c r="E535" s="121">
        <v>1.2210000000000001</v>
      </c>
    </row>
    <row r="536" spans="2:6" x14ac:dyDescent="0.35">
      <c r="B536" s="115">
        <v>44362</v>
      </c>
      <c r="C536" s="120">
        <v>3326.2339999999999</v>
      </c>
      <c r="D536" s="121">
        <v>26.798999999999999</v>
      </c>
      <c r="E536" s="121">
        <v>1.917</v>
      </c>
    </row>
    <row r="537" spans="2:6" x14ac:dyDescent="0.35">
      <c r="B537" s="115">
        <v>44363</v>
      </c>
      <c r="C537" s="120">
        <v>4295.84</v>
      </c>
      <c r="D537" s="121">
        <v>27.183</v>
      </c>
      <c r="E537" s="121">
        <v>2.2690000000000001</v>
      </c>
    </row>
    <row r="538" spans="2:6" x14ac:dyDescent="0.35">
      <c r="B538" s="115">
        <v>44364</v>
      </c>
      <c r="C538" s="120">
        <v>4381.5200000000004</v>
      </c>
      <c r="D538" s="121">
        <v>27.155999999999999</v>
      </c>
      <c r="E538" s="121">
        <v>2.7330000000000001</v>
      </c>
    </row>
    <row r="539" spans="2:6" x14ac:dyDescent="0.35">
      <c r="B539" s="115">
        <v>44365</v>
      </c>
      <c r="C539" s="120">
        <v>4479.63</v>
      </c>
      <c r="D539" s="121">
        <v>27.37</v>
      </c>
      <c r="E539" s="121">
        <v>2.653</v>
      </c>
    </row>
    <row r="540" spans="2:6" x14ac:dyDescent="0.35">
      <c r="B540" s="115">
        <v>44366</v>
      </c>
      <c r="C540" s="120">
        <v>4359.9799999999996</v>
      </c>
      <c r="D540" s="121">
        <v>27.009</v>
      </c>
      <c r="E540" s="121">
        <v>2.726</v>
      </c>
    </row>
    <row r="541" spans="2:6" x14ac:dyDescent="0.35">
      <c r="B541" s="115">
        <v>44367</v>
      </c>
      <c r="C541" s="120">
        <v>4328.37</v>
      </c>
      <c r="D541" s="121">
        <v>26.891999999999999</v>
      </c>
      <c r="E541" s="121">
        <v>2.6949999999999998</v>
      </c>
    </row>
    <row r="542" spans="2:6" x14ac:dyDescent="0.35">
      <c r="B542" s="115">
        <v>44368</v>
      </c>
      <c r="C542" s="120">
        <v>2836.4470000000001</v>
      </c>
      <c r="D542" s="121">
        <v>26.555</v>
      </c>
      <c r="E542" s="121">
        <v>3.0329999999999999</v>
      </c>
    </row>
    <row r="543" spans="2:6" x14ac:dyDescent="0.35">
      <c r="B543" s="115">
        <v>44369</v>
      </c>
      <c r="C543" s="120">
        <v>4374.3630000000003</v>
      </c>
      <c r="D543" s="121">
        <v>24.396000000000001</v>
      </c>
      <c r="E543" s="121">
        <v>2.6259999999999999</v>
      </c>
    </row>
    <row r="544" spans="2:6" x14ac:dyDescent="0.35">
      <c r="B544" s="115">
        <v>44370</v>
      </c>
      <c r="C544" s="120">
        <v>4489.8540000000003</v>
      </c>
      <c r="D544" s="121">
        <v>24.962</v>
      </c>
      <c r="E544" s="121">
        <v>2.3239999999999998</v>
      </c>
    </row>
    <row r="545" spans="2:5" x14ac:dyDescent="0.35">
      <c r="B545" s="115">
        <v>44371</v>
      </c>
      <c r="C545" s="120">
        <v>4528.8459999999995</v>
      </c>
      <c r="D545" s="121">
        <v>26.748999999999999</v>
      </c>
      <c r="E545" s="121">
        <v>3.2639999999999998</v>
      </c>
    </row>
    <row r="546" spans="2:5" x14ac:dyDescent="0.35">
      <c r="B546" s="115">
        <v>44372</v>
      </c>
      <c r="C546" s="120">
        <v>4325.2820000000002</v>
      </c>
      <c r="D546" s="121">
        <v>25.608000000000001</v>
      </c>
      <c r="E546" s="121">
        <v>2.5139999999999998</v>
      </c>
    </row>
    <row r="547" spans="2:5" x14ac:dyDescent="0.35">
      <c r="B547" s="115">
        <v>44373</v>
      </c>
      <c r="C547" s="120">
        <v>4576.2669999999998</v>
      </c>
      <c r="D547" s="121">
        <v>24.731999999999999</v>
      </c>
      <c r="E547" s="121">
        <v>2.681</v>
      </c>
    </row>
    <row r="548" spans="2:5" x14ac:dyDescent="0.35">
      <c r="B548" s="115">
        <v>44374</v>
      </c>
      <c r="C548" s="120">
        <v>4400.5309999999999</v>
      </c>
      <c r="D548" s="121">
        <v>25.091000000000001</v>
      </c>
      <c r="E548" s="121">
        <v>2.8450000000000002</v>
      </c>
    </row>
    <row r="549" spans="2:5" x14ac:dyDescent="0.35">
      <c r="B549" s="115">
        <v>44375</v>
      </c>
      <c r="C549" s="120">
        <v>4372.87</v>
      </c>
      <c r="D549" s="121">
        <v>24.971</v>
      </c>
      <c r="E549" s="121">
        <v>2.6</v>
      </c>
    </row>
    <row r="550" spans="2:5" x14ac:dyDescent="0.35">
      <c r="B550" s="115">
        <v>44376</v>
      </c>
      <c r="C550" s="120">
        <v>4225.4790000000003</v>
      </c>
      <c r="D550" s="121">
        <v>25.492000000000001</v>
      </c>
      <c r="E550" s="121">
        <v>2.4540000000000002</v>
      </c>
    </row>
    <row r="551" spans="2:5" x14ac:dyDescent="0.35">
      <c r="B551" s="115">
        <v>44377</v>
      </c>
      <c r="C551" s="120">
        <v>4086.471</v>
      </c>
      <c r="D551" s="121">
        <v>25.984999999999999</v>
      </c>
      <c r="E551" s="121">
        <v>2.58</v>
      </c>
    </row>
    <row r="552" spans="2:5" x14ac:dyDescent="0.35">
      <c r="B552" s="115">
        <v>44378</v>
      </c>
      <c r="C552" s="120">
        <v>1693.8019999999999</v>
      </c>
      <c r="D552" s="121">
        <v>29.135999999999999</v>
      </c>
      <c r="E552" s="121">
        <v>2.9950000000000001</v>
      </c>
    </row>
    <row r="553" spans="2:5" x14ac:dyDescent="0.35">
      <c r="B553" s="115">
        <v>44379</v>
      </c>
      <c r="C553" s="120">
        <v>0</v>
      </c>
    </row>
    <row r="554" spans="2:5" x14ac:dyDescent="0.35">
      <c r="B554" s="115">
        <v>44380</v>
      </c>
      <c r="C554" s="120">
        <v>3075.2379999999998</v>
      </c>
      <c r="D554" s="121">
        <v>26.456</v>
      </c>
      <c r="E554" s="121">
        <v>2.698</v>
      </c>
    </row>
    <row r="555" spans="2:5" x14ac:dyDescent="0.35">
      <c r="B555" s="115">
        <v>44381</v>
      </c>
      <c r="C555" s="120">
        <v>4375.3959999999997</v>
      </c>
      <c r="D555" s="121">
        <v>27.562000000000001</v>
      </c>
      <c r="E555" s="121">
        <v>2.4940000000000002</v>
      </c>
    </row>
    <row r="556" spans="2:5" x14ac:dyDescent="0.35">
      <c r="B556" s="115">
        <v>44382</v>
      </c>
      <c r="C556" s="120">
        <v>4556.2240000000002</v>
      </c>
      <c r="D556" s="121">
        <v>27.59</v>
      </c>
      <c r="E556" s="121">
        <v>2.7559999999999998</v>
      </c>
    </row>
    <row r="557" spans="2:5" x14ac:dyDescent="0.35">
      <c r="B557" s="115">
        <v>44383</v>
      </c>
      <c r="C557" s="120">
        <v>4223.8</v>
      </c>
      <c r="D557" s="121">
        <v>26.443000000000001</v>
      </c>
      <c r="E557" s="121">
        <v>2.6360000000000001</v>
      </c>
    </row>
    <row r="558" spans="2:5" x14ac:dyDescent="0.35">
      <c r="B558" s="115">
        <v>44384</v>
      </c>
      <c r="C558" s="120">
        <v>3884.28</v>
      </c>
      <c r="D558" s="121">
        <v>27.69</v>
      </c>
      <c r="E558" s="121">
        <v>2.4590000000000001</v>
      </c>
    </row>
    <row r="559" spans="2:5" x14ac:dyDescent="0.35">
      <c r="B559" s="115">
        <v>44385</v>
      </c>
      <c r="C559" s="120">
        <v>3744.86</v>
      </c>
      <c r="D559" s="121">
        <v>27.393000000000001</v>
      </c>
      <c r="E559" s="121">
        <v>2.5169999999999999</v>
      </c>
    </row>
    <row r="560" spans="2:5" x14ac:dyDescent="0.35">
      <c r="B560" s="115">
        <v>44386</v>
      </c>
      <c r="C560" s="120">
        <v>3137.51</v>
      </c>
      <c r="D560" s="121">
        <v>27.326000000000001</v>
      </c>
      <c r="E560" s="121">
        <v>2.653</v>
      </c>
    </row>
    <row r="561" spans="2:7" x14ac:dyDescent="0.35">
      <c r="B561" s="115">
        <v>44387</v>
      </c>
      <c r="C561" s="120">
        <v>3979</v>
      </c>
      <c r="D561" s="121">
        <v>27.690999999999999</v>
      </c>
      <c r="E561" s="121">
        <v>2.8519999999999999</v>
      </c>
    </row>
    <row r="562" spans="2:7" x14ac:dyDescent="0.35">
      <c r="B562" s="115">
        <v>44388</v>
      </c>
      <c r="C562" s="120">
        <v>3959.52</v>
      </c>
      <c r="D562" s="121">
        <v>29.616</v>
      </c>
      <c r="E562" s="121">
        <v>2.806</v>
      </c>
    </row>
    <row r="563" spans="2:7" x14ac:dyDescent="0.35">
      <c r="B563" s="115">
        <v>44389</v>
      </c>
      <c r="C563" s="120">
        <v>4007.9</v>
      </c>
      <c r="D563" s="121">
        <v>30.765000000000001</v>
      </c>
      <c r="E563" s="121">
        <v>2.794</v>
      </c>
    </row>
    <row r="564" spans="2:7" x14ac:dyDescent="0.35">
      <c r="B564" s="115">
        <v>44390</v>
      </c>
      <c r="C564" s="120">
        <v>4062.04</v>
      </c>
      <c r="D564" s="121">
        <v>28.945</v>
      </c>
      <c r="E564" s="121">
        <v>2.4409999999999998</v>
      </c>
    </row>
    <row r="565" spans="2:7" x14ac:dyDescent="0.35">
      <c r="B565" s="115">
        <v>44391</v>
      </c>
      <c r="C565" s="120">
        <v>4116.55</v>
      </c>
      <c r="D565" s="121">
        <v>27.263000000000002</v>
      </c>
      <c r="E565" s="121">
        <v>2.4870000000000001</v>
      </c>
    </row>
    <row r="566" spans="2:7" x14ac:dyDescent="0.35">
      <c r="B566" s="115">
        <v>44392</v>
      </c>
      <c r="C566" s="120">
        <v>4456.29</v>
      </c>
      <c r="D566" s="121">
        <v>25.548999999999999</v>
      </c>
      <c r="E566" s="121">
        <v>2.2690000000000001</v>
      </c>
      <c r="F566" s="114" t="s">
        <v>127</v>
      </c>
      <c r="G566" s="114" t="s">
        <v>128</v>
      </c>
    </row>
    <row r="567" spans="2:7" x14ac:dyDescent="0.35">
      <c r="B567" s="115">
        <v>44393</v>
      </c>
      <c r="C567" s="120">
        <v>4018.47</v>
      </c>
      <c r="D567" s="121">
        <v>25.641999999999999</v>
      </c>
      <c r="E567" s="134">
        <v>2.3730000000000002</v>
      </c>
      <c r="F567" s="136">
        <f>+SUMPRODUCT(C371:C567,E371:E567)/SUM(C371:C567)</f>
        <v>2.5245342062924903</v>
      </c>
      <c r="G567" s="137">
        <f>+SUMPRODUCT(C203:C567,E203:E567)/SUM(C203:C567)</f>
        <v>2.4888625077068984</v>
      </c>
    </row>
    <row r="568" spans="2:7" x14ac:dyDescent="0.35">
      <c r="B568" s="115">
        <v>44394</v>
      </c>
      <c r="C568" s="120">
        <v>4194.93</v>
      </c>
      <c r="D568" s="121">
        <v>30.192</v>
      </c>
      <c r="E568" s="134">
        <v>3.7370000000000001</v>
      </c>
    </row>
    <row r="569" spans="2:7" x14ac:dyDescent="0.35">
      <c r="B569" s="115">
        <v>44395</v>
      </c>
      <c r="C569" s="120">
        <v>3991.2669999999998</v>
      </c>
      <c r="D569" s="121">
        <v>30.393999999999998</v>
      </c>
      <c r="E569" s="121">
        <v>3.8340000000000001</v>
      </c>
    </row>
    <row r="570" spans="2:7" x14ac:dyDescent="0.35">
      <c r="B570" s="115">
        <v>44396</v>
      </c>
      <c r="C570" s="120">
        <v>3947.105</v>
      </c>
      <c r="D570" s="121">
        <v>29.82</v>
      </c>
      <c r="E570" s="121">
        <v>3.8450000000000002</v>
      </c>
    </row>
    <row r="571" spans="2:7" x14ac:dyDescent="0.35">
      <c r="B571" s="115">
        <v>44397</v>
      </c>
      <c r="C571" s="120">
        <v>2372.248</v>
      </c>
      <c r="D571" s="121">
        <v>31.079000000000001</v>
      </c>
      <c r="E571" s="121">
        <v>3.9329999999999998</v>
      </c>
    </row>
    <row r="572" spans="2:7" x14ac:dyDescent="0.35">
      <c r="B572" s="115">
        <v>44398</v>
      </c>
      <c r="C572" s="120">
        <v>1410.165</v>
      </c>
      <c r="D572" s="121">
        <v>28.27</v>
      </c>
      <c r="E572" s="121">
        <v>3.4329999999999998</v>
      </c>
    </row>
    <row r="573" spans="2:7" x14ac:dyDescent="0.35">
      <c r="B573" s="115">
        <v>44399</v>
      </c>
      <c r="C573" s="120">
        <v>4409.5150000000003</v>
      </c>
      <c r="D573" s="121">
        <v>30.11</v>
      </c>
      <c r="E573" s="121">
        <v>3.3879999999999999</v>
      </c>
    </row>
    <row r="574" spans="2:7" x14ac:dyDescent="0.35">
      <c r="B574" s="115">
        <v>44400</v>
      </c>
      <c r="C574" s="120">
        <v>4364.8490000000002</v>
      </c>
      <c r="D574" s="121">
        <v>30.928999999999998</v>
      </c>
      <c r="E574" s="121">
        <v>3.4940000000000002</v>
      </c>
    </row>
    <row r="575" spans="2:7" x14ac:dyDescent="0.35">
      <c r="B575" s="115">
        <v>44401</v>
      </c>
      <c r="C575" s="120">
        <v>4151.6210000000001</v>
      </c>
      <c r="D575" s="121">
        <v>31.113</v>
      </c>
      <c r="E575" s="121">
        <v>3.2050000000000001</v>
      </c>
    </row>
    <row r="576" spans="2:7" x14ac:dyDescent="0.35">
      <c r="B576" s="115">
        <v>44402</v>
      </c>
      <c r="C576" s="120">
        <v>3244.29</v>
      </c>
      <c r="D576" s="121">
        <v>32.774999999999999</v>
      </c>
      <c r="E576" s="121">
        <v>3.7759999999999998</v>
      </c>
    </row>
    <row r="577" spans="2:5" x14ac:dyDescent="0.35">
      <c r="B577" s="115">
        <v>44403</v>
      </c>
      <c r="C577" s="120">
        <v>4191.0200000000004</v>
      </c>
      <c r="D577" s="121">
        <v>32.648000000000003</v>
      </c>
      <c r="E577" s="121">
        <v>4.1989999999999998</v>
      </c>
    </row>
    <row r="578" spans="2:5" x14ac:dyDescent="0.35">
      <c r="B578" s="115">
        <v>44404</v>
      </c>
      <c r="C578" s="120">
        <v>3555.85</v>
      </c>
      <c r="D578" s="121">
        <v>32.277000000000001</v>
      </c>
      <c r="E578" s="121">
        <v>4.1100000000000003</v>
      </c>
    </row>
    <row r="579" spans="2:5" x14ac:dyDescent="0.35">
      <c r="B579" s="115">
        <v>44405</v>
      </c>
      <c r="C579" s="120">
        <v>3350.2890000000002</v>
      </c>
      <c r="D579" s="121">
        <v>30.56</v>
      </c>
      <c r="E579" s="121">
        <v>3.7410000000000001</v>
      </c>
    </row>
    <row r="580" spans="2:5" x14ac:dyDescent="0.35">
      <c r="B580" s="115">
        <v>44406</v>
      </c>
      <c r="C580" s="120">
        <v>4558.3109999999997</v>
      </c>
      <c r="D580" s="121">
        <v>30.646000000000001</v>
      </c>
      <c r="E580" s="121">
        <v>3.9849999999999999</v>
      </c>
    </row>
    <row r="581" spans="2:5" x14ac:dyDescent="0.35">
      <c r="B581" s="115">
        <v>44407</v>
      </c>
      <c r="C581" s="120">
        <v>4481.71</v>
      </c>
      <c r="D581" s="121">
        <v>30.221</v>
      </c>
      <c r="E581" s="121">
        <v>3.6749999999999998</v>
      </c>
    </row>
    <row r="582" spans="2:5" x14ac:dyDescent="0.35">
      <c r="B582" s="115">
        <v>44408</v>
      </c>
      <c r="C582" s="120">
        <v>4654.1000000000004</v>
      </c>
      <c r="D582" s="121">
        <v>30.097000000000001</v>
      </c>
      <c r="E582" s="121">
        <v>4.2089999999999996</v>
      </c>
    </row>
    <row r="583" spans="2:5" x14ac:dyDescent="0.35">
      <c r="B583" s="115">
        <v>44409</v>
      </c>
      <c r="C583" s="120">
        <v>4388.3159999999998</v>
      </c>
      <c r="D583" s="121">
        <v>30.568000000000001</v>
      </c>
      <c r="E583" s="121">
        <v>4.25</v>
      </c>
    </row>
    <row r="584" spans="2:5" x14ac:dyDescent="0.35">
      <c r="B584" s="115">
        <v>44410</v>
      </c>
      <c r="C584" s="120">
        <v>3985.1089999999999</v>
      </c>
      <c r="D584" s="121">
        <v>31.495999999999999</v>
      </c>
      <c r="E584" s="121">
        <v>4.1159999999999997</v>
      </c>
    </row>
    <row r="585" spans="2:5" x14ac:dyDescent="0.35">
      <c r="B585" s="115">
        <v>44411</v>
      </c>
      <c r="C585" s="120">
        <v>3338.8449999999998</v>
      </c>
      <c r="D585" s="121">
        <v>33.201000000000001</v>
      </c>
      <c r="E585" s="121">
        <v>4.3390000000000004</v>
      </c>
    </row>
    <row r="586" spans="2:5" x14ac:dyDescent="0.35">
      <c r="B586" s="115">
        <v>44412</v>
      </c>
      <c r="C586" s="120">
        <v>1268.3900000000001</v>
      </c>
      <c r="D586" s="121">
        <v>35.421999999999997</v>
      </c>
      <c r="E586" s="121">
        <v>4.524</v>
      </c>
    </row>
    <row r="587" spans="2:5" x14ac:dyDescent="0.35">
      <c r="B587" s="115">
        <v>44413</v>
      </c>
      <c r="C587" s="120">
        <v>1734.05</v>
      </c>
      <c r="D587" s="121">
        <v>32.084000000000003</v>
      </c>
      <c r="E587" s="121">
        <v>4.1970000000000001</v>
      </c>
    </row>
    <row r="588" spans="2:5" x14ac:dyDescent="0.35">
      <c r="B588" s="115">
        <v>44414</v>
      </c>
      <c r="C588" s="120">
        <v>4463.3779999999997</v>
      </c>
      <c r="D588" s="121">
        <v>30.102</v>
      </c>
      <c r="E588" s="121">
        <v>3.9039999999999999</v>
      </c>
    </row>
    <row r="589" spans="2:5" x14ac:dyDescent="0.35">
      <c r="B589" s="115">
        <v>44415</v>
      </c>
      <c r="C589" s="120">
        <v>4789.2420000000002</v>
      </c>
      <c r="D589" s="121">
        <v>29.361000000000001</v>
      </c>
      <c r="E589" s="121">
        <v>4.33</v>
      </c>
    </row>
    <row r="590" spans="2:5" x14ac:dyDescent="0.35">
      <c r="B590" s="115">
        <v>44416</v>
      </c>
      <c r="C590" s="120">
        <v>4413.2479999999996</v>
      </c>
      <c r="D590" s="121">
        <v>31.584</v>
      </c>
      <c r="E590" s="121">
        <v>4.3959999999999999</v>
      </c>
    </row>
    <row r="591" spans="2:5" x14ac:dyDescent="0.35">
      <c r="B591" s="115">
        <v>44417</v>
      </c>
      <c r="C591" s="120">
        <v>4705.8149999999996</v>
      </c>
      <c r="D591" s="121">
        <v>30.588999999999999</v>
      </c>
      <c r="E591" s="121">
        <v>4.1210000000000004</v>
      </c>
    </row>
    <row r="592" spans="2:5" x14ac:dyDescent="0.35">
      <c r="B592" s="115">
        <v>44418</v>
      </c>
      <c r="C592" s="120">
        <v>4672.3069999999998</v>
      </c>
      <c r="D592" s="121">
        <v>31.504000000000001</v>
      </c>
      <c r="E592" s="121">
        <v>4.3010000000000002</v>
      </c>
    </row>
    <row r="593" spans="2:5" x14ac:dyDescent="0.35">
      <c r="B593" s="115">
        <v>44419</v>
      </c>
      <c r="C593" s="120">
        <v>4525.991</v>
      </c>
      <c r="D593" s="121">
        <v>32.061999999999998</v>
      </c>
      <c r="E593" s="121">
        <v>4.1130000000000004</v>
      </c>
    </row>
    <row r="594" spans="2:5" x14ac:dyDescent="0.35">
      <c r="B594" s="115">
        <v>44420</v>
      </c>
      <c r="C594" s="120">
        <v>4701.6989999999996</v>
      </c>
      <c r="D594" s="121">
        <v>31.922999999999998</v>
      </c>
      <c r="E594" s="121">
        <v>4.1399999999999997</v>
      </c>
    </row>
    <row r="595" spans="2:5" x14ac:dyDescent="0.35">
      <c r="B595" s="115">
        <v>44421</v>
      </c>
      <c r="C595" s="120">
        <v>3415.68</v>
      </c>
      <c r="D595" s="121">
        <v>31.323</v>
      </c>
      <c r="E595" s="121">
        <v>4.1829999999999998</v>
      </c>
    </row>
    <row r="596" spans="2:5" x14ac:dyDescent="0.35">
      <c r="B596" s="115">
        <v>44422</v>
      </c>
      <c r="C596" s="120">
        <v>4154.5249999999996</v>
      </c>
      <c r="D596" s="121">
        <v>32.106000000000002</v>
      </c>
      <c r="E596" s="121">
        <v>3.8170000000000002</v>
      </c>
    </row>
    <row r="597" spans="2:5" x14ac:dyDescent="0.35">
      <c r="B597" s="115">
        <v>44423</v>
      </c>
      <c r="C597" s="120">
        <v>4817.7150000000001</v>
      </c>
      <c r="D597" s="121">
        <v>32.164999999999999</v>
      </c>
      <c r="E597" s="121">
        <v>4.1319999999999997</v>
      </c>
    </row>
    <row r="598" spans="2:5" x14ac:dyDescent="0.35">
      <c r="B598" s="115">
        <v>44424</v>
      </c>
      <c r="C598" s="120">
        <v>4340.38</v>
      </c>
      <c r="D598" s="121">
        <v>30.725000000000001</v>
      </c>
      <c r="E598" s="121">
        <v>4.3239999999999998</v>
      </c>
    </row>
    <row r="599" spans="2:5" x14ac:dyDescent="0.35">
      <c r="B599" s="115">
        <v>44425</v>
      </c>
      <c r="C599" s="120">
        <v>4194.83</v>
      </c>
      <c r="D599" s="121">
        <v>30.395</v>
      </c>
      <c r="E599" s="121">
        <v>3.4590000000000001</v>
      </c>
    </row>
    <row r="600" spans="2:5" x14ac:dyDescent="0.35">
      <c r="B600" s="115">
        <v>44426</v>
      </c>
      <c r="C600" s="120">
        <v>3726.75</v>
      </c>
      <c r="D600" s="121">
        <v>31.07</v>
      </c>
      <c r="E600" s="121">
        <v>4.4770000000000003</v>
      </c>
    </row>
    <row r="601" spans="2:5" x14ac:dyDescent="0.35">
      <c r="B601" s="115">
        <v>44427</v>
      </c>
      <c r="C601" s="120">
        <v>4504.51</v>
      </c>
      <c r="D601" s="121">
        <v>30.623999999999999</v>
      </c>
      <c r="E601" s="121">
        <v>3.8340000000000001</v>
      </c>
    </row>
    <row r="602" spans="2:5" x14ac:dyDescent="0.35">
      <c r="B602" s="115">
        <v>44428</v>
      </c>
      <c r="C602" s="120">
        <v>4325.1980000000003</v>
      </c>
      <c r="D602" s="121">
        <v>31.565000000000001</v>
      </c>
      <c r="E602" s="121">
        <v>3.145</v>
      </c>
    </row>
    <row r="603" spans="2:5" x14ac:dyDescent="0.35">
      <c r="B603" s="115">
        <v>44429</v>
      </c>
      <c r="C603" s="120">
        <v>4335.5129999999999</v>
      </c>
      <c r="D603" s="121">
        <v>31.314</v>
      </c>
      <c r="E603" s="121">
        <v>3.3780000000000001</v>
      </c>
    </row>
    <row r="604" spans="2:5" x14ac:dyDescent="0.35">
      <c r="B604" s="115">
        <v>44430</v>
      </c>
      <c r="C604" s="120">
        <v>1882.6690000000001</v>
      </c>
      <c r="D604" s="121">
        <v>33.134</v>
      </c>
      <c r="E604" s="121">
        <v>3.484</v>
      </c>
    </row>
    <row r="605" spans="2:5" x14ac:dyDescent="0.35">
      <c r="B605" s="115">
        <v>44431</v>
      </c>
      <c r="C605" s="120">
        <v>549.94000000000005</v>
      </c>
      <c r="D605" s="121">
        <v>31.757000000000001</v>
      </c>
      <c r="E605" s="121">
        <v>2.476</v>
      </c>
    </row>
    <row r="606" spans="2:5" x14ac:dyDescent="0.35">
      <c r="B606" s="115">
        <v>44432</v>
      </c>
      <c r="C606" s="120">
        <v>3072.6419999999998</v>
      </c>
      <c r="D606" s="121">
        <v>31.053999999999998</v>
      </c>
      <c r="E606" s="121">
        <v>2.2149999999999999</v>
      </c>
    </row>
    <row r="607" spans="2:5" x14ac:dyDescent="0.35">
      <c r="B607" s="115">
        <v>44433</v>
      </c>
      <c r="C607" s="120">
        <v>4245.6480000000001</v>
      </c>
      <c r="D607" s="121">
        <v>31.600999999999999</v>
      </c>
      <c r="E607" s="121">
        <v>2.3029999999999999</v>
      </c>
    </row>
    <row r="608" spans="2:5" x14ac:dyDescent="0.35">
      <c r="B608" s="115">
        <v>44434</v>
      </c>
      <c r="C608" s="120">
        <v>4129.68</v>
      </c>
      <c r="D608" s="121">
        <v>31.114999999999998</v>
      </c>
      <c r="E608" s="121">
        <v>2.93</v>
      </c>
    </row>
    <row r="609" spans="2:5" x14ac:dyDescent="0.35">
      <c r="B609" s="115">
        <v>44435</v>
      </c>
      <c r="C609" s="120">
        <v>4035.84</v>
      </c>
      <c r="D609" s="121">
        <v>29.445</v>
      </c>
      <c r="E609" s="121">
        <v>2.976</v>
      </c>
    </row>
    <row r="610" spans="2:5" x14ac:dyDescent="0.35">
      <c r="B610" s="115">
        <v>44436</v>
      </c>
      <c r="C610" s="120">
        <v>3844.35</v>
      </c>
      <c r="D610" s="121">
        <v>30.530999999999999</v>
      </c>
      <c r="E610" s="121">
        <v>2.944</v>
      </c>
    </row>
    <row r="611" spans="2:5" x14ac:dyDescent="0.35">
      <c r="B611" s="115">
        <v>44437</v>
      </c>
      <c r="C611" s="120">
        <v>4311.03</v>
      </c>
      <c r="D611" s="121">
        <v>31.013999999999999</v>
      </c>
      <c r="E611" s="121">
        <v>3.0350000000000001</v>
      </c>
    </row>
    <row r="612" spans="2:5" x14ac:dyDescent="0.35">
      <c r="B612" s="115">
        <v>44438</v>
      </c>
      <c r="C612" s="120">
        <v>3668.866</v>
      </c>
      <c r="D612" s="121">
        <v>33.164999999999999</v>
      </c>
      <c r="E612" s="121">
        <v>3.347</v>
      </c>
    </row>
    <row r="613" spans="2:5" x14ac:dyDescent="0.35">
      <c r="B613" s="115">
        <v>44439</v>
      </c>
      <c r="C613" s="120">
        <v>2333.4110000000001</v>
      </c>
      <c r="D613" s="121">
        <v>32.341000000000001</v>
      </c>
      <c r="E613" s="121">
        <v>3.4020000000000001</v>
      </c>
    </row>
    <row r="614" spans="2:5" x14ac:dyDescent="0.35">
      <c r="B614" s="115">
        <v>44440</v>
      </c>
      <c r="C614" s="120">
        <v>3858.607</v>
      </c>
      <c r="D614" s="121">
        <v>33.901000000000003</v>
      </c>
      <c r="E614" s="121">
        <v>3.6949999999999998</v>
      </c>
    </row>
    <row r="615" spans="2:5" x14ac:dyDescent="0.35">
      <c r="B615" s="115">
        <v>44441</v>
      </c>
      <c r="C615" s="120">
        <v>3931.8</v>
      </c>
      <c r="D615" s="121">
        <v>33.542000000000002</v>
      </c>
      <c r="E615" s="121">
        <v>2.75</v>
      </c>
    </row>
    <row r="616" spans="2:5" x14ac:dyDescent="0.35">
      <c r="B616" s="115">
        <v>44442</v>
      </c>
      <c r="C616" s="120">
        <v>4426.1080000000002</v>
      </c>
      <c r="D616" s="121">
        <v>31.937000000000001</v>
      </c>
      <c r="E616" s="121">
        <v>3.53</v>
      </c>
    </row>
    <row r="617" spans="2:5" x14ac:dyDescent="0.35">
      <c r="B617" s="115">
        <v>44443</v>
      </c>
      <c r="C617" s="120">
        <v>4366.0680000000002</v>
      </c>
      <c r="D617" s="121">
        <v>32.417000000000002</v>
      </c>
      <c r="E617" s="121">
        <v>3.6179999999999999</v>
      </c>
    </row>
    <row r="618" spans="2:5" x14ac:dyDescent="0.35">
      <c r="B618" s="115">
        <v>44444</v>
      </c>
      <c r="C618" s="120">
        <v>4045.93</v>
      </c>
      <c r="D618" s="121">
        <v>30.248999999999999</v>
      </c>
      <c r="E618" s="121">
        <v>3.3969999999999998</v>
      </c>
    </row>
    <row r="619" spans="2:5" x14ac:dyDescent="0.35">
      <c r="B619" s="115">
        <v>44445</v>
      </c>
      <c r="C619" s="120">
        <v>3295.17</v>
      </c>
      <c r="D619" s="121">
        <v>31.218</v>
      </c>
      <c r="E619" s="121">
        <v>3.5840000000000001</v>
      </c>
    </row>
    <row r="620" spans="2:5" x14ac:dyDescent="0.35">
      <c r="B620" s="115">
        <v>44446</v>
      </c>
      <c r="C620" s="120">
        <v>3322.37</v>
      </c>
      <c r="D620" s="121">
        <v>30.989000000000001</v>
      </c>
      <c r="E620" s="121">
        <v>2.5880000000000001</v>
      </c>
    </row>
    <row r="621" spans="2:5" x14ac:dyDescent="0.35">
      <c r="B621" s="115">
        <v>44447</v>
      </c>
      <c r="C621" s="120">
        <v>3765.5259999999998</v>
      </c>
      <c r="D621" s="121">
        <v>31.663</v>
      </c>
      <c r="E621" s="121">
        <v>2.7389999999999999</v>
      </c>
    </row>
    <row r="622" spans="2:5" x14ac:dyDescent="0.35">
      <c r="B622" s="115">
        <v>44448</v>
      </c>
      <c r="C622" s="120">
        <v>3646.7739999999999</v>
      </c>
      <c r="D622" s="121">
        <v>31.085999999999999</v>
      </c>
      <c r="E622" s="121">
        <v>2.831</v>
      </c>
    </row>
    <row r="623" spans="2:5" x14ac:dyDescent="0.35">
      <c r="B623" s="115">
        <v>44449</v>
      </c>
      <c r="C623" s="120">
        <v>3980.1819999999998</v>
      </c>
      <c r="D623" s="121">
        <v>31.481000000000002</v>
      </c>
      <c r="E623" s="121">
        <v>3.6680000000000001</v>
      </c>
    </row>
    <row r="624" spans="2:5" x14ac:dyDescent="0.35">
      <c r="B624" s="115">
        <v>44450</v>
      </c>
      <c r="C624" s="120">
        <v>4333.1239999999998</v>
      </c>
      <c r="D624" s="121">
        <v>30.571999999999999</v>
      </c>
      <c r="E624" s="121">
        <v>3.496</v>
      </c>
    </row>
    <row r="625" spans="2:5" x14ac:dyDescent="0.35">
      <c r="B625" s="115">
        <v>44451</v>
      </c>
      <c r="C625" s="120">
        <v>2740.944</v>
      </c>
      <c r="D625" s="121">
        <v>33.186</v>
      </c>
      <c r="E625" s="121">
        <v>2.859</v>
      </c>
    </row>
    <row r="626" spans="2:5" x14ac:dyDescent="0.35">
      <c r="B626" s="115">
        <v>44452</v>
      </c>
      <c r="C626" s="120">
        <v>1053.8019999999999</v>
      </c>
      <c r="D626" s="121">
        <v>29.2</v>
      </c>
      <c r="E626" s="121">
        <v>3.87</v>
      </c>
    </row>
    <row r="627" spans="2:5" x14ac:dyDescent="0.35">
      <c r="B627" s="115">
        <v>44453</v>
      </c>
      <c r="C627" s="120">
        <v>4045.328</v>
      </c>
      <c r="D627" s="121">
        <v>32.290999999999997</v>
      </c>
      <c r="E627" s="121">
        <v>4.2569999999999997</v>
      </c>
    </row>
    <row r="628" spans="2:5" x14ac:dyDescent="0.35">
      <c r="B628" s="115">
        <v>44454</v>
      </c>
      <c r="C628" s="120">
        <v>4327.4399999999996</v>
      </c>
      <c r="D628" s="121">
        <v>32.351999999999997</v>
      </c>
      <c r="E628" s="121">
        <v>3.516</v>
      </c>
    </row>
    <row r="629" spans="2:5" x14ac:dyDescent="0.35">
      <c r="B629" s="115">
        <v>44455</v>
      </c>
      <c r="C629" s="120">
        <v>4656.6000000000004</v>
      </c>
      <c r="D629" s="121">
        <v>32.747</v>
      </c>
      <c r="E629" s="121">
        <v>4.1440000000000001</v>
      </c>
    </row>
    <row r="630" spans="2:5" x14ac:dyDescent="0.35">
      <c r="B630" s="115">
        <v>44456</v>
      </c>
      <c r="C630" s="120">
        <v>4405.4520000000002</v>
      </c>
      <c r="D630" s="121">
        <v>34.799999999999997</v>
      </c>
      <c r="E630" s="121">
        <v>3.1059999999999999</v>
      </c>
    </row>
    <row r="631" spans="2:5" x14ac:dyDescent="0.35">
      <c r="B631" s="115">
        <v>44457</v>
      </c>
      <c r="C631" s="120">
        <v>4409.0479999999998</v>
      </c>
      <c r="D631" s="121">
        <v>32.978000000000002</v>
      </c>
      <c r="E631" s="121">
        <v>3.218</v>
      </c>
    </row>
    <row r="632" spans="2:5" x14ac:dyDescent="0.35">
      <c r="B632" s="115">
        <v>44458</v>
      </c>
      <c r="C632" s="120">
        <v>3658.96</v>
      </c>
      <c r="D632" s="121">
        <v>35.320999999999998</v>
      </c>
      <c r="E632" s="121">
        <v>3.6819999999999999</v>
      </c>
    </row>
    <row r="633" spans="2:5" x14ac:dyDescent="0.35">
      <c r="B633" s="115">
        <v>44459</v>
      </c>
      <c r="C633" s="120">
        <v>3279.9430000000002</v>
      </c>
      <c r="D633" s="121">
        <v>34.784999999999997</v>
      </c>
      <c r="E633" s="121">
        <v>4.7949999999999999</v>
      </c>
    </row>
    <row r="634" spans="2:5" x14ac:dyDescent="0.35">
      <c r="B634" s="115">
        <v>44460</v>
      </c>
      <c r="C634" s="120">
        <v>1434.3910000000001</v>
      </c>
      <c r="D634" s="121">
        <v>39.262999999999998</v>
      </c>
      <c r="E634" s="121">
        <v>4.7569999999999997</v>
      </c>
    </row>
    <row r="635" spans="2:5" x14ac:dyDescent="0.35">
      <c r="B635" s="115">
        <v>44461</v>
      </c>
      <c r="C635" s="120">
        <v>3908.576</v>
      </c>
      <c r="D635" s="121">
        <v>33.200000000000003</v>
      </c>
      <c r="E635" s="121">
        <v>3.6819999999999999</v>
      </c>
    </row>
    <row r="636" spans="2:5" x14ac:dyDescent="0.35">
      <c r="B636" s="115">
        <v>44462</v>
      </c>
      <c r="C636" s="120">
        <v>2756.28</v>
      </c>
      <c r="D636" s="121">
        <v>32.500999999999998</v>
      </c>
      <c r="E636" s="121">
        <v>2.9820000000000002</v>
      </c>
    </row>
    <row r="637" spans="2:5" x14ac:dyDescent="0.35">
      <c r="B637" s="115">
        <v>44463</v>
      </c>
      <c r="C637" s="120">
        <v>3708.6469999999999</v>
      </c>
      <c r="D637" s="121">
        <v>33.542999999999999</v>
      </c>
      <c r="E637" s="121">
        <v>2.9340000000000002</v>
      </c>
    </row>
    <row r="638" spans="2:5" x14ac:dyDescent="0.35">
      <c r="B638" s="115">
        <v>44464</v>
      </c>
      <c r="C638" s="120">
        <v>3921.4929999999999</v>
      </c>
      <c r="D638" s="121">
        <v>31.135999999999999</v>
      </c>
      <c r="E638" s="121">
        <v>3.0710000000000002</v>
      </c>
    </row>
    <row r="639" spans="2:5" x14ac:dyDescent="0.35">
      <c r="B639" s="115">
        <v>44465</v>
      </c>
      <c r="C639" s="120">
        <v>4347.875</v>
      </c>
      <c r="D639" s="121">
        <v>28.911000000000001</v>
      </c>
      <c r="E639" s="121">
        <v>3.403</v>
      </c>
    </row>
    <row r="640" spans="2:5" x14ac:dyDescent="0.35">
      <c r="B640" s="115">
        <v>44466</v>
      </c>
      <c r="C640" s="120">
        <v>4472.5749999999998</v>
      </c>
      <c r="D640" s="121">
        <v>28.686</v>
      </c>
      <c r="E640" s="121">
        <v>3.1589999999999998</v>
      </c>
    </row>
    <row r="641" spans="2:5" x14ac:dyDescent="0.35">
      <c r="B641" s="115">
        <v>44467</v>
      </c>
      <c r="C641" s="120">
        <v>4434.12</v>
      </c>
      <c r="D641" s="121">
        <v>29.047000000000001</v>
      </c>
      <c r="E641" s="121">
        <v>3.177</v>
      </c>
    </row>
    <row r="642" spans="2:5" x14ac:dyDescent="0.35">
      <c r="B642" s="115">
        <v>44468</v>
      </c>
      <c r="C642" s="120">
        <v>4519.152</v>
      </c>
      <c r="D642" s="121">
        <v>28.687000000000001</v>
      </c>
      <c r="E642" s="121">
        <v>3.4060000000000001</v>
      </c>
    </row>
    <row r="643" spans="2:5" x14ac:dyDescent="0.35">
      <c r="B643" s="115">
        <v>44469</v>
      </c>
      <c r="C643" s="120">
        <v>4090.9180000000001</v>
      </c>
      <c r="D643" s="121">
        <v>30.481999999999999</v>
      </c>
      <c r="E643" s="121">
        <v>3.218</v>
      </c>
    </row>
    <row r="644" spans="2:5" x14ac:dyDescent="0.35">
      <c r="B644" s="115">
        <v>44470</v>
      </c>
      <c r="C644" s="120">
        <v>3981.8449999999998</v>
      </c>
      <c r="D644" s="121">
        <v>30.010999999999999</v>
      </c>
      <c r="E644" s="121">
        <v>3.4470000000000001</v>
      </c>
    </row>
    <row r="645" spans="2:5" x14ac:dyDescent="0.35">
      <c r="B645" s="115">
        <v>44471</v>
      </c>
      <c r="C645" s="120">
        <v>3371.2170000000001</v>
      </c>
      <c r="D645" s="121">
        <v>34.201000000000001</v>
      </c>
      <c r="E645" s="121">
        <v>3.4169999999999998</v>
      </c>
    </row>
    <row r="646" spans="2:5" x14ac:dyDescent="0.35">
      <c r="B646" s="115">
        <v>44472</v>
      </c>
      <c r="C646" s="120">
        <v>1844.9880000000001</v>
      </c>
      <c r="D646" s="121">
        <v>33.225000000000001</v>
      </c>
      <c r="E646" s="121">
        <v>3.2509999999999999</v>
      </c>
    </row>
    <row r="647" spans="2:5" x14ac:dyDescent="0.35">
      <c r="B647" s="115">
        <v>44473</v>
      </c>
      <c r="C647" s="120">
        <v>775.15</v>
      </c>
      <c r="D647" s="121">
        <v>31.297999999999998</v>
      </c>
      <c r="E647" s="121">
        <v>3.698</v>
      </c>
    </row>
    <row r="648" spans="2:5" x14ac:dyDescent="0.35">
      <c r="B648" s="115">
        <v>44474</v>
      </c>
      <c r="C648" s="120">
        <v>4259.317</v>
      </c>
      <c r="D648" s="121">
        <v>31.427</v>
      </c>
      <c r="E648" s="121">
        <v>4.2190000000000003</v>
      </c>
    </row>
    <row r="649" spans="2:5" x14ac:dyDescent="0.35">
      <c r="B649" s="115">
        <v>44475</v>
      </c>
      <c r="C649" s="120">
        <v>4269.5929999999998</v>
      </c>
      <c r="D649" s="121">
        <v>29.643999999999998</v>
      </c>
      <c r="E649" s="121">
        <v>3.5569999999999999</v>
      </c>
    </row>
    <row r="650" spans="2:5" x14ac:dyDescent="0.35">
      <c r="B650" s="115">
        <v>44476</v>
      </c>
      <c r="C650" s="120">
        <v>3871.2</v>
      </c>
      <c r="D650" s="121">
        <v>29.890999999999998</v>
      </c>
      <c r="E650" s="121">
        <v>3.3530000000000002</v>
      </c>
    </row>
    <row r="651" spans="2:5" x14ac:dyDescent="0.35">
      <c r="B651" s="115">
        <v>44477</v>
      </c>
      <c r="C651" s="120">
        <v>3289.24</v>
      </c>
      <c r="D651" s="121">
        <v>30.744</v>
      </c>
      <c r="E651" s="121">
        <v>3.516</v>
      </c>
    </row>
    <row r="652" spans="2:5" x14ac:dyDescent="0.35">
      <c r="B652" s="115">
        <v>44478</v>
      </c>
      <c r="C652" s="120">
        <v>4350.9399999999996</v>
      </c>
      <c r="D652" s="121">
        <v>31.946999999999999</v>
      </c>
      <c r="E652" s="121">
        <v>3.5409999999999999</v>
      </c>
    </row>
    <row r="653" spans="2:5" x14ac:dyDescent="0.35">
      <c r="B653" s="115">
        <v>44479</v>
      </c>
      <c r="C653" s="120">
        <v>3787.5830000000001</v>
      </c>
      <c r="D653" s="121">
        <v>31.472999999999999</v>
      </c>
      <c r="E653" s="121">
        <v>4.0579999999999998</v>
      </c>
    </row>
    <row r="654" spans="2:5" x14ac:dyDescent="0.35">
      <c r="B654" s="115">
        <v>44480</v>
      </c>
      <c r="C654" s="120">
        <v>3252.9369999999999</v>
      </c>
      <c r="D654" s="121">
        <v>31.358000000000001</v>
      </c>
      <c r="E654" s="121">
        <v>4.41</v>
      </c>
    </row>
    <row r="655" spans="2:5" x14ac:dyDescent="0.35">
      <c r="B655" s="115">
        <v>44481</v>
      </c>
      <c r="C655" s="120">
        <v>2456.114</v>
      </c>
      <c r="D655" s="121">
        <v>32.845999999999997</v>
      </c>
      <c r="E655" s="121">
        <v>4.5549999999999997</v>
      </c>
    </row>
    <row r="656" spans="2:5" x14ac:dyDescent="0.35">
      <c r="B656" s="115">
        <v>44482</v>
      </c>
      <c r="C656" s="120">
        <v>2125.806</v>
      </c>
      <c r="D656" s="121">
        <v>29.189</v>
      </c>
      <c r="E656" s="121">
        <v>3.8410000000000002</v>
      </c>
    </row>
    <row r="657" spans="2:5" x14ac:dyDescent="0.35">
      <c r="B657" s="115">
        <v>44483</v>
      </c>
      <c r="C657" s="120">
        <v>4016.37</v>
      </c>
      <c r="D657" s="121">
        <v>30.9</v>
      </c>
      <c r="E657" s="121">
        <v>3.56</v>
      </c>
    </row>
    <row r="658" spans="2:5" x14ac:dyDescent="0.35">
      <c r="B658" s="115">
        <v>44484</v>
      </c>
      <c r="C658" s="120">
        <v>3630.15</v>
      </c>
      <c r="D658" s="121">
        <v>31.774999999999999</v>
      </c>
      <c r="E658" s="121">
        <v>4.8029999999999999</v>
      </c>
    </row>
    <row r="659" spans="2:5" x14ac:dyDescent="0.35">
      <c r="B659" s="115">
        <v>44485</v>
      </c>
      <c r="C659" s="120">
        <v>4101.3329999999996</v>
      </c>
      <c r="D659" s="121">
        <v>30.805</v>
      </c>
      <c r="E659" s="121">
        <v>4.6429999999999998</v>
      </c>
    </row>
    <row r="660" spans="2:5" x14ac:dyDescent="0.35">
      <c r="B660" s="115">
        <v>44486</v>
      </c>
      <c r="C660" s="120">
        <v>3058.47</v>
      </c>
      <c r="D660" s="121">
        <v>32.610999999999997</v>
      </c>
      <c r="E660" s="121">
        <v>3.871</v>
      </c>
    </row>
    <row r="661" spans="2:5" x14ac:dyDescent="0.35">
      <c r="B661" s="115">
        <v>44487</v>
      </c>
      <c r="C661" s="120">
        <v>3784.0210000000002</v>
      </c>
      <c r="D661" s="121">
        <v>31.591999999999999</v>
      </c>
      <c r="E661" s="121">
        <v>4.0030000000000001</v>
      </c>
    </row>
    <row r="662" spans="2:5" x14ac:dyDescent="0.35">
      <c r="B662" s="115">
        <v>44488</v>
      </c>
      <c r="C662" s="120">
        <v>3558.1260000000002</v>
      </c>
      <c r="D662" s="121">
        <v>33.707999999999998</v>
      </c>
      <c r="E662" s="121">
        <v>4.8650000000000002</v>
      </c>
    </row>
    <row r="663" spans="2:5" x14ac:dyDescent="0.35">
      <c r="B663" s="115">
        <v>44489</v>
      </c>
      <c r="C663" s="120">
        <v>2994.3310000000001</v>
      </c>
      <c r="D663" s="121">
        <v>30.280999999999999</v>
      </c>
      <c r="E663" s="121">
        <v>4.3479999999999999</v>
      </c>
    </row>
    <row r="664" spans="2:5" x14ac:dyDescent="0.35">
      <c r="B664" s="115">
        <v>44490</v>
      </c>
      <c r="C664" s="120">
        <v>2021.3789999999999</v>
      </c>
      <c r="D664" s="121">
        <v>32.173000000000002</v>
      </c>
      <c r="E664" s="121">
        <v>3.9670000000000001</v>
      </c>
    </row>
    <row r="665" spans="2:5" x14ac:dyDescent="0.35">
      <c r="B665" s="115">
        <v>44491</v>
      </c>
      <c r="C665" s="120">
        <v>1253.1679999999999</v>
      </c>
      <c r="D665" s="121">
        <v>42.344999999999999</v>
      </c>
      <c r="E665" s="121">
        <v>4.0430000000000001</v>
      </c>
    </row>
    <row r="666" spans="2:5" x14ac:dyDescent="0.35">
      <c r="B666" s="115">
        <v>44492</v>
      </c>
      <c r="C666" s="120">
        <v>3692.9520000000002</v>
      </c>
      <c r="D666" s="121">
        <v>37.228999999999999</v>
      </c>
      <c r="E666" s="121">
        <v>4.0049999999999999</v>
      </c>
    </row>
    <row r="667" spans="2:5" x14ac:dyDescent="0.35">
      <c r="B667" s="115">
        <v>44493</v>
      </c>
      <c r="C667" s="120">
        <v>4134.7820000000002</v>
      </c>
      <c r="D667" s="121">
        <v>38.880000000000003</v>
      </c>
      <c r="E667" s="121">
        <v>3.2509999999999999</v>
      </c>
    </row>
    <row r="668" spans="2:5" x14ac:dyDescent="0.35">
      <c r="B668" s="115">
        <v>44494</v>
      </c>
      <c r="C668" s="120">
        <v>3877.848</v>
      </c>
      <c r="D668" s="121">
        <v>33.956000000000003</v>
      </c>
      <c r="E668" s="121">
        <v>3.8149999999999999</v>
      </c>
    </row>
    <row r="669" spans="2:5" x14ac:dyDescent="0.35">
      <c r="B669" s="115">
        <v>44495</v>
      </c>
      <c r="C669" s="120">
        <v>3788.22</v>
      </c>
      <c r="D669" s="121">
        <v>31.425999999999998</v>
      </c>
      <c r="E669" s="121">
        <v>3.5030000000000001</v>
      </c>
    </row>
    <row r="670" spans="2:5" x14ac:dyDescent="0.35">
      <c r="B670" s="115">
        <v>44496</v>
      </c>
      <c r="C670" s="120">
        <v>4101.41</v>
      </c>
      <c r="D670" s="121">
        <v>33.729999999999997</v>
      </c>
      <c r="E670" s="121">
        <v>3.383</v>
      </c>
    </row>
    <row r="671" spans="2:5" x14ac:dyDescent="0.35">
      <c r="B671" s="115">
        <v>44497</v>
      </c>
      <c r="C671" s="120">
        <v>3438.37</v>
      </c>
      <c r="D671" s="121">
        <v>34.777999999999999</v>
      </c>
      <c r="E671" s="121">
        <v>3.6459999999999999</v>
      </c>
    </row>
    <row r="672" spans="2:5" x14ac:dyDescent="0.35">
      <c r="B672" s="115">
        <v>44498</v>
      </c>
      <c r="C672" s="120">
        <v>2925.5630000000001</v>
      </c>
      <c r="D672" s="121">
        <v>29.954000000000001</v>
      </c>
      <c r="E672" s="121">
        <v>3.73</v>
      </c>
    </row>
    <row r="673" spans="2:5" x14ac:dyDescent="0.35">
      <c r="B673" s="115">
        <v>44499</v>
      </c>
      <c r="C673" s="120">
        <v>3575.817</v>
      </c>
      <c r="D673" s="121">
        <v>31.263999999999999</v>
      </c>
      <c r="E673" s="121">
        <v>3.6640000000000001</v>
      </c>
    </row>
    <row r="674" spans="2:5" x14ac:dyDescent="0.35">
      <c r="B674" s="115">
        <v>44500</v>
      </c>
      <c r="C674" s="120">
        <v>3875.62</v>
      </c>
      <c r="D674" s="121">
        <v>29.655999999999999</v>
      </c>
      <c r="E674" s="121">
        <v>4.0579999999999998</v>
      </c>
    </row>
    <row r="675" spans="2:5" x14ac:dyDescent="0.35">
      <c r="B675" s="115">
        <v>44501</v>
      </c>
      <c r="C675" s="120">
        <v>3443.17</v>
      </c>
      <c r="D675" s="121">
        <v>30.064</v>
      </c>
      <c r="E675" s="121">
        <v>3.766</v>
      </c>
    </row>
    <row r="676" spans="2:5" x14ac:dyDescent="0.35">
      <c r="B676" s="115">
        <v>44502</v>
      </c>
      <c r="C676" s="120">
        <v>2460.404</v>
      </c>
      <c r="D676" s="121">
        <v>26.126999999999999</v>
      </c>
      <c r="E676" s="121">
        <v>3.6150000000000002</v>
      </c>
    </row>
    <row r="677" spans="2:5" x14ac:dyDescent="0.35">
      <c r="B677" s="115">
        <v>44503</v>
      </c>
      <c r="C677" s="120">
        <v>3019.1559999999999</v>
      </c>
      <c r="D677" s="121">
        <v>27.350999999999999</v>
      </c>
      <c r="E677" s="121">
        <v>3.6909999999999998</v>
      </c>
    </row>
    <row r="678" spans="2:5" x14ac:dyDescent="0.35">
      <c r="B678" s="115">
        <v>44504</v>
      </c>
      <c r="C678" s="120">
        <v>3734.14</v>
      </c>
      <c r="D678" s="121">
        <v>27.059000000000001</v>
      </c>
      <c r="E678" s="121">
        <v>3.9460000000000002</v>
      </c>
    </row>
    <row r="679" spans="2:5" x14ac:dyDescent="0.35">
      <c r="B679" s="115">
        <v>44505</v>
      </c>
      <c r="C679" s="120">
        <v>3382.39</v>
      </c>
      <c r="D679" s="121">
        <v>29.965</v>
      </c>
      <c r="E679" s="121">
        <v>3.6520000000000001</v>
      </c>
    </row>
    <row r="680" spans="2:5" x14ac:dyDescent="0.35">
      <c r="B680" s="115">
        <v>44506</v>
      </c>
      <c r="C680" s="120">
        <v>3632.06</v>
      </c>
      <c r="D680" s="121">
        <v>30.247</v>
      </c>
      <c r="E680" s="121">
        <v>4.46</v>
      </c>
    </row>
    <row r="681" spans="2:5" x14ac:dyDescent="0.35">
      <c r="B681" s="115">
        <v>44507</v>
      </c>
      <c r="C681" s="120">
        <v>3479.9850000000001</v>
      </c>
      <c r="D681" s="121">
        <v>31.628</v>
      </c>
      <c r="E681" s="121">
        <v>3.0790000000000002</v>
      </c>
    </row>
    <row r="682" spans="2:5" x14ac:dyDescent="0.35">
      <c r="B682" s="115">
        <v>44508</v>
      </c>
      <c r="C682" s="120">
        <v>3777.4749999999999</v>
      </c>
      <c r="D682" s="121">
        <v>30.559000000000001</v>
      </c>
      <c r="E682" s="121">
        <v>3.851</v>
      </c>
    </row>
    <row r="683" spans="2:5" x14ac:dyDescent="0.35">
      <c r="B683" s="115">
        <v>44509</v>
      </c>
      <c r="C683" s="120">
        <v>3917.71</v>
      </c>
      <c r="D683" s="121">
        <v>31.603000000000002</v>
      </c>
      <c r="E683" s="121">
        <v>3.2589999999999999</v>
      </c>
    </row>
    <row r="684" spans="2:5" x14ac:dyDescent="0.35">
      <c r="B684" s="115">
        <v>44510</v>
      </c>
      <c r="C684" s="120">
        <v>3074.77</v>
      </c>
      <c r="D684" s="121">
        <v>40.435000000000002</v>
      </c>
      <c r="E684" s="121">
        <v>3.496</v>
      </c>
    </row>
    <row r="685" spans="2:5" x14ac:dyDescent="0.35">
      <c r="B685" s="115">
        <v>44511</v>
      </c>
      <c r="C685" s="120">
        <v>1620.76</v>
      </c>
      <c r="D685" s="121">
        <v>31.289000000000001</v>
      </c>
      <c r="E685" s="121">
        <v>2.7719999999999998</v>
      </c>
    </row>
    <row r="686" spans="2:5" x14ac:dyDescent="0.35">
      <c r="B686" s="115">
        <v>44512</v>
      </c>
      <c r="C686" s="120">
        <v>526.11</v>
      </c>
      <c r="D686" s="121">
        <v>22.036999999999999</v>
      </c>
      <c r="E686" s="121">
        <v>2.4550000000000001</v>
      </c>
    </row>
    <row r="687" spans="2:5" x14ac:dyDescent="0.35">
      <c r="B687" s="115">
        <v>44513</v>
      </c>
      <c r="C687" s="120">
        <v>3882.1619999999998</v>
      </c>
      <c r="D687" s="121">
        <v>25.384</v>
      </c>
      <c r="E687" s="121">
        <v>3.3180000000000001</v>
      </c>
    </row>
    <row r="688" spans="2:5" x14ac:dyDescent="0.35">
      <c r="B688" s="115">
        <v>44514</v>
      </c>
      <c r="C688" s="120">
        <v>4142.0079999999998</v>
      </c>
      <c r="D688" s="121">
        <v>27.25</v>
      </c>
      <c r="E688" s="121">
        <v>2.948</v>
      </c>
    </row>
    <row r="689" spans="2:5" x14ac:dyDescent="0.35">
      <c r="B689" s="115">
        <v>44515</v>
      </c>
      <c r="C689" s="120">
        <v>4356.6009999999997</v>
      </c>
      <c r="D689" s="121">
        <v>29.963999999999999</v>
      </c>
      <c r="E689" s="121">
        <v>3.1850000000000001</v>
      </c>
    </row>
    <row r="690" spans="2:5" x14ac:dyDescent="0.35">
      <c r="B690" s="115">
        <v>44516</v>
      </c>
      <c r="C690" s="120">
        <v>3961.145</v>
      </c>
      <c r="D690" s="121">
        <v>26.073</v>
      </c>
      <c r="E690" s="121">
        <v>3.335</v>
      </c>
    </row>
    <row r="691" spans="2:5" x14ac:dyDescent="0.35">
      <c r="B691" s="115">
        <v>44517</v>
      </c>
      <c r="C691" s="120">
        <v>3956.9430000000002</v>
      </c>
      <c r="D691" s="121">
        <v>27.87</v>
      </c>
      <c r="E691" s="121">
        <v>2.8</v>
      </c>
    </row>
    <row r="692" spans="2:5" x14ac:dyDescent="0.35">
      <c r="B692" s="115">
        <v>44518</v>
      </c>
      <c r="C692" s="120">
        <v>2659.527</v>
      </c>
      <c r="D692" s="121">
        <v>26.620999999999999</v>
      </c>
      <c r="E692" s="121">
        <v>2.9380000000000002</v>
      </c>
    </row>
    <row r="693" spans="2:5" x14ac:dyDescent="0.35">
      <c r="B693" s="115">
        <v>44519</v>
      </c>
      <c r="C693" s="120">
        <v>3371.364</v>
      </c>
      <c r="D693" s="121">
        <v>27.722999999999999</v>
      </c>
      <c r="E693" s="121">
        <v>2.7170000000000001</v>
      </c>
    </row>
    <row r="694" spans="2:5" x14ac:dyDescent="0.35">
      <c r="B694" s="115">
        <v>44520</v>
      </c>
      <c r="C694" s="120">
        <v>3277.5279999999998</v>
      </c>
      <c r="D694" s="121">
        <v>26.878</v>
      </c>
      <c r="E694" s="121">
        <v>3.01</v>
      </c>
    </row>
    <row r="695" spans="2:5" x14ac:dyDescent="0.35">
      <c r="B695" s="115">
        <v>44521</v>
      </c>
      <c r="C695" s="120">
        <v>3627.491</v>
      </c>
      <c r="D695" s="121">
        <v>28.140999999999998</v>
      </c>
      <c r="E695" s="121">
        <v>3.044</v>
      </c>
    </row>
    <row r="696" spans="2:5" x14ac:dyDescent="0.35">
      <c r="B696" s="115">
        <v>44522</v>
      </c>
      <c r="C696" s="120">
        <v>2884.886</v>
      </c>
      <c r="D696" s="121">
        <v>28.329000000000001</v>
      </c>
      <c r="E696" s="121">
        <v>3.081</v>
      </c>
    </row>
    <row r="697" spans="2:5" x14ac:dyDescent="0.35">
      <c r="B697" s="115">
        <v>44523</v>
      </c>
      <c r="C697" s="120">
        <v>4125.1750000000002</v>
      </c>
      <c r="D697" s="121">
        <v>28.503</v>
      </c>
      <c r="E697" s="121">
        <v>3.2210000000000001</v>
      </c>
    </row>
    <row r="698" spans="2:5" x14ac:dyDescent="0.35">
      <c r="B698" s="115">
        <v>44524</v>
      </c>
      <c r="C698" s="120">
        <v>3308.8389999999999</v>
      </c>
      <c r="D698" s="121">
        <v>28.751000000000001</v>
      </c>
      <c r="E698" s="121">
        <v>3.0310000000000001</v>
      </c>
    </row>
    <row r="699" spans="2:5" x14ac:dyDescent="0.35">
      <c r="B699" s="115">
        <v>44525</v>
      </c>
      <c r="C699" s="120">
        <v>2857.6219999999998</v>
      </c>
      <c r="D699" s="121">
        <v>27.632000000000001</v>
      </c>
      <c r="E699" s="121">
        <v>2.9129999999999998</v>
      </c>
    </row>
    <row r="700" spans="2:5" x14ac:dyDescent="0.35">
      <c r="B700" s="115">
        <v>44526</v>
      </c>
      <c r="C700" s="120">
        <v>3459.1590000000001</v>
      </c>
      <c r="D700" s="121">
        <v>27.286000000000001</v>
      </c>
      <c r="E700" s="121">
        <v>2.996</v>
      </c>
    </row>
    <row r="701" spans="2:5" x14ac:dyDescent="0.35">
      <c r="B701" s="115">
        <v>44527</v>
      </c>
      <c r="C701" s="120">
        <v>3552.136</v>
      </c>
      <c r="D701" s="121">
        <v>26.265999999999998</v>
      </c>
      <c r="E701" s="121">
        <v>3.2290000000000001</v>
      </c>
    </row>
    <row r="702" spans="2:5" x14ac:dyDescent="0.35">
      <c r="B702" s="115">
        <v>44528</v>
      </c>
      <c r="C702" s="120">
        <v>2308.5340000000001</v>
      </c>
      <c r="D702" s="121">
        <v>28.640999999999998</v>
      </c>
      <c r="E702" s="121">
        <v>2.8980000000000001</v>
      </c>
    </row>
    <row r="703" spans="2:5" x14ac:dyDescent="0.35">
      <c r="B703" s="115">
        <v>44529</v>
      </c>
      <c r="C703" s="120">
        <v>249.809</v>
      </c>
      <c r="D703" s="121">
        <v>19.411000000000001</v>
      </c>
      <c r="E703" s="121">
        <v>3.5419999999999998</v>
      </c>
    </row>
    <row r="704" spans="2:5" x14ac:dyDescent="0.35">
      <c r="B704" s="115">
        <v>44530</v>
      </c>
      <c r="C704" s="120">
        <v>3804.011</v>
      </c>
      <c r="D704" s="121">
        <v>31.594000000000001</v>
      </c>
      <c r="E704" s="121">
        <v>3.5190000000000001</v>
      </c>
    </row>
    <row r="705" spans="2:5" x14ac:dyDescent="0.35">
      <c r="B705" s="115">
        <v>44531</v>
      </c>
      <c r="C705" s="120">
        <v>3794.75</v>
      </c>
      <c r="D705" s="121">
        <v>33.668999999999997</v>
      </c>
      <c r="E705" s="121">
        <v>3.726</v>
      </c>
    </row>
    <row r="706" spans="2:5" x14ac:dyDescent="0.35">
      <c r="B706" s="115">
        <v>44532</v>
      </c>
      <c r="C706" s="120">
        <v>3323.21</v>
      </c>
      <c r="D706" s="121">
        <v>31.927</v>
      </c>
      <c r="E706" s="121">
        <v>3.1040000000000001</v>
      </c>
    </row>
    <row r="707" spans="2:5" x14ac:dyDescent="0.35">
      <c r="B707" s="115">
        <v>44533</v>
      </c>
      <c r="C707" s="120">
        <v>2709.482</v>
      </c>
      <c r="D707" s="121">
        <v>31.46</v>
      </c>
      <c r="E707" s="121">
        <v>2.8279999999999998</v>
      </c>
    </row>
    <row r="708" spans="2:5" x14ac:dyDescent="0.35">
      <c r="B708" s="115">
        <v>44534</v>
      </c>
      <c r="C708" s="120">
        <v>3419.7040000000002</v>
      </c>
      <c r="D708" s="121">
        <v>30.675999999999998</v>
      </c>
      <c r="E708" s="121">
        <v>3.0009999999999999</v>
      </c>
    </row>
    <row r="709" spans="2:5" x14ac:dyDescent="0.35">
      <c r="B709" s="115">
        <v>44535</v>
      </c>
      <c r="C709" s="120">
        <v>3118.9520000000002</v>
      </c>
      <c r="D709" s="121">
        <v>31.927</v>
      </c>
      <c r="E709" s="121">
        <v>3.3730000000000002</v>
      </c>
    </row>
    <row r="710" spans="2:5" x14ac:dyDescent="0.35">
      <c r="B710" s="115">
        <v>44536</v>
      </c>
      <c r="C710" s="120">
        <v>3303.4250000000002</v>
      </c>
      <c r="D710" s="121">
        <v>31.242000000000001</v>
      </c>
      <c r="E710" s="121">
        <v>3.4089999999999998</v>
      </c>
    </row>
    <row r="711" spans="2:5" x14ac:dyDescent="0.35">
      <c r="B711" s="115">
        <v>44537</v>
      </c>
      <c r="C711" s="120">
        <v>4272.567</v>
      </c>
      <c r="D711" s="121">
        <v>29.856000000000002</v>
      </c>
      <c r="E711" s="121">
        <v>3.1219999999999999</v>
      </c>
    </row>
    <row r="712" spans="2:5" x14ac:dyDescent="0.35">
      <c r="B712" s="115">
        <v>44538</v>
      </c>
      <c r="C712" s="120">
        <v>4231.7510000000002</v>
      </c>
      <c r="D712" s="121">
        <v>32.201999999999998</v>
      </c>
      <c r="E712" s="121">
        <v>3.5760000000000001</v>
      </c>
    </row>
    <row r="713" spans="2:5" x14ac:dyDescent="0.35">
      <c r="B713" s="115">
        <v>44539</v>
      </c>
      <c r="C713" s="120">
        <v>3921.873</v>
      </c>
      <c r="D713" s="121">
        <v>34.939</v>
      </c>
      <c r="E713" s="121">
        <v>3.391</v>
      </c>
    </row>
    <row r="714" spans="2:5" x14ac:dyDescent="0.35">
      <c r="B714" s="115">
        <v>44540</v>
      </c>
      <c r="C714" s="120">
        <v>4240.5159999999996</v>
      </c>
      <c r="D714" s="121">
        <v>33.255000000000003</v>
      </c>
      <c r="E714" s="121">
        <v>3.786</v>
      </c>
    </row>
    <row r="715" spans="2:5" x14ac:dyDescent="0.35">
      <c r="B715" s="115">
        <v>44541</v>
      </c>
      <c r="C715" s="120">
        <v>4503.4009999999998</v>
      </c>
      <c r="D715" s="121">
        <v>32.979999999999997</v>
      </c>
      <c r="E715" s="121">
        <v>3.5750000000000002</v>
      </c>
    </row>
    <row r="716" spans="2:5" x14ac:dyDescent="0.35">
      <c r="B716" s="115">
        <v>44542</v>
      </c>
      <c r="C716" s="120">
        <v>3668.6289999999999</v>
      </c>
      <c r="D716" s="121">
        <v>37.219000000000001</v>
      </c>
      <c r="E716" s="121">
        <v>3.4369999999999998</v>
      </c>
    </row>
    <row r="717" spans="2:5" x14ac:dyDescent="0.35">
      <c r="B717" s="115">
        <v>44543</v>
      </c>
      <c r="C717" s="120">
        <v>3655.96</v>
      </c>
      <c r="D717" s="121">
        <v>37.997</v>
      </c>
      <c r="E717" s="121">
        <v>3.5920000000000001</v>
      </c>
    </row>
    <row r="718" spans="2:5" x14ac:dyDescent="0.35">
      <c r="B718" s="115">
        <v>44544</v>
      </c>
      <c r="C718" s="120">
        <v>2123.7559999999999</v>
      </c>
      <c r="D718" s="121">
        <v>41.212000000000003</v>
      </c>
      <c r="E718" s="121">
        <v>5.1260000000000003</v>
      </c>
    </row>
    <row r="719" spans="2:5" x14ac:dyDescent="0.35">
      <c r="B719" s="115">
        <v>44545</v>
      </c>
      <c r="C719" s="120">
        <v>2169.9839999999999</v>
      </c>
      <c r="D719" s="121">
        <v>33.749000000000002</v>
      </c>
      <c r="E719" s="121">
        <v>3.6829999999999998</v>
      </c>
    </row>
    <row r="720" spans="2:5" x14ac:dyDescent="0.35">
      <c r="B720" s="115">
        <v>44546</v>
      </c>
      <c r="C720" s="120">
        <v>1453.48</v>
      </c>
      <c r="D720" s="121">
        <v>31.45</v>
      </c>
      <c r="E720" s="121">
        <v>3.0859999999999999</v>
      </c>
    </row>
    <row r="721" spans="2:5" x14ac:dyDescent="0.35">
      <c r="B721" s="115">
        <v>44547</v>
      </c>
      <c r="C721" s="120">
        <v>3873.913</v>
      </c>
      <c r="D721" s="121">
        <v>37.158000000000001</v>
      </c>
      <c r="E721" s="121">
        <v>3.4540000000000002</v>
      </c>
    </row>
    <row r="722" spans="2:5" x14ac:dyDescent="0.35">
      <c r="B722" s="115">
        <v>44548</v>
      </c>
      <c r="C722" s="120">
        <v>4128.2070000000003</v>
      </c>
      <c r="D722" s="121">
        <v>34.92</v>
      </c>
      <c r="E722" s="121">
        <v>3.7080000000000002</v>
      </c>
    </row>
    <row r="723" spans="2:5" x14ac:dyDescent="0.35">
      <c r="B723" s="115">
        <v>44549</v>
      </c>
      <c r="C723" s="120">
        <v>3819.99</v>
      </c>
      <c r="D723" s="121">
        <v>33.456000000000003</v>
      </c>
      <c r="E723" s="121">
        <v>2.9870000000000001</v>
      </c>
    </row>
    <row r="724" spans="2:5" x14ac:dyDescent="0.35">
      <c r="B724" s="115">
        <v>44550</v>
      </c>
      <c r="C724" s="120">
        <v>3568.55</v>
      </c>
      <c r="D724" s="121">
        <v>37.040999999999997</v>
      </c>
      <c r="E724" s="121">
        <v>3.919</v>
      </c>
    </row>
    <row r="725" spans="2:5" x14ac:dyDescent="0.35">
      <c r="B725" s="115">
        <v>44551</v>
      </c>
      <c r="C725" s="120">
        <v>3671.11</v>
      </c>
      <c r="D725" s="121">
        <v>36.091000000000001</v>
      </c>
      <c r="E725" s="121">
        <v>3.6880000000000002</v>
      </c>
    </row>
    <row r="726" spans="2:5" x14ac:dyDescent="0.35">
      <c r="B726" s="115">
        <v>44552</v>
      </c>
      <c r="C726" s="120">
        <v>3531.89</v>
      </c>
      <c r="D726" s="121">
        <v>40.241999999999997</v>
      </c>
      <c r="E726" s="121">
        <v>4.09</v>
      </c>
    </row>
    <row r="727" spans="2:5" x14ac:dyDescent="0.35">
      <c r="B727" s="115">
        <v>44553</v>
      </c>
      <c r="C727" s="120">
        <v>1184.78</v>
      </c>
      <c r="D727" s="121">
        <v>34.351999999999997</v>
      </c>
      <c r="E727" s="121">
        <v>4.2140000000000004</v>
      </c>
    </row>
    <row r="728" spans="2:5" x14ac:dyDescent="0.35">
      <c r="B728" s="115">
        <v>44554</v>
      </c>
      <c r="C728" s="120">
        <v>4285.59</v>
      </c>
      <c r="D728" s="121">
        <v>35.673999999999999</v>
      </c>
      <c r="E728" s="121">
        <v>4.0469999999999997</v>
      </c>
    </row>
    <row r="729" spans="2:5" x14ac:dyDescent="0.35">
      <c r="B729" s="115">
        <v>44555</v>
      </c>
      <c r="C729" s="120">
        <v>4673.08</v>
      </c>
      <c r="D729" s="121">
        <v>37.323999999999998</v>
      </c>
      <c r="E729" s="121">
        <v>4.5279999999999996</v>
      </c>
    </row>
    <row r="730" spans="2:5" x14ac:dyDescent="0.35">
      <c r="B730" s="115">
        <v>44556</v>
      </c>
      <c r="C730" s="120">
        <v>4069.7</v>
      </c>
      <c r="D730" s="121">
        <v>37.142000000000003</v>
      </c>
      <c r="E730" s="121">
        <v>4.7889999999999997</v>
      </c>
    </row>
    <row r="731" spans="2:5" x14ac:dyDescent="0.35">
      <c r="B731" s="115">
        <v>44557</v>
      </c>
      <c r="C731" s="120">
        <v>3624.25</v>
      </c>
      <c r="D731" s="121">
        <v>36.143999999999998</v>
      </c>
      <c r="E731" s="121">
        <v>4.0570000000000004</v>
      </c>
    </row>
    <row r="732" spans="2:5" x14ac:dyDescent="0.35">
      <c r="B732" s="115">
        <v>44558</v>
      </c>
      <c r="C732" s="120">
        <v>3353.8670000000002</v>
      </c>
      <c r="D732" s="121">
        <v>34.933</v>
      </c>
      <c r="E732" s="121">
        <v>4.2930000000000001</v>
      </c>
    </row>
    <row r="733" spans="2:5" x14ac:dyDescent="0.35">
      <c r="B733" s="115">
        <v>44559</v>
      </c>
      <c r="C733" s="120">
        <v>3342.0329999999999</v>
      </c>
      <c r="D733" s="121">
        <v>38.72</v>
      </c>
      <c r="E733" s="121">
        <v>4.3490000000000002</v>
      </c>
    </row>
    <row r="734" spans="2:5" x14ac:dyDescent="0.35">
      <c r="B734" s="115">
        <v>44560</v>
      </c>
      <c r="C734" s="120">
        <v>3038.37</v>
      </c>
      <c r="D734" s="121">
        <v>42.811</v>
      </c>
      <c r="E734" s="121">
        <v>4.32</v>
      </c>
    </row>
    <row r="735" spans="2:5" x14ac:dyDescent="0.35">
      <c r="B735" s="115">
        <v>44561</v>
      </c>
      <c r="C735" s="120">
        <v>4163.0780000000004</v>
      </c>
      <c r="D735" s="121">
        <v>36.728000000000002</v>
      </c>
      <c r="E735" s="121">
        <v>3.8679999999999999</v>
      </c>
    </row>
    <row r="736" spans="2:5" x14ac:dyDescent="0.35">
      <c r="B736" s="115">
        <v>44562</v>
      </c>
      <c r="C736" s="120">
        <v>4086.502</v>
      </c>
      <c r="D736" s="121">
        <v>29.184999999999999</v>
      </c>
      <c r="E736" s="121">
        <v>3.8170000000000002</v>
      </c>
    </row>
    <row r="737" spans="2:5" x14ac:dyDescent="0.35">
      <c r="B737" s="115">
        <v>44563</v>
      </c>
      <c r="C737" s="120">
        <v>1583.81</v>
      </c>
      <c r="D737" s="121">
        <v>32.408999999999999</v>
      </c>
      <c r="E737" s="121">
        <v>3.8740000000000001</v>
      </c>
    </row>
    <row r="738" spans="2:5" x14ac:dyDescent="0.35">
      <c r="B738" s="115">
        <v>44564</v>
      </c>
      <c r="C738" s="120">
        <v>0</v>
      </c>
    </row>
    <row r="739" spans="2:5" x14ac:dyDescent="0.35">
      <c r="B739" s="115">
        <v>44565</v>
      </c>
      <c r="C739" s="120">
        <v>3126.8330000000001</v>
      </c>
      <c r="D739" s="121">
        <v>29.443999999999999</v>
      </c>
      <c r="E739" s="121">
        <v>3.3039999999999998</v>
      </c>
    </row>
    <row r="740" spans="2:5" x14ac:dyDescent="0.35">
      <c r="B740" s="115">
        <v>44566</v>
      </c>
      <c r="C740" s="120">
        <v>3498.4140000000002</v>
      </c>
      <c r="D740" s="121">
        <v>28.745999999999999</v>
      </c>
      <c r="E740" s="121">
        <v>3.5129999999999999</v>
      </c>
    </row>
    <row r="741" spans="2:5" x14ac:dyDescent="0.35">
      <c r="B741" s="115">
        <v>44567</v>
      </c>
      <c r="C741" s="120">
        <v>4547.5129999999999</v>
      </c>
      <c r="D741" s="121">
        <v>29.552</v>
      </c>
      <c r="E741" s="121">
        <v>3.2570000000000001</v>
      </c>
    </row>
    <row r="742" spans="2:5" x14ac:dyDescent="0.35">
      <c r="B742" s="115">
        <v>44568</v>
      </c>
      <c r="C742" s="120">
        <v>4099.7</v>
      </c>
      <c r="D742" s="121">
        <v>24.227</v>
      </c>
      <c r="E742" s="121">
        <v>3.29</v>
      </c>
    </row>
    <row r="743" spans="2:5" x14ac:dyDescent="0.35">
      <c r="B743" s="115">
        <v>44569</v>
      </c>
      <c r="C743" s="120">
        <v>4479.8720000000003</v>
      </c>
      <c r="D743" s="121">
        <v>30.042000000000002</v>
      </c>
      <c r="E743" s="121">
        <v>3.6469999999999998</v>
      </c>
    </row>
    <row r="744" spans="2:5" x14ac:dyDescent="0.35">
      <c r="B744" s="115">
        <v>44570</v>
      </c>
      <c r="C744" s="120">
        <v>4299.4359999999997</v>
      </c>
      <c r="D744" s="121">
        <v>28.367000000000001</v>
      </c>
      <c r="E744" s="121">
        <v>3.5760000000000001</v>
      </c>
    </row>
    <row r="745" spans="2:5" x14ac:dyDescent="0.35">
      <c r="B745" s="115">
        <v>44571</v>
      </c>
      <c r="C745" s="120">
        <v>4320.8389999999999</v>
      </c>
      <c r="D745" s="121">
        <v>27.456</v>
      </c>
      <c r="E745" s="121">
        <v>3.5350000000000001</v>
      </c>
    </row>
    <row r="746" spans="2:5" x14ac:dyDescent="0.35">
      <c r="B746" s="115">
        <v>44572</v>
      </c>
      <c r="C746" s="120">
        <v>1504.4069999999999</v>
      </c>
      <c r="D746" s="121">
        <v>29.292999999999999</v>
      </c>
      <c r="E746" s="121">
        <v>4.4729999999999999</v>
      </c>
    </row>
    <row r="747" spans="2:5" x14ac:dyDescent="0.35">
      <c r="B747" s="115">
        <v>44573</v>
      </c>
      <c r="C747" s="120">
        <v>4321.2659999999996</v>
      </c>
      <c r="D747" s="121">
        <v>27.233000000000001</v>
      </c>
      <c r="E747" s="121">
        <v>3.7480000000000002</v>
      </c>
    </row>
    <row r="748" spans="2:5" x14ac:dyDescent="0.35">
      <c r="B748" s="115">
        <v>44574</v>
      </c>
      <c r="C748" s="120">
        <v>4339.1850000000004</v>
      </c>
      <c r="D748" s="121">
        <v>28.376999999999999</v>
      </c>
      <c r="E748" s="121">
        <v>3.6070000000000002</v>
      </c>
    </row>
    <row r="749" spans="2:5" x14ac:dyDescent="0.35">
      <c r="B749" s="115">
        <v>44575</v>
      </c>
      <c r="C749" s="120">
        <v>4564.665</v>
      </c>
      <c r="D749" s="121">
        <v>32.563000000000002</v>
      </c>
      <c r="E749" s="121">
        <v>4.8840000000000003</v>
      </c>
    </row>
    <row r="750" spans="2:5" x14ac:dyDescent="0.35">
      <c r="B750" s="115">
        <v>44576</v>
      </c>
      <c r="C750" s="120">
        <v>4158.4849999999997</v>
      </c>
      <c r="D750" s="121">
        <v>32.762</v>
      </c>
      <c r="E750" s="121">
        <v>4.827</v>
      </c>
    </row>
    <row r="751" spans="2:5" x14ac:dyDescent="0.35">
      <c r="B751" s="115">
        <v>44577</v>
      </c>
      <c r="C751" s="120">
        <v>3840.1149999999998</v>
      </c>
      <c r="D751" s="121">
        <v>36.546999999999997</v>
      </c>
      <c r="E751" s="121">
        <v>4.9960000000000004</v>
      </c>
    </row>
    <row r="752" spans="2:5" x14ac:dyDescent="0.35">
      <c r="B752" s="115">
        <v>44578</v>
      </c>
      <c r="C752" s="120">
        <v>2680.373</v>
      </c>
      <c r="D752" s="121">
        <v>34.621000000000002</v>
      </c>
      <c r="E752" s="121">
        <v>4.26</v>
      </c>
    </row>
    <row r="753" spans="2:5" x14ac:dyDescent="0.35">
      <c r="B753" s="115">
        <v>44579</v>
      </c>
      <c r="C753" s="120">
        <v>1044.6479999999999</v>
      </c>
      <c r="D753" s="121">
        <v>30</v>
      </c>
      <c r="E753" s="121">
        <v>3.6869999999999998</v>
      </c>
    </row>
    <row r="754" spans="2:5" x14ac:dyDescent="0.35">
      <c r="B754" s="115">
        <v>44580</v>
      </c>
      <c r="C754" s="120">
        <v>4803.7740000000003</v>
      </c>
      <c r="D754" s="121">
        <v>30</v>
      </c>
      <c r="E754" s="121">
        <v>4.4189999999999996</v>
      </c>
    </row>
    <row r="755" spans="2:5" x14ac:dyDescent="0.35">
      <c r="B755" s="115">
        <v>44581</v>
      </c>
      <c r="C755" s="120">
        <v>3556.3780000000002</v>
      </c>
      <c r="D755" s="121">
        <v>30</v>
      </c>
      <c r="E755" s="121">
        <v>5.3739999999999997</v>
      </c>
    </row>
    <row r="756" spans="2:5" x14ac:dyDescent="0.35">
      <c r="B756" s="115">
        <v>44582</v>
      </c>
      <c r="C756" s="120">
        <v>4735.5770000000002</v>
      </c>
      <c r="D756" s="121">
        <v>33.366999999999997</v>
      </c>
      <c r="E756" s="121">
        <v>4.1970000000000001</v>
      </c>
    </row>
    <row r="757" spans="2:5" x14ac:dyDescent="0.35">
      <c r="B757" s="115">
        <v>44583</v>
      </c>
      <c r="C757" s="120">
        <v>4239.8500000000004</v>
      </c>
      <c r="D757" s="121">
        <v>30.568000000000001</v>
      </c>
      <c r="E757" s="121">
        <v>4.1440000000000001</v>
      </c>
    </row>
    <row r="758" spans="2:5" x14ac:dyDescent="0.35">
      <c r="B758" s="115">
        <v>44584</v>
      </c>
      <c r="C758" s="120">
        <v>4508.67</v>
      </c>
      <c r="D758" s="121">
        <v>32.722999999999999</v>
      </c>
      <c r="E758" s="121">
        <v>4.6539999999999999</v>
      </c>
    </row>
    <row r="759" spans="2:5" x14ac:dyDescent="0.35">
      <c r="B759" s="115">
        <v>44585</v>
      </c>
      <c r="C759" s="120">
        <v>4613.1350000000002</v>
      </c>
      <c r="D759" s="121">
        <v>32.277999999999999</v>
      </c>
      <c r="E759" s="121">
        <v>4.5010000000000003</v>
      </c>
    </row>
    <row r="760" spans="2:5" x14ac:dyDescent="0.35">
      <c r="B760" s="115">
        <v>44586</v>
      </c>
      <c r="C760" s="120">
        <v>4278.2079999999996</v>
      </c>
      <c r="D760" s="121">
        <v>32.792000000000002</v>
      </c>
      <c r="E760" s="121">
        <v>4.3769999999999998</v>
      </c>
    </row>
    <row r="761" spans="2:5" x14ac:dyDescent="0.35">
      <c r="B761" s="115">
        <v>44587</v>
      </c>
      <c r="C761" s="120">
        <v>4738.9809999999998</v>
      </c>
      <c r="D761" s="121">
        <v>34.299999999999997</v>
      </c>
      <c r="E761" s="121">
        <v>4.7960000000000003</v>
      </c>
    </row>
    <row r="762" spans="2:5" x14ac:dyDescent="0.35">
      <c r="B762" s="115">
        <v>44588</v>
      </c>
      <c r="C762" s="120">
        <v>4439.9859999999999</v>
      </c>
      <c r="D762" s="121">
        <v>33.473999999999997</v>
      </c>
      <c r="E762" s="121">
        <v>4.5430000000000001</v>
      </c>
    </row>
    <row r="763" spans="2:5" x14ac:dyDescent="0.35">
      <c r="B763" s="115">
        <v>44589</v>
      </c>
      <c r="C763" s="120">
        <v>2625.5970000000002</v>
      </c>
      <c r="D763" s="121">
        <v>30</v>
      </c>
      <c r="E763" s="121">
        <v>4.7770000000000001</v>
      </c>
    </row>
    <row r="764" spans="2:5" x14ac:dyDescent="0.35">
      <c r="B764" s="115">
        <v>44590</v>
      </c>
      <c r="C764" s="120">
        <v>4236.0739999999996</v>
      </c>
      <c r="D764" s="121">
        <v>29.88</v>
      </c>
      <c r="E764" s="121">
        <v>3.6419999999999999</v>
      </c>
    </row>
    <row r="765" spans="2:5" x14ac:dyDescent="0.35">
      <c r="B765" s="115">
        <v>44591</v>
      </c>
      <c r="C765" s="120">
        <v>4350.4170000000004</v>
      </c>
      <c r="D765" s="121">
        <v>30.238</v>
      </c>
      <c r="E765" s="121">
        <v>2.7650000000000001</v>
      </c>
    </row>
    <row r="766" spans="2:5" x14ac:dyDescent="0.35">
      <c r="B766" s="115">
        <v>44592</v>
      </c>
      <c r="C766" s="120">
        <v>4565.9520000000002</v>
      </c>
      <c r="D766" s="121">
        <v>31.606999999999999</v>
      </c>
      <c r="E766" s="121">
        <v>2.9889999999999999</v>
      </c>
    </row>
    <row r="767" spans="2:5" x14ac:dyDescent="0.35">
      <c r="B767" s="115">
        <v>44593</v>
      </c>
      <c r="C767" s="120">
        <v>4381.4399999999996</v>
      </c>
      <c r="D767" s="121">
        <v>29.856000000000002</v>
      </c>
      <c r="E767" s="121">
        <v>2.6920000000000002</v>
      </c>
    </row>
    <row r="768" spans="2:5" x14ac:dyDescent="0.35">
      <c r="B768" s="115">
        <v>44594</v>
      </c>
      <c r="C768" s="120">
        <v>3815.0120000000002</v>
      </c>
      <c r="D768" s="121">
        <v>29.408999999999999</v>
      </c>
      <c r="E768" s="121">
        <v>2.79</v>
      </c>
    </row>
    <row r="769" spans="2:5" x14ac:dyDescent="0.35">
      <c r="B769" s="115">
        <v>44595</v>
      </c>
      <c r="C769" s="120">
        <v>4101.018</v>
      </c>
      <c r="D769" s="121">
        <v>29.117999999999999</v>
      </c>
      <c r="E769" s="121">
        <v>2.94</v>
      </c>
    </row>
    <row r="770" spans="2:5" x14ac:dyDescent="0.35">
      <c r="B770" s="115">
        <v>44596</v>
      </c>
      <c r="C770" s="120">
        <v>4142.32</v>
      </c>
      <c r="D770" s="121">
        <v>31.210999999999999</v>
      </c>
      <c r="E770" s="121">
        <v>2.944</v>
      </c>
    </row>
    <row r="771" spans="2:5" x14ac:dyDescent="0.35">
      <c r="B771" s="115">
        <v>44597</v>
      </c>
      <c r="C771" s="120">
        <v>4276.7700000000004</v>
      </c>
      <c r="D771" s="121">
        <v>28.634</v>
      </c>
      <c r="E771" s="121">
        <v>2.9340000000000002</v>
      </c>
    </row>
    <row r="772" spans="2:5" x14ac:dyDescent="0.35">
      <c r="B772" s="115">
        <v>44598</v>
      </c>
      <c r="C772" s="120">
        <v>4078.26</v>
      </c>
      <c r="D772" s="121">
        <v>24.690999999999999</v>
      </c>
      <c r="E772" s="121">
        <v>2.9089999999999998</v>
      </c>
    </row>
    <row r="773" spans="2:5" x14ac:dyDescent="0.35">
      <c r="B773" s="115">
        <v>44599</v>
      </c>
      <c r="C773" s="120">
        <v>2166.2399999999998</v>
      </c>
      <c r="D773" s="121">
        <v>38.709000000000003</v>
      </c>
      <c r="E773" s="121">
        <v>2.7850000000000001</v>
      </c>
    </row>
    <row r="774" spans="2:5" x14ac:dyDescent="0.35">
      <c r="B774" s="115">
        <v>44600</v>
      </c>
      <c r="C774" s="120">
        <v>0</v>
      </c>
      <c r="E774" s="121">
        <v>2.617</v>
      </c>
    </row>
    <row r="775" spans="2:5" x14ac:dyDescent="0.35">
      <c r="B775" s="115">
        <v>44601</v>
      </c>
      <c r="C775" s="120">
        <v>3877.0639999999999</v>
      </c>
      <c r="D775" s="121">
        <v>30.233000000000001</v>
      </c>
      <c r="E775" s="121">
        <v>3.3</v>
      </c>
    </row>
    <row r="776" spans="2:5" x14ac:dyDescent="0.35">
      <c r="B776" s="115">
        <v>44602</v>
      </c>
      <c r="C776" s="120">
        <v>3896.5360000000001</v>
      </c>
      <c r="D776" s="121">
        <v>24.178999999999998</v>
      </c>
      <c r="E776" s="121">
        <v>2.879</v>
      </c>
    </row>
    <row r="777" spans="2:5" x14ac:dyDescent="0.35">
      <c r="B777" s="115">
        <v>44603</v>
      </c>
      <c r="C777" s="120">
        <v>4099.62</v>
      </c>
      <c r="D777" s="121">
        <v>27.748000000000001</v>
      </c>
      <c r="E777" s="121">
        <v>2.653</v>
      </c>
    </row>
    <row r="778" spans="2:5" x14ac:dyDescent="0.35">
      <c r="B778" s="115">
        <v>44604</v>
      </c>
      <c r="C778" s="120">
        <v>4299.8999999999996</v>
      </c>
      <c r="D778" s="121">
        <v>27.106000000000002</v>
      </c>
      <c r="E778" s="121">
        <v>2.5760000000000001</v>
      </c>
    </row>
    <row r="779" spans="2:5" x14ac:dyDescent="0.35">
      <c r="B779" s="115">
        <v>44605</v>
      </c>
      <c r="C779" s="120">
        <v>4789.7749999999996</v>
      </c>
      <c r="D779" s="121">
        <v>24.513000000000002</v>
      </c>
      <c r="E779" s="121">
        <v>2.73</v>
      </c>
    </row>
    <row r="780" spans="2:5" x14ac:dyDescent="0.35">
      <c r="B780" s="115">
        <v>44606</v>
      </c>
      <c r="C780" s="120">
        <v>4602.5150000000003</v>
      </c>
      <c r="D780" s="121">
        <v>26.225000000000001</v>
      </c>
      <c r="E780" s="121">
        <v>2.6890000000000001</v>
      </c>
    </row>
    <row r="781" spans="2:5" x14ac:dyDescent="0.35">
      <c r="B781" s="115">
        <v>44607</v>
      </c>
      <c r="C781" s="120">
        <v>2399.7710000000002</v>
      </c>
      <c r="D781" s="121">
        <v>26.167000000000002</v>
      </c>
      <c r="E781" s="121">
        <v>2.411</v>
      </c>
    </row>
    <row r="782" spans="2:5" x14ac:dyDescent="0.35">
      <c r="B782" s="115">
        <v>44608</v>
      </c>
      <c r="C782" s="120">
        <v>4312.6229999999996</v>
      </c>
      <c r="D782" s="121">
        <v>26.579000000000001</v>
      </c>
      <c r="E782" s="121">
        <v>2.7650000000000001</v>
      </c>
    </row>
    <row r="783" spans="2:5" x14ac:dyDescent="0.35">
      <c r="B783" s="115">
        <v>44609</v>
      </c>
      <c r="C783" s="120">
        <v>4161.6180000000004</v>
      </c>
      <c r="D783" s="121">
        <v>27.614000000000001</v>
      </c>
      <c r="E783" s="121">
        <v>2.3980000000000001</v>
      </c>
    </row>
    <row r="784" spans="2:5" x14ac:dyDescent="0.35">
      <c r="B784" s="115">
        <v>44610</v>
      </c>
      <c r="C784" s="120">
        <v>4304.018</v>
      </c>
      <c r="D784" s="121">
        <v>26.486999999999998</v>
      </c>
      <c r="E784" s="121">
        <v>2.09</v>
      </c>
    </row>
    <row r="785" spans="2:5" x14ac:dyDescent="0.35">
      <c r="B785" s="115">
        <v>44611</v>
      </c>
      <c r="C785" s="120">
        <v>3398.47</v>
      </c>
      <c r="D785" s="121">
        <v>33.719000000000001</v>
      </c>
      <c r="E785" s="121">
        <v>2.3519999999999999</v>
      </c>
    </row>
    <row r="786" spans="2:5" x14ac:dyDescent="0.35">
      <c r="B786" s="115">
        <v>44612</v>
      </c>
      <c r="C786" s="120">
        <v>3579.05</v>
      </c>
      <c r="D786" s="121">
        <v>27.826000000000001</v>
      </c>
      <c r="E786" s="121">
        <v>2.9529999999999998</v>
      </c>
    </row>
    <row r="787" spans="2:5" x14ac:dyDescent="0.35">
      <c r="B787" s="115">
        <v>44613</v>
      </c>
      <c r="C787" s="120">
        <v>3874.02</v>
      </c>
      <c r="D787" s="121">
        <v>28.050999999999998</v>
      </c>
      <c r="E787" s="121">
        <v>3.3860000000000001</v>
      </c>
    </row>
    <row r="788" spans="2:5" x14ac:dyDescent="0.35">
      <c r="B788" s="115">
        <v>44614</v>
      </c>
      <c r="C788" s="120">
        <v>4276.22</v>
      </c>
      <c r="D788" s="121">
        <v>28.425999999999998</v>
      </c>
      <c r="E788" s="121">
        <v>3.5350000000000001</v>
      </c>
    </row>
    <row r="789" spans="2:5" x14ac:dyDescent="0.35">
      <c r="B789" s="115">
        <v>44615</v>
      </c>
      <c r="C789" s="120">
        <v>2438.15</v>
      </c>
      <c r="D789" s="121">
        <v>28.776</v>
      </c>
      <c r="E789" s="121">
        <v>3.407</v>
      </c>
    </row>
    <row r="790" spans="2:5" x14ac:dyDescent="0.35">
      <c r="B790" s="115">
        <v>44616</v>
      </c>
      <c r="C790" s="120">
        <v>1154.2950000000001</v>
      </c>
      <c r="D790" s="121">
        <v>28.262</v>
      </c>
      <c r="E790" s="121">
        <v>4.6769999999999996</v>
      </c>
    </row>
    <row r="791" spans="2:5" x14ac:dyDescent="0.35">
      <c r="B791" s="115">
        <v>44617</v>
      </c>
      <c r="C791" s="120">
        <v>4086.875</v>
      </c>
      <c r="D791" s="121">
        <v>30.082000000000001</v>
      </c>
      <c r="E791" s="121">
        <v>4.2190000000000003</v>
      </c>
    </row>
    <row r="792" spans="2:5" x14ac:dyDescent="0.35">
      <c r="B792" s="115">
        <v>44618</v>
      </c>
      <c r="C792" s="120">
        <v>4011.89</v>
      </c>
      <c r="D792" s="121">
        <v>29.291</v>
      </c>
      <c r="E792" s="121">
        <v>3.6349999999999998</v>
      </c>
    </row>
    <row r="793" spans="2:5" x14ac:dyDescent="0.35">
      <c r="B793" s="115">
        <v>44619</v>
      </c>
      <c r="C793" s="120">
        <v>4056.25</v>
      </c>
      <c r="D793" s="121">
        <v>27.82</v>
      </c>
      <c r="E793" s="121">
        <v>3.0539999999999998</v>
      </c>
    </row>
    <row r="794" spans="2:5" x14ac:dyDescent="0.35">
      <c r="B794" s="115">
        <v>44620</v>
      </c>
      <c r="C794" s="120">
        <v>3833.07</v>
      </c>
      <c r="D794" s="121">
        <v>28.053000000000001</v>
      </c>
      <c r="E794" s="121">
        <v>2.9279999999999999</v>
      </c>
    </row>
    <row r="795" spans="2:5" x14ac:dyDescent="0.35">
      <c r="B795" s="115">
        <v>44621</v>
      </c>
      <c r="C795" s="120">
        <v>4204.8819999999996</v>
      </c>
      <c r="D795" s="121">
        <v>27.497</v>
      </c>
      <c r="E795" s="121">
        <v>2.5859999999999999</v>
      </c>
    </row>
    <row r="796" spans="2:5" x14ac:dyDescent="0.35">
      <c r="B796" s="115">
        <v>44622</v>
      </c>
      <c r="C796" s="120">
        <v>3870.9679999999998</v>
      </c>
      <c r="D796" s="121">
        <v>27.585999999999999</v>
      </c>
      <c r="E796" s="121">
        <v>2.9860000000000002</v>
      </c>
    </row>
    <row r="797" spans="2:5" x14ac:dyDescent="0.35">
      <c r="B797" s="115">
        <v>44623</v>
      </c>
      <c r="C797" s="120">
        <v>4101.1899999999996</v>
      </c>
      <c r="D797" s="121">
        <v>27.251999999999999</v>
      </c>
      <c r="E797" s="121">
        <v>2.6269999999999998</v>
      </c>
    </row>
    <row r="798" spans="2:5" x14ac:dyDescent="0.35">
      <c r="B798" s="115">
        <v>44624</v>
      </c>
      <c r="C798" s="120">
        <v>3867.29</v>
      </c>
      <c r="D798" s="121">
        <v>29.661999999999999</v>
      </c>
      <c r="E798" s="121">
        <v>2.5750000000000002</v>
      </c>
    </row>
    <row r="799" spans="2:5" x14ac:dyDescent="0.35">
      <c r="B799" s="115">
        <v>44625</v>
      </c>
      <c r="C799" s="120">
        <v>4241.92</v>
      </c>
      <c r="D799" s="121">
        <v>28.262</v>
      </c>
      <c r="E799" s="121">
        <v>2.722</v>
      </c>
    </row>
    <row r="800" spans="2:5" x14ac:dyDescent="0.35">
      <c r="B800" s="115">
        <v>44626</v>
      </c>
      <c r="C800" s="120">
        <v>4147.3010000000004</v>
      </c>
      <c r="D800" s="121">
        <v>28.864999999999998</v>
      </c>
      <c r="E800" s="121">
        <v>2.9740000000000002</v>
      </c>
    </row>
    <row r="801" spans="2:5" x14ac:dyDescent="0.35">
      <c r="B801" s="115">
        <v>44627</v>
      </c>
      <c r="C801" s="120">
        <v>2981.0889999999999</v>
      </c>
      <c r="D801" s="121">
        <v>29.327999999999999</v>
      </c>
      <c r="E801" s="121">
        <v>3.2080000000000002</v>
      </c>
    </row>
    <row r="802" spans="2:5" x14ac:dyDescent="0.35">
      <c r="B802" s="115">
        <v>44628</v>
      </c>
      <c r="C802" s="120">
        <v>3941.03</v>
      </c>
      <c r="D802" s="121">
        <v>29.448</v>
      </c>
      <c r="E802" s="121">
        <v>2.8119999999999998</v>
      </c>
    </row>
    <row r="803" spans="2:5" x14ac:dyDescent="0.35">
      <c r="B803" s="115">
        <v>44629</v>
      </c>
      <c r="C803" s="120">
        <v>4380.66</v>
      </c>
      <c r="D803" s="121">
        <v>29.298999999999999</v>
      </c>
      <c r="E803" s="121">
        <v>3.218</v>
      </c>
    </row>
    <row r="804" spans="2:5" x14ac:dyDescent="0.35">
      <c r="B804" s="115">
        <v>44630</v>
      </c>
      <c r="C804" s="120">
        <v>4146.7299999999996</v>
      </c>
      <c r="D804" s="121">
        <v>27.943999999999999</v>
      </c>
      <c r="E804" s="121">
        <v>3.569</v>
      </c>
    </row>
    <row r="805" spans="2:5" x14ac:dyDescent="0.35">
      <c r="B805" s="115">
        <v>44631</v>
      </c>
      <c r="C805" s="120">
        <v>4577.04</v>
      </c>
      <c r="D805" s="121">
        <v>26.363</v>
      </c>
      <c r="E805" s="121">
        <v>2.4929999999999999</v>
      </c>
    </row>
    <row r="806" spans="2:5" x14ac:dyDescent="0.35">
      <c r="B806" s="115">
        <v>44632</v>
      </c>
      <c r="C806" s="120">
        <v>4320.8329999999996</v>
      </c>
      <c r="D806" s="121">
        <v>27.076000000000001</v>
      </c>
      <c r="E806" s="121">
        <v>2.8439999999999999</v>
      </c>
    </row>
    <row r="807" spans="2:5" x14ac:dyDescent="0.35">
      <c r="B807" s="115">
        <v>44633</v>
      </c>
      <c r="C807" s="120">
        <v>4427.3140000000003</v>
      </c>
      <c r="D807" s="121">
        <v>27.408999999999999</v>
      </c>
      <c r="E807" s="121">
        <v>3.09</v>
      </c>
    </row>
    <row r="808" spans="2:5" x14ac:dyDescent="0.35">
      <c r="B808" s="115">
        <v>44634</v>
      </c>
      <c r="C808" s="120">
        <v>4359.9629999999997</v>
      </c>
      <c r="D808" s="121">
        <v>26.266999999999999</v>
      </c>
      <c r="E808" s="121">
        <v>2.7189999999999999</v>
      </c>
    </row>
    <row r="809" spans="2:5" x14ac:dyDescent="0.35">
      <c r="B809" s="115">
        <v>44635</v>
      </c>
      <c r="C809" s="120">
        <v>2198.0140000000001</v>
      </c>
      <c r="D809" s="121">
        <v>27.472999999999999</v>
      </c>
      <c r="E809" s="121">
        <v>2.4260000000000002</v>
      </c>
    </row>
    <row r="810" spans="2:5" x14ac:dyDescent="0.35">
      <c r="B810" s="115">
        <v>44636</v>
      </c>
      <c r="C810" s="120">
        <v>2227.056</v>
      </c>
      <c r="D810" s="121">
        <v>29.492000000000001</v>
      </c>
      <c r="E810" s="121">
        <v>2.6989999999999998</v>
      </c>
    </row>
    <row r="811" spans="2:5" x14ac:dyDescent="0.35">
      <c r="B811" s="115">
        <v>44637</v>
      </c>
      <c r="C811" s="120">
        <v>1516.1389999999999</v>
      </c>
      <c r="D811" s="121">
        <v>28.134</v>
      </c>
      <c r="E811" s="121">
        <v>3.2509999999999999</v>
      </c>
    </row>
    <row r="812" spans="2:5" x14ac:dyDescent="0.35">
      <c r="B812" s="115">
        <v>44638</v>
      </c>
      <c r="C812" s="120">
        <v>4282.8469999999998</v>
      </c>
      <c r="D812" s="121">
        <v>28.187999999999999</v>
      </c>
      <c r="E812" s="121">
        <v>2.4809999999999999</v>
      </c>
    </row>
    <row r="813" spans="2:5" x14ac:dyDescent="0.35">
      <c r="B813" s="115">
        <v>44639</v>
      </c>
      <c r="C813" s="120">
        <v>4437.4340000000002</v>
      </c>
      <c r="D813" s="121">
        <v>28.803999999999998</v>
      </c>
      <c r="E813" s="121">
        <v>2.7290000000000001</v>
      </c>
    </row>
    <row r="814" spans="2:5" x14ac:dyDescent="0.35">
      <c r="B814" s="115">
        <v>44640</v>
      </c>
      <c r="C814" s="120">
        <v>4067.7339999999999</v>
      </c>
      <c r="D814" s="121">
        <v>29.966999999999999</v>
      </c>
      <c r="E814" s="121">
        <v>3.1539999999999999</v>
      </c>
    </row>
    <row r="815" spans="2:5" x14ac:dyDescent="0.35">
      <c r="B815" s="115">
        <v>44641</v>
      </c>
      <c r="C815" s="120">
        <v>4208.3959999999997</v>
      </c>
      <c r="D815" s="121">
        <v>30.33</v>
      </c>
      <c r="E815" s="121">
        <v>3.242</v>
      </c>
    </row>
    <row r="816" spans="2:5" x14ac:dyDescent="0.35">
      <c r="B816" s="115">
        <v>44642</v>
      </c>
      <c r="C816" s="120">
        <v>4501.2560000000003</v>
      </c>
      <c r="D816" s="121">
        <v>30.064</v>
      </c>
      <c r="E816" s="121">
        <v>3.23</v>
      </c>
    </row>
    <row r="817" spans="2:5" x14ac:dyDescent="0.35">
      <c r="B817" s="115">
        <v>44643</v>
      </c>
      <c r="C817" s="120">
        <v>3611.4780000000001</v>
      </c>
      <c r="D817" s="121">
        <v>28.646000000000001</v>
      </c>
      <c r="E817" s="121">
        <v>2.601</v>
      </c>
    </row>
    <row r="818" spans="2:5" x14ac:dyDescent="0.35">
      <c r="B818" s="115">
        <v>44644</v>
      </c>
      <c r="C818" s="120">
        <v>3835.0219999999999</v>
      </c>
      <c r="D818" s="121">
        <v>29.741</v>
      </c>
      <c r="E818" s="121">
        <v>2.9289999999999998</v>
      </c>
    </row>
    <row r="819" spans="2:5" x14ac:dyDescent="0.35">
      <c r="B819" s="115">
        <v>44645</v>
      </c>
      <c r="C819" s="120">
        <v>3936.0940000000001</v>
      </c>
      <c r="D819" s="121">
        <v>29.89</v>
      </c>
      <c r="E819" s="121">
        <v>3.1480000000000001</v>
      </c>
    </row>
    <row r="820" spans="2:5" x14ac:dyDescent="0.35">
      <c r="B820" s="115">
        <v>44646</v>
      </c>
      <c r="C820" s="120">
        <v>3105.36</v>
      </c>
      <c r="D820" s="121">
        <v>30.132999999999999</v>
      </c>
      <c r="E820" s="121">
        <v>2.4569999999999999</v>
      </c>
    </row>
    <row r="821" spans="2:5" x14ac:dyDescent="0.35">
      <c r="B821" s="115">
        <v>44647</v>
      </c>
      <c r="C821" s="120">
        <v>3962.7570000000001</v>
      </c>
      <c r="D821" s="121">
        <v>29.056999999999999</v>
      </c>
      <c r="E821" s="121">
        <v>2.9910000000000001</v>
      </c>
    </row>
    <row r="822" spans="2:5" x14ac:dyDescent="0.35">
      <c r="B822" s="115">
        <v>44648</v>
      </c>
      <c r="C822" s="120">
        <v>4000.8330000000001</v>
      </c>
      <c r="D822" s="121">
        <v>29.241</v>
      </c>
      <c r="E822" s="121">
        <v>2.6190000000000002</v>
      </c>
    </row>
    <row r="823" spans="2:5" x14ac:dyDescent="0.35">
      <c r="B823" s="115">
        <v>44649</v>
      </c>
      <c r="C823" s="120">
        <v>3831.42</v>
      </c>
      <c r="D823" s="121">
        <v>30.968</v>
      </c>
      <c r="E823" s="121">
        <v>2.6520000000000001</v>
      </c>
    </row>
    <row r="824" spans="2:5" x14ac:dyDescent="0.35">
      <c r="B824" s="115">
        <v>44650</v>
      </c>
      <c r="C824" s="120">
        <v>3564.74</v>
      </c>
      <c r="D824" s="121">
        <v>36.860999999999997</v>
      </c>
      <c r="E824" s="121">
        <v>4.0510000000000002</v>
      </c>
    </row>
    <row r="825" spans="2:5" x14ac:dyDescent="0.35">
      <c r="B825" s="115">
        <v>44651</v>
      </c>
      <c r="C825" s="120">
        <v>3783.6610000000001</v>
      </c>
      <c r="D825" s="121">
        <v>35.075000000000003</v>
      </c>
      <c r="E825" s="121">
        <v>4.5140000000000002</v>
      </c>
    </row>
    <row r="826" spans="2:5" x14ac:dyDescent="0.35">
      <c r="B826" s="115">
        <v>44652</v>
      </c>
      <c r="C826" s="126">
        <v>3654.1489999999999</v>
      </c>
      <c r="D826" s="127">
        <v>36.359000000000002</v>
      </c>
      <c r="E826" s="127">
        <v>4.2050000000000001</v>
      </c>
    </row>
    <row r="827" spans="2:5" x14ac:dyDescent="0.35">
      <c r="B827" s="115">
        <v>44653</v>
      </c>
      <c r="C827" s="126">
        <v>3999.55</v>
      </c>
      <c r="D827" s="127">
        <v>33.606999999999999</v>
      </c>
      <c r="E827" s="127">
        <v>4.9560000000000004</v>
      </c>
    </row>
    <row r="828" spans="2:5" x14ac:dyDescent="0.35">
      <c r="B828" s="115">
        <v>44654</v>
      </c>
      <c r="C828" s="126">
        <v>3950.45</v>
      </c>
      <c r="D828" s="127">
        <v>32.787999999999997</v>
      </c>
      <c r="E828" s="127">
        <v>4.1180000000000003</v>
      </c>
    </row>
    <row r="829" spans="2:5" x14ac:dyDescent="0.35">
      <c r="B829" s="115">
        <v>44655</v>
      </c>
      <c r="C829" s="126">
        <v>3855.53</v>
      </c>
      <c r="D829" s="127">
        <v>33.720999999999997</v>
      </c>
      <c r="E829" s="127">
        <v>4.702</v>
      </c>
    </row>
    <row r="830" spans="2:5" x14ac:dyDescent="0.35">
      <c r="B830" s="115">
        <v>44656</v>
      </c>
      <c r="C830" s="126">
        <v>3991.17</v>
      </c>
      <c r="D830" s="127">
        <v>33.588999999999999</v>
      </c>
      <c r="E830" s="127">
        <v>4.6950000000000003</v>
      </c>
    </row>
    <row r="831" spans="2:5" x14ac:dyDescent="0.35">
      <c r="B831" s="115">
        <v>44657</v>
      </c>
      <c r="C831" s="126">
        <v>1747.33</v>
      </c>
      <c r="D831" s="127">
        <v>36.198999999999998</v>
      </c>
      <c r="E831" s="127">
        <v>4.5279999999999996</v>
      </c>
    </row>
    <row r="832" spans="2:5" x14ac:dyDescent="0.35">
      <c r="B832" s="115">
        <v>44658</v>
      </c>
      <c r="C832" s="126">
        <v>813.13</v>
      </c>
      <c r="D832" s="127">
        <v>30.495999999999999</v>
      </c>
      <c r="E832" s="127">
        <v>3.7909999999999999</v>
      </c>
    </row>
    <row r="833" spans="2:5" x14ac:dyDescent="0.35">
      <c r="B833" s="115">
        <v>44659</v>
      </c>
      <c r="C833" s="126">
        <v>3813.9650000000001</v>
      </c>
      <c r="D833" s="127">
        <v>33.415999999999997</v>
      </c>
      <c r="E833" s="127">
        <v>4.907</v>
      </c>
    </row>
    <row r="834" spans="2:5" x14ac:dyDescent="0.35">
      <c r="B834" s="115">
        <v>44660</v>
      </c>
      <c r="C834" s="126">
        <v>4261.9750000000004</v>
      </c>
      <c r="D834" s="127">
        <v>31.436</v>
      </c>
      <c r="E834" s="127">
        <v>3.524</v>
      </c>
    </row>
    <row r="835" spans="2:5" x14ac:dyDescent="0.35">
      <c r="B835" s="115">
        <v>44661</v>
      </c>
      <c r="C835" s="126">
        <v>4368.8249999999998</v>
      </c>
      <c r="D835" s="127">
        <v>31.311</v>
      </c>
      <c r="E835" s="127">
        <v>2.8039999999999998</v>
      </c>
    </row>
    <row r="836" spans="2:5" x14ac:dyDescent="0.35">
      <c r="B836" s="115">
        <v>44662</v>
      </c>
      <c r="C836" s="126">
        <v>4487.8249999999998</v>
      </c>
      <c r="D836" s="127">
        <v>30.513000000000002</v>
      </c>
      <c r="E836" s="127">
        <v>3.4089999999999998</v>
      </c>
    </row>
    <row r="837" spans="2:5" x14ac:dyDescent="0.35">
      <c r="B837" s="115">
        <v>44663</v>
      </c>
      <c r="C837" s="126">
        <v>4255.84</v>
      </c>
      <c r="D837" s="127">
        <v>30.998000000000001</v>
      </c>
      <c r="E837" s="127">
        <v>2.778</v>
      </c>
    </row>
    <row r="838" spans="2:5" x14ac:dyDescent="0.35">
      <c r="B838" s="115">
        <v>44664</v>
      </c>
      <c r="C838" s="126">
        <v>4350.63</v>
      </c>
      <c r="D838" s="127">
        <v>30.393000000000001</v>
      </c>
      <c r="E838" s="127">
        <v>2.7810000000000001</v>
      </c>
    </row>
    <row r="839" spans="2:5" x14ac:dyDescent="0.35">
      <c r="B839" s="115">
        <v>44665</v>
      </c>
      <c r="C839" s="126">
        <v>4059.33</v>
      </c>
      <c r="D839" s="127">
        <v>29.812000000000001</v>
      </c>
      <c r="E839" s="127">
        <v>2.6739999999999999</v>
      </c>
    </row>
    <row r="840" spans="2:5" x14ac:dyDescent="0.35">
      <c r="B840" s="115">
        <v>44666</v>
      </c>
      <c r="C840" s="126">
        <v>4234.03</v>
      </c>
      <c r="D840" s="127">
        <v>30.852</v>
      </c>
      <c r="E840" s="127">
        <v>2.371</v>
      </c>
    </row>
    <row r="841" spans="2:5" x14ac:dyDescent="0.35">
      <c r="B841" s="115">
        <v>44667</v>
      </c>
      <c r="C841" s="126">
        <v>4241.6899999999996</v>
      </c>
      <c r="D841" s="127">
        <v>30.888000000000002</v>
      </c>
      <c r="E841" s="127">
        <v>2.4359999999999999</v>
      </c>
    </row>
    <row r="842" spans="2:5" x14ac:dyDescent="0.35">
      <c r="B842" s="115">
        <v>44668</v>
      </c>
      <c r="C842" s="126">
        <v>4207.79</v>
      </c>
      <c r="D842" s="127">
        <v>32.780999999999999</v>
      </c>
      <c r="E842" s="127">
        <v>2.698</v>
      </c>
    </row>
    <row r="843" spans="2:5" x14ac:dyDescent="0.35">
      <c r="B843" s="115">
        <v>44669</v>
      </c>
      <c r="C843" s="126">
        <v>1711.14</v>
      </c>
      <c r="D843" s="127">
        <v>33.829000000000001</v>
      </c>
      <c r="E843" s="127">
        <v>3.073</v>
      </c>
    </row>
    <row r="844" spans="2:5" x14ac:dyDescent="0.35">
      <c r="B844" s="115">
        <v>44670</v>
      </c>
      <c r="C844" s="126">
        <v>2285.0100000000002</v>
      </c>
      <c r="D844" s="127">
        <v>32.243000000000002</v>
      </c>
      <c r="E844" s="127">
        <v>3.0209999999999999</v>
      </c>
    </row>
    <row r="845" spans="2:5" x14ac:dyDescent="0.35">
      <c r="B845" s="115">
        <v>44671</v>
      </c>
      <c r="C845" s="126">
        <v>2932.02</v>
      </c>
      <c r="D845" s="127">
        <v>31.012</v>
      </c>
      <c r="E845" s="127">
        <v>2.1139999999999999</v>
      </c>
    </row>
    <row r="846" spans="2:5" x14ac:dyDescent="0.35">
      <c r="B846" s="115">
        <v>44672</v>
      </c>
      <c r="C846" s="126">
        <v>3183.24</v>
      </c>
      <c r="D846" s="127">
        <v>32.244999999999997</v>
      </c>
      <c r="E846" s="127">
        <v>2.1179999999999999</v>
      </c>
    </row>
    <row r="847" spans="2:5" x14ac:dyDescent="0.35">
      <c r="B847" s="115">
        <v>44673</v>
      </c>
      <c r="C847" s="126">
        <v>3450.2</v>
      </c>
      <c r="D847" s="127">
        <v>29.75</v>
      </c>
      <c r="E847" s="127">
        <v>2.5409999999999999</v>
      </c>
    </row>
    <row r="848" spans="2:5" x14ac:dyDescent="0.35">
      <c r="B848" s="115">
        <v>44674</v>
      </c>
      <c r="C848" s="126">
        <v>4136.24</v>
      </c>
      <c r="D848" s="127">
        <v>30.074000000000002</v>
      </c>
      <c r="E848" s="127">
        <v>2.6760000000000002</v>
      </c>
    </row>
    <row r="849" spans="2:5" x14ac:dyDescent="0.35">
      <c r="B849" s="115">
        <v>44675</v>
      </c>
      <c r="C849" s="126">
        <v>4220.1099999999997</v>
      </c>
      <c r="D849" s="127">
        <v>30.31</v>
      </c>
      <c r="E849" s="127">
        <v>2.681</v>
      </c>
    </row>
    <row r="850" spans="2:5" x14ac:dyDescent="0.35">
      <c r="B850" s="115">
        <v>44676</v>
      </c>
      <c r="C850" s="126">
        <v>4452.692</v>
      </c>
      <c r="D850" s="127">
        <v>31.471</v>
      </c>
      <c r="E850" s="127">
        <v>2.64</v>
      </c>
    </row>
    <row r="851" spans="2:5" x14ac:dyDescent="0.35">
      <c r="B851" s="115">
        <v>44677</v>
      </c>
      <c r="C851" s="126">
        <v>4315.0749999999998</v>
      </c>
      <c r="D851" s="127">
        <v>31.577999999999999</v>
      </c>
      <c r="E851" s="127">
        <v>3.1</v>
      </c>
    </row>
    <row r="852" spans="2:5" x14ac:dyDescent="0.35">
      <c r="B852" s="115">
        <v>44678</v>
      </c>
      <c r="C852" s="126">
        <v>4153.03</v>
      </c>
      <c r="D852" s="127">
        <v>30.277000000000001</v>
      </c>
      <c r="E852" s="127">
        <v>3.0550000000000002</v>
      </c>
    </row>
    <row r="853" spans="2:5" x14ac:dyDescent="0.35">
      <c r="B853" s="115">
        <v>44679</v>
      </c>
      <c r="C853" s="126">
        <v>3814.183</v>
      </c>
      <c r="D853" s="127">
        <v>29.452999999999999</v>
      </c>
      <c r="E853" s="127">
        <v>2.5870000000000002</v>
      </c>
    </row>
    <row r="854" spans="2:5" x14ac:dyDescent="0.35">
      <c r="B854" s="115">
        <v>44680</v>
      </c>
      <c r="C854" s="120">
        <v>3449.78</v>
      </c>
      <c r="D854" s="121">
        <v>30.687999999999999</v>
      </c>
      <c r="E854" s="121">
        <v>2.3639999999999999</v>
      </c>
    </row>
    <row r="855" spans="2:5" x14ac:dyDescent="0.35">
      <c r="B855" s="115">
        <v>44681</v>
      </c>
      <c r="C855" s="120">
        <v>4118.93</v>
      </c>
      <c r="D855" s="121">
        <v>31.7</v>
      </c>
      <c r="E855" s="121">
        <v>2.4020000000000001</v>
      </c>
    </row>
    <row r="856" spans="2:5" x14ac:dyDescent="0.35">
      <c r="B856" s="115">
        <v>44682</v>
      </c>
      <c r="C856" s="120">
        <v>3879.471</v>
      </c>
      <c r="D856" s="121">
        <v>30.199000000000002</v>
      </c>
      <c r="E856" s="121">
        <v>2.42</v>
      </c>
    </row>
    <row r="857" spans="2:5" x14ac:dyDescent="0.35">
      <c r="B857" s="115">
        <v>44683</v>
      </c>
      <c r="C857" s="120">
        <v>2773.1790000000001</v>
      </c>
      <c r="D857" s="121">
        <v>31.120999999999999</v>
      </c>
      <c r="E857" s="121">
        <v>2.5830000000000002</v>
      </c>
    </row>
    <row r="858" spans="2:5" x14ac:dyDescent="0.35">
      <c r="B858" s="115">
        <v>44684</v>
      </c>
      <c r="C858" s="120">
        <v>1300.01</v>
      </c>
      <c r="D858" s="121">
        <v>29.38</v>
      </c>
      <c r="E858" s="121">
        <v>2.4239999999999999</v>
      </c>
    </row>
    <row r="859" spans="2:5" x14ac:dyDescent="0.35">
      <c r="B859" s="115">
        <v>44685</v>
      </c>
      <c r="C859" s="120">
        <v>4362.1059999999998</v>
      </c>
      <c r="D859" s="121">
        <v>29.85</v>
      </c>
      <c r="E859" s="121">
        <v>2.653</v>
      </c>
    </row>
    <row r="860" spans="2:5" x14ac:dyDescent="0.35">
      <c r="B860" s="115">
        <v>44686</v>
      </c>
      <c r="C860" s="120">
        <v>3612.2150000000001</v>
      </c>
      <c r="D860" s="121">
        <v>30.800999999999998</v>
      </c>
      <c r="E860" s="121">
        <v>2.5609999999999999</v>
      </c>
    </row>
    <row r="861" spans="2:5" x14ac:dyDescent="0.35">
      <c r="B861" s="115">
        <v>44687</v>
      </c>
      <c r="C861" s="120">
        <v>3763.5819999999999</v>
      </c>
      <c r="D861" s="121">
        <v>32.582999999999998</v>
      </c>
      <c r="E861" s="121">
        <v>2.153</v>
      </c>
    </row>
    <row r="862" spans="2:5" x14ac:dyDescent="0.35">
      <c r="B862" s="115">
        <v>44688</v>
      </c>
      <c r="C862" s="120">
        <v>4226.3469999999998</v>
      </c>
      <c r="D862" s="121">
        <v>29.887</v>
      </c>
      <c r="E862" s="121">
        <v>2.3980000000000001</v>
      </c>
    </row>
    <row r="863" spans="2:5" x14ac:dyDescent="0.35">
      <c r="B863" s="115">
        <v>44689</v>
      </c>
      <c r="C863" s="120">
        <v>4053.15</v>
      </c>
      <c r="D863" s="121">
        <v>31.039000000000001</v>
      </c>
      <c r="E863" s="121">
        <v>2.2839999999999998</v>
      </c>
    </row>
    <row r="864" spans="2:5" x14ac:dyDescent="0.35">
      <c r="B864" s="115">
        <v>44690</v>
      </c>
      <c r="C864" s="120">
        <v>2955.24</v>
      </c>
      <c r="D864" s="121">
        <v>29.600999999999999</v>
      </c>
      <c r="E864" s="121">
        <v>2.5070000000000001</v>
      </c>
    </row>
    <row r="865" spans="2:5" x14ac:dyDescent="0.35">
      <c r="B865" s="115">
        <v>44691</v>
      </c>
      <c r="C865" s="120">
        <v>3835.0430000000001</v>
      </c>
      <c r="D865" s="121">
        <v>27.748000000000001</v>
      </c>
      <c r="E865" s="121">
        <v>2.5750000000000002</v>
      </c>
    </row>
    <row r="866" spans="2:5" x14ac:dyDescent="0.35">
      <c r="B866" s="115">
        <v>44692</v>
      </c>
      <c r="C866" s="120">
        <v>3730.5819999999999</v>
      </c>
      <c r="D866" s="121">
        <v>29.754000000000001</v>
      </c>
      <c r="E866" s="121">
        <v>2.8849999999999998</v>
      </c>
    </row>
    <row r="867" spans="2:5" x14ac:dyDescent="0.35">
      <c r="B867" s="115">
        <v>44693</v>
      </c>
      <c r="C867" s="120">
        <v>2522.7739999999999</v>
      </c>
      <c r="D867" s="121">
        <v>32.207999999999998</v>
      </c>
      <c r="E867" s="121">
        <v>2.9079999999999999</v>
      </c>
    </row>
    <row r="868" spans="2:5" x14ac:dyDescent="0.35">
      <c r="B868" s="115">
        <v>44694</v>
      </c>
      <c r="C868" s="120">
        <v>4026.1210000000001</v>
      </c>
      <c r="D868" s="121">
        <v>29.433</v>
      </c>
      <c r="E868" s="121">
        <v>2.6469999999999998</v>
      </c>
    </row>
    <row r="869" spans="2:5" x14ac:dyDescent="0.35">
      <c r="B869" s="115">
        <v>44695</v>
      </c>
      <c r="C869" s="120">
        <v>4041.73</v>
      </c>
      <c r="D869" s="121">
        <v>30.468</v>
      </c>
      <c r="E869" s="121">
        <v>2.339</v>
      </c>
    </row>
    <row r="870" spans="2:5" x14ac:dyDescent="0.35">
      <c r="B870" s="115">
        <v>44696</v>
      </c>
      <c r="C870" s="120">
        <v>4177.33</v>
      </c>
      <c r="D870" s="121">
        <v>29.442</v>
      </c>
      <c r="E870" s="121">
        <v>2.274</v>
      </c>
    </row>
    <row r="871" spans="2:5" x14ac:dyDescent="0.35">
      <c r="B871" s="115">
        <v>44697</v>
      </c>
      <c r="C871" s="120">
        <v>4328.2950000000001</v>
      </c>
      <c r="D871" s="121">
        <v>28.768000000000001</v>
      </c>
      <c r="E871" s="121">
        <v>2.3130000000000002</v>
      </c>
    </row>
    <row r="872" spans="2:5" x14ac:dyDescent="0.35">
      <c r="B872" s="115">
        <v>44698</v>
      </c>
      <c r="C872" s="120">
        <v>4374.7349999999997</v>
      </c>
      <c r="D872" s="121">
        <v>26.584</v>
      </c>
      <c r="E872" s="121">
        <v>2.3570000000000002</v>
      </c>
    </row>
    <row r="873" spans="2:5" x14ac:dyDescent="0.35">
      <c r="B873" s="115">
        <v>44699</v>
      </c>
      <c r="C873" s="120">
        <v>4040.95</v>
      </c>
      <c r="D873" s="121">
        <v>29.047000000000001</v>
      </c>
      <c r="E873" s="121">
        <v>3.367</v>
      </c>
    </row>
    <row r="874" spans="2:5" x14ac:dyDescent="0.35">
      <c r="B874" s="115">
        <v>44700</v>
      </c>
      <c r="C874" s="120">
        <v>4136.12</v>
      </c>
      <c r="D874" s="121">
        <v>30.108000000000001</v>
      </c>
      <c r="E874" s="121">
        <v>2.6949999999999998</v>
      </c>
    </row>
    <row r="875" spans="2:5" x14ac:dyDescent="0.35">
      <c r="B875" s="115">
        <v>44701</v>
      </c>
      <c r="C875" s="120">
        <v>3774.68</v>
      </c>
      <c r="D875" s="121">
        <v>29.637</v>
      </c>
      <c r="E875" s="121">
        <v>2.4140000000000001</v>
      </c>
    </row>
    <row r="876" spans="2:5" x14ac:dyDescent="0.35">
      <c r="B876" s="115">
        <v>44702</v>
      </c>
      <c r="C876" s="120">
        <v>3876.0030000000002</v>
      </c>
      <c r="D876" s="121">
        <v>30.782</v>
      </c>
      <c r="E876" s="121">
        <v>2.6930000000000001</v>
      </c>
    </row>
    <row r="877" spans="2:5" x14ac:dyDescent="0.35">
      <c r="B877" s="115">
        <v>44703</v>
      </c>
      <c r="C877" s="120">
        <v>3921.8969999999999</v>
      </c>
      <c r="D877" s="121">
        <v>28.954000000000001</v>
      </c>
      <c r="E877" s="121">
        <v>3.3180000000000001</v>
      </c>
    </row>
    <row r="878" spans="2:5" x14ac:dyDescent="0.35">
      <c r="B878" s="115">
        <v>44704</v>
      </c>
      <c r="C878" s="120">
        <v>4110.53</v>
      </c>
      <c r="D878" s="121">
        <v>28.890999999999998</v>
      </c>
      <c r="E878" s="121">
        <v>3.7149999999999999</v>
      </c>
    </row>
    <row r="879" spans="2:5" x14ac:dyDescent="0.35">
      <c r="B879" s="115">
        <v>44705</v>
      </c>
      <c r="C879" s="120">
        <v>998.63</v>
      </c>
      <c r="D879" s="121">
        <v>30.797000000000001</v>
      </c>
      <c r="E879" s="121">
        <v>3.2829999999999999</v>
      </c>
    </row>
    <row r="880" spans="2:5" x14ac:dyDescent="0.35">
      <c r="B880" s="115">
        <v>44706</v>
      </c>
      <c r="C880" s="120">
        <v>465.42</v>
      </c>
      <c r="D880" s="121">
        <v>35.524999999999999</v>
      </c>
      <c r="E880" s="121">
        <v>2.4319999999999999</v>
      </c>
    </row>
    <row r="881" spans="2:5" x14ac:dyDescent="0.35">
      <c r="B881" s="115">
        <v>44707</v>
      </c>
      <c r="C881" s="120">
        <v>4355.8</v>
      </c>
      <c r="D881" s="121">
        <v>27.459</v>
      </c>
      <c r="E881" s="121">
        <v>2.585</v>
      </c>
    </row>
    <row r="882" spans="2:5" x14ac:dyDescent="0.35">
      <c r="B882" s="115">
        <v>44708</v>
      </c>
      <c r="C882" s="120">
        <v>4103.1099999999997</v>
      </c>
      <c r="D882" s="121">
        <v>27.303999999999998</v>
      </c>
      <c r="E882" s="121">
        <v>2.2250000000000001</v>
      </c>
    </row>
    <row r="883" spans="2:5" x14ac:dyDescent="0.35">
      <c r="B883" s="115">
        <v>44709</v>
      </c>
      <c r="C883" s="120">
        <v>4199.83</v>
      </c>
      <c r="D883" s="121">
        <v>28.713000000000001</v>
      </c>
      <c r="E883" s="121">
        <v>2.4119999999999999</v>
      </c>
    </row>
    <row r="884" spans="2:5" x14ac:dyDescent="0.35">
      <c r="B884" s="115">
        <v>44710</v>
      </c>
      <c r="C884" s="120">
        <v>4339.7299999999996</v>
      </c>
      <c r="D884" s="121">
        <v>28.401</v>
      </c>
      <c r="E884" s="121">
        <v>2.5369999999999999</v>
      </c>
    </row>
    <row r="885" spans="2:5" x14ac:dyDescent="0.35">
      <c r="B885" s="115">
        <v>44711</v>
      </c>
      <c r="C885" s="120">
        <v>4000.6480000000001</v>
      </c>
      <c r="D885" s="121">
        <v>30.106000000000002</v>
      </c>
      <c r="E885" s="121">
        <v>2.7160000000000002</v>
      </c>
    </row>
    <row r="886" spans="2:5" x14ac:dyDescent="0.35">
      <c r="B886" s="115">
        <v>44712</v>
      </c>
      <c r="C886" s="120">
        <v>4106.0690000000004</v>
      </c>
      <c r="D886" s="121">
        <v>29.158000000000001</v>
      </c>
      <c r="E886" s="121">
        <v>2.7759999999999998</v>
      </c>
    </row>
    <row r="887" spans="2:5" x14ac:dyDescent="0.35">
      <c r="B887" s="115">
        <v>44713</v>
      </c>
      <c r="C887" s="120">
        <v>4213.1790000000001</v>
      </c>
      <c r="D887" s="121">
        <v>28.196000000000002</v>
      </c>
      <c r="E887" s="121">
        <v>2.7690000000000001</v>
      </c>
    </row>
    <row r="888" spans="2:5" x14ac:dyDescent="0.35">
      <c r="B888" s="115">
        <v>44714</v>
      </c>
      <c r="C888" s="120">
        <v>3586.864</v>
      </c>
      <c r="D888" s="121">
        <v>29.077999999999999</v>
      </c>
      <c r="E888" s="121">
        <v>2.851</v>
      </c>
    </row>
    <row r="889" spans="2:5" x14ac:dyDescent="0.35">
      <c r="B889" s="115">
        <v>44715</v>
      </c>
      <c r="C889" s="120">
        <v>2885.8629999999998</v>
      </c>
      <c r="D889" s="121">
        <v>29.135999999999999</v>
      </c>
      <c r="E889" s="121">
        <v>2.78</v>
      </c>
    </row>
    <row r="890" spans="2:5" x14ac:dyDescent="0.35">
      <c r="B890" s="115">
        <v>44716</v>
      </c>
      <c r="C890" s="120">
        <v>3048.5770000000002</v>
      </c>
      <c r="D890" s="121">
        <v>28.901</v>
      </c>
      <c r="E890" s="121">
        <v>2.7810000000000001</v>
      </c>
    </row>
    <row r="891" spans="2:5" x14ac:dyDescent="0.35">
      <c r="B891" s="115">
        <v>44717</v>
      </c>
      <c r="C891" s="120">
        <v>3269.45</v>
      </c>
      <c r="D891" s="121">
        <v>28.309000000000001</v>
      </c>
      <c r="E891" s="121">
        <v>2.6419999999999999</v>
      </c>
    </row>
  </sheetData>
  <mergeCells count="1">
    <mergeCell ref="B2:E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30"/>
  <sheetViews>
    <sheetView showGridLines="0" workbookViewId="0">
      <selection activeCell="B12" sqref="B12"/>
    </sheetView>
  </sheetViews>
  <sheetFormatPr baseColWidth="10" defaultRowHeight="14.5" x14ac:dyDescent="0.35"/>
  <cols>
    <col min="1" max="1" width="10.90625" style="111"/>
    <col min="2" max="2" width="12.6328125" style="111" bestFit="1" customWidth="1"/>
    <col min="3" max="3" width="20.81640625" style="111" bestFit="1" customWidth="1"/>
    <col min="4" max="4" width="2.54296875" style="111" customWidth="1"/>
    <col min="5" max="5" width="10.90625" style="111"/>
    <col min="6" max="6" width="2.81640625" style="111" customWidth="1"/>
    <col min="7" max="7" width="10.90625" style="111"/>
    <col min="8" max="8" width="3" style="111" customWidth="1"/>
    <col min="9" max="16384" width="10.90625" style="111"/>
  </cols>
  <sheetData>
    <row r="2" spans="2:9" x14ac:dyDescent="0.35">
      <c r="I2" s="111" t="s">
        <v>113</v>
      </c>
    </row>
    <row r="3" spans="2:9" x14ac:dyDescent="0.35">
      <c r="C3" s="111" t="s">
        <v>114</v>
      </c>
      <c r="E3" s="111" t="s">
        <v>23</v>
      </c>
      <c r="G3" s="111" t="s">
        <v>115</v>
      </c>
      <c r="I3" s="111" t="s">
        <v>116</v>
      </c>
    </row>
    <row r="4" spans="2:9" x14ac:dyDescent="0.35">
      <c r="B4" s="111" t="s">
        <v>117</v>
      </c>
      <c r="I4" s="44">
        <v>99723.887101293716</v>
      </c>
    </row>
    <row r="5" spans="2:9" x14ac:dyDescent="0.35">
      <c r="B5" s="111">
        <v>2020</v>
      </c>
      <c r="C5" s="128">
        <v>85.867999999999995</v>
      </c>
      <c r="E5" s="128">
        <v>27.757000000000001</v>
      </c>
      <c r="G5" s="128">
        <v>2.4420000000000002</v>
      </c>
      <c r="I5" s="44">
        <v>92434.893701360779</v>
      </c>
    </row>
    <row r="6" spans="2:9" x14ac:dyDescent="0.35">
      <c r="B6" s="111">
        <f>+B5-1</f>
        <v>2019</v>
      </c>
      <c r="C6" s="128">
        <v>85.817999999999998</v>
      </c>
      <c r="E6" s="128">
        <v>27.763000000000002</v>
      </c>
      <c r="G6" s="128">
        <v>2.4590000000000001</v>
      </c>
      <c r="I6" s="44">
        <v>81120.904352194746</v>
      </c>
    </row>
    <row r="7" spans="2:9" x14ac:dyDescent="0.35">
      <c r="B7" s="111">
        <f t="shared" ref="B7:B10" si="0">+B6-1</f>
        <v>2018</v>
      </c>
      <c r="C7" s="128">
        <v>84.073883240911883</v>
      </c>
      <c r="E7" s="128">
        <v>31.295000000000002</v>
      </c>
      <c r="G7" s="128">
        <v>2.5920000000000001</v>
      </c>
      <c r="I7" s="44">
        <v>55352.167235727225</v>
      </c>
    </row>
    <row r="8" spans="2:9" x14ac:dyDescent="0.35">
      <c r="B8" s="111">
        <f t="shared" si="0"/>
        <v>2017</v>
      </c>
      <c r="C8" s="128">
        <v>83.641287034087298</v>
      </c>
      <c r="E8" s="128">
        <v>30.202000000000002</v>
      </c>
      <c r="G8" s="128">
        <v>2.2789999999999999</v>
      </c>
      <c r="I8" s="44">
        <v>71915.048981073996</v>
      </c>
    </row>
    <row r="9" spans="2:9" x14ac:dyDescent="0.35">
      <c r="B9" s="111">
        <f t="shared" si="0"/>
        <v>2016</v>
      </c>
      <c r="C9" s="128">
        <v>84.143000000000001</v>
      </c>
      <c r="E9" s="128">
        <v>30.777000000000001</v>
      </c>
      <c r="G9" s="128">
        <v>2.411</v>
      </c>
      <c r="I9" s="44">
        <v>66048.047706933517</v>
      </c>
    </row>
    <row r="10" spans="2:9" x14ac:dyDescent="0.35">
      <c r="B10" s="111">
        <f t="shared" si="0"/>
        <v>2015</v>
      </c>
      <c r="C10" s="128">
        <v>85.391000000000005</v>
      </c>
      <c r="E10" s="128">
        <v>29.869</v>
      </c>
      <c r="G10" s="128">
        <v>2.4319999999999999</v>
      </c>
      <c r="I10" s="44">
        <v>54212.759816859747</v>
      </c>
    </row>
    <row r="12" spans="2:9" x14ac:dyDescent="0.35">
      <c r="B12" s="149" t="s">
        <v>139</v>
      </c>
      <c r="C12" s="131">
        <f>+AVERAGE(C5:C10)</f>
        <v>84.822528379166528</v>
      </c>
      <c r="D12" s="113"/>
      <c r="E12" s="131">
        <f>+AVERAGE(E5:E10)</f>
        <v>29.610499999999998</v>
      </c>
      <c r="F12" s="113"/>
      <c r="G12" s="148">
        <f>+AVERAGE(G5:G10)/100</f>
        <v>2.4358333333333336E-2</v>
      </c>
      <c r="H12" s="113"/>
      <c r="I12" s="109">
        <f>+AVERAGE(I4:I6)</f>
        <v>91093.228384949747</v>
      </c>
    </row>
    <row r="15" spans="2:9" x14ac:dyDescent="0.35">
      <c r="C15" s="111" t="s">
        <v>118</v>
      </c>
      <c r="G15" s="111" t="s">
        <v>115</v>
      </c>
    </row>
    <row r="16" spans="2:9" x14ac:dyDescent="0.35">
      <c r="B16" s="129">
        <v>44013</v>
      </c>
      <c r="C16" s="16">
        <v>100072.951</v>
      </c>
      <c r="G16" s="132">
        <v>2.2200000000000002</v>
      </c>
    </row>
    <row r="17" spans="2:9" x14ac:dyDescent="0.35">
      <c r="B17" s="129">
        <v>44044</v>
      </c>
      <c r="C17" s="16">
        <v>109190.36</v>
      </c>
      <c r="G17" s="132">
        <v>2.181</v>
      </c>
    </row>
    <row r="18" spans="2:9" x14ac:dyDescent="0.35">
      <c r="B18" s="129">
        <v>44075</v>
      </c>
      <c r="C18" s="16">
        <v>100501.97</v>
      </c>
      <c r="G18" s="132">
        <v>2.383</v>
      </c>
    </row>
    <row r="19" spans="2:9" x14ac:dyDescent="0.35">
      <c r="B19" s="129">
        <v>44105</v>
      </c>
      <c r="C19" s="16">
        <v>118693.13</v>
      </c>
      <c r="G19" s="132">
        <v>2.746</v>
      </c>
    </row>
    <row r="20" spans="2:9" x14ac:dyDescent="0.35">
      <c r="B20" s="129">
        <v>44136</v>
      </c>
      <c r="C20" s="16">
        <v>106776.53</v>
      </c>
      <c r="G20" s="132">
        <v>2.6080000000000001</v>
      </c>
    </row>
    <row r="21" spans="2:9" x14ac:dyDescent="0.35">
      <c r="B21" s="129">
        <v>44166</v>
      </c>
      <c r="C21" s="16">
        <v>86376.16</v>
      </c>
      <c r="G21" s="132">
        <v>2.625</v>
      </c>
    </row>
    <row r="22" spans="2:9" x14ac:dyDescent="0.35">
      <c r="B22" s="129">
        <v>44197</v>
      </c>
      <c r="C22" s="16">
        <v>100506.3</v>
      </c>
      <c r="G22" s="132">
        <v>2.4649999999999999</v>
      </c>
    </row>
    <row r="23" spans="2:9" x14ac:dyDescent="0.35">
      <c r="B23" s="129">
        <v>44228</v>
      </c>
      <c r="C23" s="16">
        <v>103885.72</v>
      </c>
      <c r="G23" s="132">
        <v>2.5619999999999998</v>
      </c>
    </row>
    <row r="24" spans="2:9" x14ac:dyDescent="0.35">
      <c r="B24" s="129">
        <v>44256</v>
      </c>
      <c r="C24" s="16">
        <v>108350.962</v>
      </c>
      <c r="G24" s="132">
        <v>2.496</v>
      </c>
    </row>
    <row r="25" spans="2:9" x14ac:dyDescent="0.35">
      <c r="B25" s="129">
        <v>44287</v>
      </c>
      <c r="C25" s="16">
        <v>97306.998000000007</v>
      </c>
      <c r="G25" s="132">
        <v>2.72</v>
      </c>
    </row>
    <row r="26" spans="2:9" x14ac:dyDescent="0.35">
      <c r="B26" s="129">
        <v>44317</v>
      </c>
      <c r="C26" s="16"/>
      <c r="G26" s="132"/>
      <c r="I26" s="111" t="s">
        <v>119</v>
      </c>
    </row>
    <row r="27" spans="2:9" x14ac:dyDescent="0.35">
      <c r="B27" s="129">
        <v>44348</v>
      </c>
      <c r="C27" s="16">
        <v>81606.28</v>
      </c>
      <c r="G27" s="111">
        <v>2.2650000000000001</v>
      </c>
    </row>
    <row r="28" spans="2:9" x14ac:dyDescent="0.35">
      <c r="B28" s="111" t="s">
        <v>120</v>
      </c>
      <c r="C28" s="16">
        <f>SUM(C16:C27)</f>
        <v>1113267.361</v>
      </c>
      <c r="G28" s="111">
        <v>2.504</v>
      </c>
    </row>
    <row r="29" spans="2:9" x14ac:dyDescent="0.35">
      <c r="G29" s="130">
        <f>+SUMPRODUCT(G16:G27,C16:C27)/100/C28</f>
        <v>2.4835047420041986E-2</v>
      </c>
    </row>
    <row r="30" spans="2:9" x14ac:dyDescent="0.35">
      <c r="G30" s="10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AI18"/>
  <sheetViews>
    <sheetView showGridLines="0" workbookViewId="0">
      <selection activeCell="C15" sqref="C15"/>
    </sheetView>
  </sheetViews>
  <sheetFormatPr baseColWidth="10" defaultRowHeight="14.5" x14ac:dyDescent="0.35"/>
  <cols>
    <col min="2" max="2" width="38" style="13" bestFit="1" customWidth="1"/>
    <col min="3" max="4" width="13.1796875" bestFit="1" customWidth="1"/>
    <col min="5" max="5" width="22.7265625" bestFit="1" customWidth="1"/>
    <col min="6" max="7" width="13.1796875" bestFit="1" customWidth="1"/>
    <col min="8" max="8" width="22.7265625" bestFit="1" customWidth="1"/>
    <col min="9" max="10" width="13.1796875" bestFit="1" customWidth="1"/>
    <col min="11" max="11" width="22.7265625" bestFit="1" customWidth="1"/>
    <col min="12" max="13" width="13.1796875" bestFit="1" customWidth="1"/>
    <col min="14" max="14" width="22.7265625" bestFit="1" customWidth="1"/>
    <col min="15" max="16" width="13.1796875" bestFit="1" customWidth="1"/>
    <col min="17" max="17" width="22.7265625" bestFit="1" customWidth="1"/>
    <col min="18" max="19" width="13.1796875" bestFit="1" customWidth="1"/>
    <col min="20" max="20" width="22.7265625" bestFit="1" customWidth="1"/>
    <col min="21" max="22" width="13.1796875" bestFit="1" customWidth="1"/>
    <col min="23" max="23" width="22.7265625" bestFit="1" customWidth="1"/>
    <col min="24" max="25" width="15.7265625" customWidth="1"/>
    <col min="26" max="26" width="22.7265625" bestFit="1" customWidth="1"/>
    <col min="27" max="28" width="13.1796875" bestFit="1" customWidth="1"/>
    <col min="29" max="29" width="22.7265625" bestFit="1" customWidth="1"/>
    <col min="30" max="31" width="13.1796875" bestFit="1" customWidth="1"/>
    <col min="32" max="32" width="22.7265625" bestFit="1" customWidth="1"/>
    <col min="33" max="34" width="13.1796875" bestFit="1" customWidth="1"/>
    <col min="35" max="35" width="22.7265625" bestFit="1" customWidth="1"/>
  </cols>
  <sheetData>
    <row r="2" spans="2:35" ht="21" x14ac:dyDescent="0.5">
      <c r="B2" s="79" t="s">
        <v>71</v>
      </c>
    </row>
    <row r="4" spans="2:35" s="71" customFormat="1" ht="18" customHeight="1" x14ac:dyDescent="0.35">
      <c r="B4" s="80"/>
      <c r="C4" s="142">
        <v>44378</v>
      </c>
      <c r="D4" s="143"/>
      <c r="E4" s="143"/>
      <c r="F4" s="142">
        <v>44409</v>
      </c>
      <c r="G4" s="143"/>
      <c r="H4" s="143"/>
      <c r="I4" s="142">
        <v>44440</v>
      </c>
      <c r="J4" s="143"/>
      <c r="K4" s="143"/>
      <c r="L4" s="142">
        <v>44470</v>
      </c>
      <c r="M4" s="143"/>
      <c r="N4" s="143"/>
      <c r="O4" s="142">
        <v>44501</v>
      </c>
      <c r="P4" s="143"/>
      <c r="Q4" s="143"/>
      <c r="R4" s="142">
        <v>44531</v>
      </c>
      <c r="S4" s="143"/>
      <c r="T4" s="143"/>
      <c r="U4" s="142">
        <v>44562</v>
      </c>
      <c r="V4" s="143"/>
      <c r="W4" s="143"/>
      <c r="X4" s="142">
        <v>44593</v>
      </c>
      <c r="Y4" s="143"/>
      <c r="Z4" s="143"/>
      <c r="AA4" s="142">
        <v>44621</v>
      </c>
      <c r="AB4" s="143"/>
      <c r="AC4" s="143"/>
      <c r="AD4" s="142">
        <v>44652</v>
      </c>
      <c r="AE4" s="143"/>
      <c r="AF4" s="143"/>
      <c r="AG4" s="142">
        <v>44682</v>
      </c>
      <c r="AH4" s="143"/>
      <c r="AI4" s="143"/>
    </row>
    <row r="5" spans="2:35" ht="18" x14ac:dyDescent="0.4">
      <c r="B5" s="81"/>
      <c r="C5" s="82" t="s">
        <v>72</v>
      </c>
      <c r="D5" s="82" t="s">
        <v>73</v>
      </c>
      <c r="E5" s="82" t="s">
        <v>74</v>
      </c>
      <c r="F5" s="82" t="s">
        <v>72</v>
      </c>
      <c r="G5" s="82" t="s">
        <v>73</v>
      </c>
      <c r="H5" s="82" t="s">
        <v>74</v>
      </c>
      <c r="I5" s="82" t="s">
        <v>72</v>
      </c>
      <c r="J5" s="82" t="s">
        <v>73</v>
      </c>
      <c r="K5" s="82" t="s">
        <v>74</v>
      </c>
      <c r="L5" s="82" t="s">
        <v>72</v>
      </c>
      <c r="M5" s="82" t="s">
        <v>73</v>
      </c>
      <c r="N5" s="82" t="s">
        <v>74</v>
      </c>
      <c r="O5" s="82" t="s">
        <v>72</v>
      </c>
      <c r="P5" s="82" t="s">
        <v>73</v>
      </c>
      <c r="Q5" s="82" t="s">
        <v>74</v>
      </c>
      <c r="R5" s="82" t="s">
        <v>72</v>
      </c>
      <c r="S5" s="82" t="s">
        <v>73</v>
      </c>
      <c r="T5" s="82" t="s">
        <v>74</v>
      </c>
      <c r="U5" s="82" t="s">
        <v>72</v>
      </c>
      <c r="V5" s="82" t="s">
        <v>73</v>
      </c>
      <c r="W5" s="82" t="s">
        <v>74</v>
      </c>
      <c r="X5" s="82" t="s">
        <v>72</v>
      </c>
      <c r="Y5" s="82" t="s">
        <v>73</v>
      </c>
      <c r="Z5" s="82" t="s">
        <v>74</v>
      </c>
      <c r="AA5" s="82" t="s">
        <v>72</v>
      </c>
      <c r="AB5" s="82" t="s">
        <v>73</v>
      </c>
      <c r="AC5" s="82" t="s">
        <v>74</v>
      </c>
      <c r="AD5" s="82" t="s">
        <v>72</v>
      </c>
      <c r="AE5" s="82" t="s">
        <v>73</v>
      </c>
      <c r="AF5" s="82" t="s">
        <v>74</v>
      </c>
      <c r="AG5" s="82" t="s">
        <v>72</v>
      </c>
      <c r="AH5" s="82" t="s">
        <v>73</v>
      </c>
      <c r="AI5" s="82" t="s">
        <v>74</v>
      </c>
    </row>
    <row r="6" spans="2:35" ht="18" x14ac:dyDescent="0.4">
      <c r="B6" s="83" t="s">
        <v>75</v>
      </c>
      <c r="C6" s="84">
        <v>98903.65</v>
      </c>
      <c r="D6" s="85">
        <f>+E6/C6</f>
        <v>121201.87544140182</v>
      </c>
      <c r="E6" s="86">
        <v>11987307868</v>
      </c>
      <c r="F6" s="84">
        <v>96404.84</v>
      </c>
      <c r="G6" s="85">
        <v>129830.53845636797</v>
      </c>
      <c r="H6" s="86">
        <v>12516292287</v>
      </c>
      <c r="I6" s="84">
        <v>60984.56</v>
      </c>
      <c r="J6" s="85">
        <v>128471.95990263765</v>
      </c>
      <c r="K6" s="86">
        <v>7834805947</v>
      </c>
      <c r="L6" s="84">
        <v>105595.1</v>
      </c>
      <c r="M6" s="85">
        <v>126380.47996545293</v>
      </c>
      <c r="N6" s="86">
        <v>13345159420</v>
      </c>
      <c r="O6" s="84">
        <v>86884.32</v>
      </c>
      <c r="P6" s="85">
        <v>126401.45884113497</v>
      </c>
      <c r="Q6" s="86">
        <v>10982304798.42</v>
      </c>
      <c r="R6" s="84">
        <v>90942.099999999991</v>
      </c>
      <c r="S6" s="85">
        <v>129266.75510022312</v>
      </c>
      <c r="T6" s="86">
        <v>11755790169</v>
      </c>
      <c r="U6" s="84">
        <v>70837.34</v>
      </c>
      <c r="V6" s="85">
        <v>128811.40884172106</v>
      </c>
      <c r="W6" s="86">
        <v>9124657564</v>
      </c>
      <c r="X6" s="84">
        <v>52815.199999999997</v>
      </c>
      <c r="Y6" s="85">
        <v>125460.12151804785</v>
      </c>
      <c r="Z6" s="86">
        <v>6626201410</v>
      </c>
      <c r="AA6" s="84">
        <v>102895.8</v>
      </c>
      <c r="AB6" s="85">
        <v>132297.91841843884</v>
      </c>
      <c r="AC6" s="86">
        <v>13612900154</v>
      </c>
      <c r="AD6" s="84">
        <v>115033.26</v>
      </c>
      <c r="AE6" s="85">
        <v>146812.30458912492</v>
      </c>
      <c r="AF6" s="86">
        <v>16888298005</v>
      </c>
      <c r="AG6" s="84">
        <v>139892.44700000001</v>
      </c>
      <c r="AH6" s="85">
        <v>168145.14356161057</v>
      </c>
      <c r="AI6" s="86">
        <v>23522235584</v>
      </c>
    </row>
    <row r="7" spans="2:35" ht="18" x14ac:dyDescent="0.4">
      <c r="B7" s="83" t="s">
        <v>76</v>
      </c>
      <c r="C7" s="87">
        <v>59248.679999999993</v>
      </c>
      <c r="D7" s="85">
        <f t="shared" ref="D7:D9" si="0">+E7/C7</f>
        <v>87403.812894734539</v>
      </c>
      <c r="E7" s="88">
        <v>5178560540.9799995</v>
      </c>
      <c r="F7" s="87">
        <v>43802.28</v>
      </c>
      <c r="G7" s="85">
        <v>87150.78812860878</v>
      </c>
      <c r="H7" s="88">
        <v>3817403223.8299975</v>
      </c>
      <c r="I7" s="87">
        <v>41840</v>
      </c>
      <c r="J7" s="85">
        <v>90310.109371892904</v>
      </c>
      <c r="K7" s="88">
        <v>3778574976.1199989</v>
      </c>
      <c r="L7" s="87">
        <v>42215.999999999985</v>
      </c>
      <c r="M7" s="85">
        <v>87636.573352283507</v>
      </c>
      <c r="N7" s="88">
        <v>3699665580.6399994</v>
      </c>
      <c r="O7" s="87">
        <v>75878</v>
      </c>
      <c r="P7" s="85">
        <v>94851.411550251709</v>
      </c>
      <c r="Q7" s="88">
        <v>7197135405.6099987</v>
      </c>
      <c r="R7" s="87">
        <v>83364.260000000009</v>
      </c>
      <c r="S7" s="85">
        <v>98493.786764136079</v>
      </c>
      <c r="T7" s="88">
        <v>8210861648.1899996</v>
      </c>
      <c r="U7" s="87">
        <v>49575</v>
      </c>
      <c r="V7" s="85">
        <v>101147.98637478569</v>
      </c>
      <c r="W7" s="88">
        <v>5014411424.5300007</v>
      </c>
      <c r="X7" s="87">
        <v>70370.5</v>
      </c>
      <c r="Y7" s="85">
        <v>106144.13630441732</v>
      </c>
      <c r="Z7" s="88">
        <v>7469415943.8099995</v>
      </c>
      <c r="AA7" s="87">
        <v>86495</v>
      </c>
      <c r="AB7" s="85">
        <v>93720.823658939815</v>
      </c>
      <c r="AC7" s="88">
        <v>8106382642.3799992</v>
      </c>
      <c r="AD7" s="87">
        <v>71318</v>
      </c>
      <c r="AE7" s="85">
        <v>97059.327346392209</v>
      </c>
      <c r="AF7" s="88">
        <v>6922077107.6899996</v>
      </c>
      <c r="AG7" s="87">
        <v>51675</v>
      </c>
      <c r="AH7" s="85">
        <v>103285.52780532172</v>
      </c>
      <c r="AI7" s="88">
        <v>5337279649.3400002</v>
      </c>
    </row>
    <row r="8" spans="2:35" ht="18" x14ac:dyDescent="0.4">
      <c r="B8" s="83" t="s">
        <v>77</v>
      </c>
      <c r="C8" s="84">
        <v>2430</v>
      </c>
      <c r="D8" s="85">
        <f t="shared" si="0"/>
        <v>160062.08244032922</v>
      </c>
      <c r="E8" s="86">
        <v>388950860.32999998</v>
      </c>
      <c r="F8" s="84">
        <v>27157.5</v>
      </c>
      <c r="G8" s="85">
        <v>167774.9782071251</v>
      </c>
      <c r="H8" s="86">
        <v>4556348970.6599998</v>
      </c>
      <c r="I8" s="84">
        <v>34305.5</v>
      </c>
      <c r="J8" s="85">
        <v>172243.77668303915</v>
      </c>
      <c r="K8" s="86">
        <v>5908908881</v>
      </c>
      <c r="L8" s="84">
        <v>31182</v>
      </c>
      <c r="M8" s="85">
        <v>170293.65763100507</v>
      </c>
      <c r="N8" s="86">
        <v>5310096832.25</v>
      </c>
      <c r="O8" s="84">
        <v>37238</v>
      </c>
      <c r="P8" s="85">
        <v>173804.87131156345</v>
      </c>
      <c r="Q8" s="86">
        <v>6472145797.8999996</v>
      </c>
      <c r="R8" s="84">
        <v>13820</v>
      </c>
      <c r="S8" s="85">
        <v>165274.26026628076</v>
      </c>
      <c r="T8" s="86">
        <v>2284090276.8800001</v>
      </c>
      <c r="U8" s="84">
        <v>1960</v>
      </c>
      <c r="V8" s="85">
        <v>163627.88826530613</v>
      </c>
      <c r="W8" s="86">
        <v>320710661</v>
      </c>
      <c r="X8" s="84">
        <v>7920</v>
      </c>
      <c r="Y8" s="85">
        <v>169790.85565909094</v>
      </c>
      <c r="Z8" s="86">
        <v>1344743576.8200002</v>
      </c>
      <c r="AA8" s="84">
        <v>14180</v>
      </c>
      <c r="AB8" s="85">
        <v>165372.21128349789</v>
      </c>
      <c r="AC8" s="86">
        <v>2344977956</v>
      </c>
      <c r="AD8" s="84">
        <v>9680</v>
      </c>
      <c r="AE8" s="85">
        <v>157157.25952479339</v>
      </c>
      <c r="AF8" s="86">
        <v>1521282272.2</v>
      </c>
      <c r="AG8" s="84">
        <v>24732</v>
      </c>
      <c r="AH8" s="85">
        <v>165759.63477559434</v>
      </c>
      <c r="AI8" s="86">
        <v>4099567287.2699995</v>
      </c>
    </row>
    <row r="9" spans="2:35" ht="18" x14ac:dyDescent="0.4">
      <c r="B9" s="83" t="s">
        <v>78</v>
      </c>
      <c r="C9" s="84">
        <v>58218.5</v>
      </c>
      <c r="D9" s="85">
        <f t="shared" si="0"/>
        <v>127953.38595120108</v>
      </c>
      <c r="E9" s="86">
        <v>7449254200</v>
      </c>
      <c r="F9" s="84">
        <v>75511</v>
      </c>
      <c r="G9" s="85">
        <v>129931.38342758009</v>
      </c>
      <c r="H9" s="86">
        <v>9811248694</v>
      </c>
      <c r="I9" s="84">
        <v>27439</v>
      </c>
      <c r="J9" s="85">
        <v>125567.53598892088</v>
      </c>
      <c r="K9" s="86">
        <v>3445447620</v>
      </c>
      <c r="L9" s="84">
        <v>53190</v>
      </c>
      <c r="M9" s="85">
        <v>124790.06598984772</v>
      </c>
      <c r="N9" s="86">
        <v>6637583610</v>
      </c>
      <c r="O9" s="84">
        <v>33950</v>
      </c>
      <c r="P9" s="85">
        <v>125793.80088365242</v>
      </c>
      <c r="Q9" s="86">
        <v>4270699540</v>
      </c>
      <c r="R9" s="84">
        <v>57095</v>
      </c>
      <c r="S9" s="85">
        <v>129416.29389613801</v>
      </c>
      <c r="T9" s="86">
        <v>7389023300</v>
      </c>
      <c r="U9" s="84">
        <v>95730</v>
      </c>
      <c r="V9" s="85">
        <v>127982.96876632195</v>
      </c>
      <c r="W9" s="86">
        <v>12251809600</v>
      </c>
      <c r="X9" s="84">
        <v>32573</v>
      </c>
      <c r="Y9" s="85">
        <v>124145.3461455807</v>
      </c>
      <c r="Z9" s="86">
        <v>4043786360</v>
      </c>
      <c r="AA9" s="84">
        <v>54265</v>
      </c>
      <c r="AB9" s="85">
        <v>131263.48567216439</v>
      </c>
      <c r="AC9" s="86">
        <v>7123013050</v>
      </c>
      <c r="AD9" s="84">
        <v>45899</v>
      </c>
      <c r="AE9" s="85">
        <v>150481.21854506634</v>
      </c>
      <c r="AF9" s="86">
        <v>6906937450</v>
      </c>
      <c r="AG9" s="84">
        <v>64185</v>
      </c>
      <c r="AH9" s="85">
        <v>172118.8190387162</v>
      </c>
      <c r="AI9" s="86">
        <v>11047446400</v>
      </c>
    </row>
    <row r="10" spans="2:35" ht="18" x14ac:dyDescent="0.4">
      <c r="B10" s="83" t="s">
        <v>79</v>
      </c>
      <c r="C10" s="84">
        <v>0</v>
      </c>
      <c r="D10" s="85">
        <v>0</v>
      </c>
      <c r="E10" s="86">
        <v>0</v>
      </c>
      <c r="F10" s="84">
        <v>1812.32</v>
      </c>
      <c r="G10" s="85">
        <v>156567.51567052177</v>
      </c>
      <c r="H10" s="86">
        <v>283750440</v>
      </c>
      <c r="I10" s="84">
        <v>0</v>
      </c>
      <c r="J10" s="85">
        <v>0</v>
      </c>
      <c r="K10" s="86">
        <v>0</v>
      </c>
      <c r="L10" s="84">
        <v>1737.02</v>
      </c>
      <c r="M10" s="85">
        <v>126399.66724620327</v>
      </c>
      <c r="N10" s="86">
        <v>219558750</v>
      </c>
      <c r="O10" s="84">
        <v>0</v>
      </c>
      <c r="P10" s="85">
        <v>0</v>
      </c>
      <c r="Q10" s="86">
        <v>0</v>
      </c>
      <c r="R10" s="84">
        <v>0</v>
      </c>
      <c r="S10" s="85">
        <v>0</v>
      </c>
      <c r="T10" s="86">
        <v>0</v>
      </c>
      <c r="U10" s="84">
        <v>0</v>
      </c>
      <c r="V10" s="85">
        <v>0</v>
      </c>
      <c r="W10" s="86">
        <v>0</v>
      </c>
      <c r="X10" s="84">
        <v>0</v>
      </c>
      <c r="Y10" s="85">
        <v>0</v>
      </c>
      <c r="Z10" s="86">
        <v>0</v>
      </c>
      <c r="AA10" s="84">
        <v>0</v>
      </c>
      <c r="AB10" s="85">
        <v>0</v>
      </c>
      <c r="AC10" s="86">
        <v>0</v>
      </c>
      <c r="AD10" s="84">
        <v>0</v>
      </c>
      <c r="AE10" s="85">
        <v>0</v>
      </c>
      <c r="AF10" s="86">
        <v>0</v>
      </c>
      <c r="AG10" s="84">
        <v>0</v>
      </c>
      <c r="AH10" s="85">
        <v>0</v>
      </c>
      <c r="AI10" s="86">
        <v>0</v>
      </c>
    </row>
    <row r="11" spans="2:35" ht="18" x14ac:dyDescent="0.4">
      <c r="B11" s="89" t="s">
        <v>80</v>
      </c>
      <c r="C11" s="90">
        <v>218800.83</v>
      </c>
      <c r="D11" s="91">
        <v>114277.78162134944</v>
      </c>
      <c r="E11" s="92">
        <v>25004073469.310001</v>
      </c>
      <c r="F11" s="90">
        <v>244687.94</v>
      </c>
      <c r="G11" s="91">
        <v>126630.85730947752</v>
      </c>
      <c r="H11" s="92">
        <v>30985043615.489998</v>
      </c>
      <c r="I11" s="90">
        <v>164569.06</v>
      </c>
      <c r="J11" s="91">
        <v>127409.96043922228</v>
      </c>
      <c r="K11" s="92">
        <v>20967737424.119999</v>
      </c>
      <c r="L11" s="90">
        <v>233920.11999999997</v>
      </c>
      <c r="M11" s="91">
        <v>124880.51131681193</v>
      </c>
      <c r="N11" s="92">
        <v>29212064192.889999</v>
      </c>
      <c r="O11" s="90">
        <v>233950.32</v>
      </c>
      <c r="P11" s="91">
        <v>123625.75756224655</v>
      </c>
      <c r="Q11" s="92">
        <v>28922285541.93</v>
      </c>
      <c r="R11" s="90">
        <v>245221.36</v>
      </c>
      <c r="S11" s="91">
        <v>120869.42750040209</v>
      </c>
      <c r="T11" s="92">
        <v>29639765394.07</v>
      </c>
      <c r="U11" s="90">
        <v>218102.34</v>
      </c>
      <c r="V11" s="91">
        <v>122472.73114781803</v>
      </c>
      <c r="W11" s="92">
        <v>26711589249.529999</v>
      </c>
      <c r="X11" s="90">
        <v>163678.70000000001</v>
      </c>
      <c r="Y11" s="91">
        <v>119038.9909660206</v>
      </c>
      <c r="Z11" s="92">
        <v>19484147290.629997</v>
      </c>
      <c r="AA11" s="90">
        <v>257835.8</v>
      </c>
      <c r="AB11" s="91">
        <v>120957.88793635329</v>
      </c>
      <c r="AC11" s="92">
        <v>31187273802.379997</v>
      </c>
      <c r="AD11" s="90">
        <v>241930.26</v>
      </c>
      <c r="AE11" s="91">
        <v>133255.73590872841</v>
      </c>
      <c r="AF11" s="92">
        <v>32238594834.889999</v>
      </c>
      <c r="AG11" s="90">
        <v>280484.44700000004</v>
      </c>
      <c r="AH11" s="91">
        <v>156894.72051407539</v>
      </c>
      <c r="AI11" s="92">
        <v>44006528920.610001</v>
      </c>
    </row>
    <row r="12" spans="2:35" x14ac:dyDescent="0.35">
      <c r="B12" s="93"/>
      <c r="C12" s="94"/>
      <c r="E12" s="95"/>
      <c r="F12" s="94"/>
      <c r="H12" s="95"/>
      <c r="I12" s="94"/>
      <c r="K12" s="95"/>
      <c r="L12" s="94"/>
      <c r="N12" s="95"/>
      <c r="O12" s="94"/>
      <c r="Q12" s="95"/>
      <c r="R12" s="94"/>
      <c r="T12" s="95"/>
      <c r="U12" s="94"/>
      <c r="W12" s="95"/>
      <c r="X12" s="94"/>
      <c r="Z12" s="95"/>
      <c r="AA12" s="94"/>
      <c r="AC12" s="95"/>
      <c r="AD12" s="94"/>
      <c r="AF12" s="95"/>
      <c r="AG12" s="94"/>
      <c r="AI12" s="95"/>
    </row>
    <row r="13" spans="2:35" x14ac:dyDescent="0.35">
      <c r="B13" s="93"/>
      <c r="C13" s="94"/>
      <c r="E13" s="95"/>
      <c r="F13" s="94"/>
      <c r="H13" s="95"/>
      <c r="I13" s="94"/>
      <c r="K13" s="95"/>
      <c r="L13" s="94"/>
      <c r="N13" s="95"/>
      <c r="O13" s="94"/>
      <c r="Q13" s="95"/>
      <c r="R13" s="94"/>
      <c r="T13" s="95"/>
      <c r="U13" s="94"/>
      <c r="W13" s="95"/>
      <c r="X13" s="94"/>
      <c r="Z13" s="95"/>
      <c r="AA13" s="94"/>
      <c r="AC13" s="95"/>
      <c r="AD13" s="94"/>
      <c r="AF13" s="95"/>
      <c r="AG13" s="94"/>
      <c r="AI13" s="95"/>
    </row>
    <row r="14" spans="2:35" ht="18" x14ac:dyDescent="0.4">
      <c r="B14" s="93"/>
      <c r="C14" s="82" t="s">
        <v>81</v>
      </c>
      <c r="D14" s="82" t="s">
        <v>73</v>
      </c>
      <c r="E14" s="82" t="s">
        <v>74</v>
      </c>
      <c r="F14" s="82" t="s">
        <v>81</v>
      </c>
      <c r="G14" s="82" t="s">
        <v>73</v>
      </c>
      <c r="H14" s="82" t="s">
        <v>74</v>
      </c>
      <c r="I14" s="82" t="s">
        <v>81</v>
      </c>
      <c r="J14" s="82" t="s">
        <v>73</v>
      </c>
      <c r="K14" s="82" t="s">
        <v>74</v>
      </c>
      <c r="L14" s="82" t="s">
        <v>81</v>
      </c>
      <c r="M14" s="82" t="s">
        <v>73</v>
      </c>
      <c r="N14" s="82" t="s">
        <v>74</v>
      </c>
      <c r="O14" s="82" t="s">
        <v>81</v>
      </c>
      <c r="P14" s="82" t="s">
        <v>73</v>
      </c>
      <c r="Q14" s="82" t="s">
        <v>74</v>
      </c>
      <c r="R14" s="82" t="s">
        <v>81</v>
      </c>
      <c r="S14" s="82" t="s">
        <v>73</v>
      </c>
      <c r="T14" s="82" t="s">
        <v>74</v>
      </c>
      <c r="U14" s="82" t="s">
        <v>81</v>
      </c>
      <c r="V14" s="82" t="s">
        <v>73</v>
      </c>
      <c r="W14" s="82" t="s">
        <v>74</v>
      </c>
      <c r="X14" s="82" t="s">
        <v>81</v>
      </c>
      <c r="Y14" s="82" t="s">
        <v>73</v>
      </c>
      <c r="Z14" s="82" t="s">
        <v>74</v>
      </c>
      <c r="AA14" s="82" t="s">
        <v>81</v>
      </c>
      <c r="AB14" s="82" t="s">
        <v>73</v>
      </c>
      <c r="AC14" s="82" t="s">
        <v>74</v>
      </c>
      <c r="AD14" s="82" t="s">
        <v>81</v>
      </c>
      <c r="AE14" s="82" t="s">
        <v>73</v>
      </c>
      <c r="AF14" s="82" t="s">
        <v>74</v>
      </c>
      <c r="AG14" s="82" t="s">
        <v>81</v>
      </c>
      <c r="AH14" s="82" t="s">
        <v>73</v>
      </c>
      <c r="AI14" s="82" t="s">
        <v>74</v>
      </c>
    </row>
    <row r="15" spans="2:35" ht="18" x14ac:dyDescent="0.4">
      <c r="B15" s="83" t="s">
        <v>82</v>
      </c>
      <c r="C15" s="84">
        <v>0</v>
      </c>
      <c r="D15" s="85">
        <v>0</v>
      </c>
      <c r="E15" s="86">
        <v>0</v>
      </c>
      <c r="F15" s="84">
        <v>0</v>
      </c>
      <c r="G15" s="85">
        <v>0</v>
      </c>
      <c r="H15" s="86">
        <v>0</v>
      </c>
      <c r="I15" s="84">
        <v>2003</v>
      </c>
      <c r="J15" s="85">
        <v>543750</v>
      </c>
      <c r="K15" s="86">
        <v>1089131250</v>
      </c>
      <c r="L15" s="84">
        <v>0</v>
      </c>
      <c r="M15" s="85">
        <v>0</v>
      </c>
      <c r="N15" s="86">
        <v>0</v>
      </c>
      <c r="O15" s="84">
        <v>1929.12</v>
      </c>
      <c r="P15" s="85">
        <v>579417.58067927335</v>
      </c>
      <c r="Q15" s="86">
        <v>1117766043.2399998</v>
      </c>
      <c r="R15" s="84">
        <v>65.78</v>
      </c>
      <c r="S15" s="85">
        <v>552766.2000608088</v>
      </c>
      <c r="T15" s="86">
        <v>36360960.640000001</v>
      </c>
      <c r="U15" s="84">
        <v>0</v>
      </c>
      <c r="V15" s="85">
        <v>0</v>
      </c>
      <c r="W15" s="86">
        <v>0</v>
      </c>
      <c r="X15" s="84">
        <v>0</v>
      </c>
      <c r="Y15" s="85">
        <v>0</v>
      </c>
      <c r="Z15" s="86">
        <v>0</v>
      </c>
      <c r="AA15" s="84">
        <v>203.5</v>
      </c>
      <c r="AB15" s="85">
        <v>571635.76791154791</v>
      </c>
      <c r="AC15" s="86">
        <v>116327878.77</v>
      </c>
      <c r="AD15" s="84">
        <v>0</v>
      </c>
      <c r="AE15" s="85">
        <v>0</v>
      </c>
      <c r="AF15" s="86">
        <v>0</v>
      </c>
      <c r="AG15" s="84">
        <v>0</v>
      </c>
      <c r="AH15" s="85">
        <v>0</v>
      </c>
      <c r="AI15" s="86">
        <v>0</v>
      </c>
    </row>
    <row r="16" spans="2:35" ht="18" x14ac:dyDescent="0.4">
      <c r="B16" s="83" t="s">
        <v>83</v>
      </c>
      <c r="C16" s="84">
        <v>3449.49</v>
      </c>
      <c r="D16" s="85">
        <v>819185.15490695729</v>
      </c>
      <c r="E16" s="86">
        <v>2825771000</v>
      </c>
      <c r="F16" s="84">
        <v>1658.18</v>
      </c>
      <c r="G16" s="85">
        <v>566458.10466897441</v>
      </c>
      <c r="H16" s="86">
        <v>939289500</v>
      </c>
      <c r="I16" s="84">
        <v>1023.39</v>
      </c>
      <c r="J16" s="85">
        <v>520637.87998710171</v>
      </c>
      <c r="K16" s="86">
        <v>532815600</v>
      </c>
      <c r="L16" s="84">
        <v>2048.66</v>
      </c>
      <c r="M16" s="85">
        <v>486369.62697568169</v>
      </c>
      <c r="N16" s="86">
        <v>996406000</v>
      </c>
      <c r="O16" s="84">
        <v>2272.04</v>
      </c>
      <c r="P16" s="85">
        <v>471578.40530976566</v>
      </c>
      <c r="Q16" s="86">
        <v>1071445000</v>
      </c>
      <c r="R16" s="84">
        <v>2700.35</v>
      </c>
      <c r="S16" s="85">
        <v>508610.10609735776</v>
      </c>
      <c r="T16" s="86">
        <v>1373425300</v>
      </c>
      <c r="U16" s="84">
        <v>3133.77</v>
      </c>
      <c r="V16" s="85">
        <v>490817.29035634396</v>
      </c>
      <c r="W16" s="86">
        <v>1538108500</v>
      </c>
      <c r="X16" s="84">
        <v>3009.69</v>
      </c>
      <c r="Y16" s="85">
        <v>502689.11416125915</v>
      </c>
      <c r="Z16" s="86">
        <v>1512938400</v>
      </c>
      <c r="AA16" s="84">
        <v>3435.13</v>
      </c>
      <c r="AB16" s="85">
        <v>500748.7635111335</v>
      </c>
      <c r="AC16" s="86">
        <v>1720137100</v>
      </c>
      <c r="AD16" s="84">
        <v>3098.08</v>
      </c>
      <c r="AE16" s="85">
        <v>503025.16397252493</v>
      </c>
      <c r="AF16" s="86">
        <v>1558412200</v>
      </c>
      <c r="AG16" s="84">
        <v>3188.54</v>
      </c>
      <c r="AH16" s="85">
        <v>534085.00442208664</v>
      </c>
      <c r="AI16" s="86">
        <v>1702951400</v>
      </c>
    </row>
    <row r="17" spans="2:35" ht="18" x14ac:dyDescent="0.4">
      <c r="B17" s="83" t="s">
        <v>84</v>
      </c>
      <c r="C17" s="84">
        <v>0</v>
      </c>
      <c r="D17" s="85">
        <v>0</v>
      </c>
      <c r="E17" s="86">
        <v>0</v>
      </c>
      <c r="F17" s="84">
        <v>375.02</v>
      </c>
      <c r="G17" s="85">
        <v>594610.95408244897</v>
      </c>
      <c r="H17" s="86">
        <v>222991000</v>
      </c>
      <c r="I17" s="84">
        <v>1112.74</v>
      </c>
      <c r="J17" s="85">
        <v>494594.6043100814</v>
      </c>
      <c r="K17" s="86">
        <v>550355200</v>
      </c>
      <c r="L17" s="84">
        <v>0</v>
      </c>
      <c r="M17" s="85">
        <v>0</v>
      </c>
      <c r="N17" s="86">
        <v>0</v>
      </c>
      <c r="O17" s="84">
        <v>0</v>
      </c>
      <c r="P17" s="85">
        <v>0</v>
      </c>
      <c r="Q17" s="86">
        <v>0</v>
      </c>
      <c r="R17" s="84">
        <v>0</v>
      </c>
      <c r="S17" s="85">
        <v>0</v>
      </c>
      <c r="T17" s="86">
        <v>0</v>
      </c>
      <c r="U17" s="84">
        <v>0</v>
      </c>
      <c r="V17" s="85">
        <v>0</v>
      </c>
      <c r="W17" s="86">
        <v>0</v>
      </c>
      <c r="X17" s="84">
        <v>142.21</v>
      </c>
      <c r="Y17" s="85">
        <v>626803.00260178605</v>
      </c>
      <c r="Z17" s="86">
        <v>89137655</v>
      </c>
      <c r="AA17" s="84">
        <v>0</v>
      </c>
      <c r="AB17" s="85">
        <v>0</v>
      </c>
      <c r="AC17" s="86">
        <v>0</v>
      </c>
      <c r="AD17" s="84">
        <v>0</v>
      </c>
      <c r="AE17" s="85">
        <v>0</v>
      </c>
      <c r="AF17" s="86">
        <v>0</v>
      </c>
      <c r="AG17" s="84">
        <v>0</v>
      </c>
      <c r="AH17" s="85">
        <v>0</v>
      </c>
      <c r="AI17" s="86">
        <v>0</v>
      </c>
    </row>
    <row r="18" spans="2:35" ht="18" x14ac:dyDescent="0.4">
      <c r="B18" s="89" t="s">
        <v>80</v>
      </c>
      <c r="C18" s="90">
        <v>3449.49</v>
      </c>
      <c r="D18" s="91">
        <v>819185.15490695729</v>
      </c>
      <c r="E18" s="92">
        <v>2825771000</v>
      </c>
      <c r="F18" s="90">
        <v>2033.2</v>
      </c>
      <c r="G18" s="91">
        <v>571650.84595711192</v>
      </c>
      <c r="H18" s="92">
        <v>1162280500</v>
      </c>
      <c r="I18" s="90">
        <v>4139.13</v>
      </c>
      <c r="J18" s="91">
        <v>524820.92855261848</v>
      </c>
      <c r="K18" s="92">
        <v>2172302050</v>
      </c>
      <c r="L18" s="90">
        <v>2048.66</v>
      </c>
      <c r="M18" s="91">
        <v>486369.62697568169</v>
      </c>
      <c r="N18" s="92">
        <v>996406000</v>
      </c>
      <c r="O18" s="90">
        <v>4201.16</v>
      </c>
      <c r="P18" s="91">
        <v>521096.802606899</v>
      </c>
      <c r="Q18" s="92">
        <v>2189211043.2399998</v>
      </c>
      <c r="R18" s="90">
        <v>2766.13</v>
      </c>
      <c r="S18" s="91">
        <v>509660.16081673675</v>
      </c>
      <c r="T18" s="92">
        <v>1409786260.6400001</v>
      </c>
      <c r="U18" s="90">
        <v>3133.77</v>
      </c>
      <c r="V18" s="91">
        <v>490817.29035634396</v>
      </c>
      <c r="W18" s="92">
        <v>1538108500</v>
      </c>
      <c r="X18" s="90">
        <v>3151.9</v>
      </c>
      <c r="Y18" s="91">
        <v>508288.98600843933</v>
      </c>
      <c r="Z18" s="92">
        <v>1602076055</v>
      </c>
      <c r="AA18" s="90">
        <v>3638.63</v>
      </c>
      <c r="AB18" s="91">
        <v>504713.30659341562</v>
      </c>
      <c r="AC18" s="92">
        <v>1836464978.77</v>
      </c>
      <c r="AD18" s="90">
        <v>3098.08</v>
      </c>
      <c r="AE18" s="91">
        <v>503025.16397252493</v>
      </c>
      <c r="AF18" s="92">
        <v>1558412200</v>
      </c>
      <c r="AG18" s="90">
        <v>3188.54</v>
      </c>
      <c r="AH18" s="91">
        <v>534085.00442208664</v>
      </c>
      <c r="AI18" s="92">
        <v>1702951400</v>
      </c>
    </row>
  </sheetData>
  <mergeCells count="11">
    <mergeCell ref="U4:W4"/>
    <mergeCell ref="X4:Z4"/>
    <mergeCell ref="AA4:AC4"/>
    <mergeCell ref="AD4:AF4"/>
    <mergeCell ref="AG4:AI4"/>
    <mergeCell ref="R4:T4"/>
    <mergeCell ref="C4:E4"/>
    <mergeCell ref="F4:H4"/>
    <mergeCell ref="I4:K4"/>
    <mergeCell ref="L4:N4"/>
    <mergeCell ref="O4:Q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Q83"/>
  <sheetViews>
    <sheetView showGridLines="0" topLeftCell="A43" workbookViewId="0">
      <selection activeCell="C75" sqref="C75:C78"/>
    </sheetView>
  </sheetViews>
  <sheetFormatPr baseColWidth="10" defaultRowHeight="14.5" x14ac:dyDescent="0.35"/>
  <cols>
    <col min="2" max="2" width="15.7265625" bestFit="1" customWidth="1"/>
    <col min="3" max="3" width="14.54296875" customWidth="1"/>
    <col min="4" max="4" width="11" bestFit="1" customWidth="1"/>
    <col min="5" max="5" width="11.7265625" bestFit="1" customWidth="1"/>
    <col min="6" max="6" width="15.81640625" bestFit="1" customWidth="1"/>
    <col min="7" max="8" width="11" bestFit="1" customWidth="1"/>
    <col min="10" max="10" width="7.81640625" customWidth="1"/>
    <col min="11" max="11" width="17.1796875" customWidth="1"/>
    <col min="14" max="14" width="15.81640625" customWidth="1"/>
    <col min="16" max="16" width="12.81640625" customWidth="1"/>
  </cols>
  <sheetData>
    <row r="2" spans="2:17" s="71" customFormat="1" ht="26" x14ac:dyDescent="0.6">
      <c r="B2" s="96" t="s">
        <v>85</v>
      </c>
    </row>
    <row r="3" spans="2:17" s="71" customFormat="1" ht="26" x14ac:dyDescent="0.6">
      <c r="B3" s="96" t="s">
        <v>86</v>
      </c>
    </row>
    <row r="5" spans="2:17" x14ac:dyDescent="0.35">
      <c r="D5" s="97">
        <v>0.36735217505505408</v>
      </c>
      <c r="E5" s="97">
        <v>0.63264782494494554</v>
      </c>
    </row>
    <row r="6" spans="2:17" ht="43.5" x14ac:dyDescent="0.35">
      <c r="B6" s="98" t="s">
        <v>87</v>
      </c>
      <c r="C6" s="99" t="s">
        <v>88</v>
      </c>
      <c r="D6" s="99" t="s">
        <v>89</v>
      </c>
      <c r="E6" s="99" t="s">
        <v>90</v>
      </c>
      <c r="F6" s="99" t="s">
        <v>91</v>
      </c>
      <c r="G6" s="99" t="s">
        <v>92</v>
      </c>
      <c r="H6" s="99" t="s">
        <v>93</v>
      </c>
      <c r="I6" s="99" t="s">
        <v>94</v>
      </c>
      <c r="K6" s="99" t="s">
        <v>95</v>
      </c>
      <c r="L6" s="99" t="s">
        <v>89</v>
      </c>
      <c r="M6" s="99" t="s">
        <v>90</v>
      </c>
      <c r="N6" s="99" t="s">
        <v>96</v>
      </c>
      <c r="O6" s="99" t="s">
        <v>92</v>
      </c>
      <c r="P6" s="99" t="s">
        <v>93</v>
      </c>
      <c r="Q6" s="99" t="s">
        <v>94</v>
      </c>
    </row>
    <row r="7" spans="2:17" x14ac:dyDescent="0.35">
      <c r="B7" s="100">
        <v>43101</v>
      </c>
      <c r="C7" s="101">
        <v>3410.6673260000002</v>
      </c>
      <c r="D7" s="101">
        <f>+C7*$D$5</f>
        <v>1252.9160605953052</v>
      </c>
      <c r="E7" s="101">
        <f>+C7*$E$5</f>
        <v>2157.7512654046936</v>
      </c>
      <c r="F7" s="101">
        <v>224766.46</v>
      </c>
      <c r="G7" s="101">
        <f>+D7*1000000/F7</f>
        <v>5574.3017022882559</v>
      </c>
      <c r="H7" s="101">
        <f>+E7*1000000/F7</f>
        <v>9599.9699661804243</v>
      </c>
      <c r="I7" s="101">
        <f>+C7*1000000/F7</f>
        <v>15174.271668468686</v>
      </c>
      <c r="K7" s="101">
        <f>+L7+M7</f>
        <v>3410.6673259999989</v>
      </c>
      <c r="L7" s="101">
        <f>+D7</f>
        <v>1252.9160605953052</v>
      </c>
      <c r="M7" s="101">
        <f>+E7</f>
        <v>2157.7512654046936</v>
      </c>
      <c r="N7" s="101">
        <f>+F7</f>
        <v>224766.46</v>
      </c>
      <c r="O7" s="101">
        <f>+L7*1000000/$N7</f>
        <v>5574.3017022882559</v>
      </c>
      <c r="P7" s="101">
        <f>+M7*1000000/$N7</f>
        <v>9599.9699661804243</v>
      </c>
      <c r="Q7" s="101">
        <f>+O7+P7</f>
        <v>15174.27166846868</v>
      </c>
    </row>
    <row r="8" spans="2:17" x14ac:dyDescent="0.35">
      <c r="B8" s="100">
        <v>43132</v>
      </c>
      <c r="C8" s="101">
        <v>3343.3267390000001</v>
      </c>
      <c r="D8" s="101">
        <f t="shared" ref="D8:D19" si="0">+C8*$D$5</f>
        <v>1228.1783494913711</v>
      </c>
      <c r="E8" s="101">
        <f t="shared" ref="E8:E19" si="1">+C8*$E$5</f>
        <v>2115.1483895086276</v>
      </c>
      <c r="F8" s="101">
        <v>200901.23</v>
      </c>
      <c r="G8" s="101">
        <f t="shared" ref="G8:G19" si="2">+D8*1000000/F8</f>
        <v>6113.3441019319353</v>
      </c>
      <c r="H8" s="101">
        <f t="shared" ref="H8:H19" si="3">+E8*1000000/F8</f>
        <v>10528.299849177765</v>
      </c>
      <c r="I8" s="101">
        <f t="shared" ref="I8:I19" si="4">+C8*1000000/F8</f>
        <v>16641.643951109705</v>
      </c>
      <c r="K8" s="101">
        <f t="shared" ref="K8:K18" si="5">+L8+M8</f>
        <v>6753.9940649999971</v>
      </c>
      <c r="L8" s="101">
        <f>+L7+D8</f>
        <v>2481.0944100866764</v>
      </c>
      <c r="M8" s="101">
        <f>+M7+E8</f>
        <v>4272.8996549133208</v>
      </c>
      <c r="N8" s="101">
        <f>+N7+F8</f>
        <v>425667.69</v>
      </c>
      <c r="O8" s="101">
        <f t="shared" ref="O8:P18" si="6">+L8*1000000/$N8</f>
        <v>5828.7120877947691</v>
      </c>
      <c r="P8" s="101">
        <f t="shared" si="6"/>
        <v>10038.111313812238</v>
      </c>
      <c r="Q8" s="101">
        <f t="shared" ref="Q8:Q18" si="7">+O8+P8</f>
        <v>15866.823401607007</v>
      </c>
    </row>
    <row r="9" spans="2:17" x14ac:dyDescent="0.35">
      <c r="B9" s="100">
        <v>43160</v>
      </c>
      <c r="C9" s="101">
        <v>3890.9173109999997</v>
      </c>
      <c r="D9" s="101">
        <f t="shared" si="0"/>
        <v>1429.3369371552121</v>
      </c>
      <c r="E9" s="101">
        <f t="shared" si="1"/>
        <v>2461.5803738447862</v>
      </c>
      <c r="F9" s="101">
        <v>251557.71000000002</v>
      </c>
      <c r="G9" s="101">
        <f t="shared" si="2"/>
        <v>5681.9444617905456</v>
      </c>
      <c r="H9" s="101">
        <f t="shared" si="3"/>
        <v>9785.3505418092172</v>
      </c>
      <c r="I9" s="101">
        <f t="shared" si="4"/>
        <v>15467.295003599767</v>
      </c>
      <c r="K9" s="101">
        <f t="shared" si="5"/>
        <v>10644.911375999996</v>
      </c>
      <c r="L9" s="101">
        <f t="shared" ref="L9:N18" si="8">+L8+D9</f>
        <v>3910.4313472418885</v>
      </c>
      <c r="M9" s="101">
        <f t="shared" si="8"/>
        <v>6734.4800287581074</v>
      </c>
      <c r="N9" s="101">
        <f t="shared" si="8"/>
        <v>677225.4</v>
      </c>
      <c r="O9" s="101">
        <f t="shared" si="6"/>
        <v>5774.1947470397427</v>
      </c>
      <c r="P9" s="101">
        <f t="shared" si="6"/>
        <v>9944.2224534964389</v>
      </c>
      <c r="Q9" s="101">
        <f t="shared" si="7"/>
        <v>15718.417200536182</v>
      </c>
    </row>
    <row r="10" spans="2:17" x14ac:dyDescent="0.35">
      <c r="B10" s="100">
        <v>43191</v>
      </c>
      <c r="C10" s="101">
        <v>3784.1987480000003</v>
      </c>
      <c r="D10" s="101">
        <f t="shared" si="0"/>
        <v>1390.1336409184125</v>
      </c>
      <c r="E10" s="101">
        <f t="shared" si="1"/>
        <v>2394.0651070815861</v>
      </c>
      <c r="F10" s="101">
        <v>225489.3</v>
      </c>
      <c r="G10" s="101">
        <f t="shared" si="2"/>
        <v>6164.9649935425432</v>
      </c>
      <c r="H10" s="101">
        <f t="shared" si="3"/>
        <v>10617.200492802036</v>
      </c>
      <c r="I10" s="101">
        <f t="shared" si="4"/>
        <v>16782.165486344587</v>
      </c>
      <c r="K10" s="101">
        <f t="shared" si="5"/>
        <v>14429.110123999995</v>
      </c>
      <c r="L10" s="101">
        <f t="shared" si="8"/>
        <v>5300.5649881603013</v>
      </c>
      <c r="M10" s="101">
        <f t="shared" si="8"/>
        <v>9128.5451358396931</v>
      </c>
      <c r="N10" s="101">
        <f t="shared" si="8"/>
        <v>902714.7</v>
      </c>
      <c r="O10" s="101">
        <f t="shared" si="6"/>
        <v>5871.8053313636101</v>
      </c>
      <c r="P10" s="101">
        <f t="shared" si="6"/>
        <v>10112.325783372857</v>
      </c>
      <c r="Q10" s="101">
        <f t="shared" si="7"/>
        <v>15984.131114736467</v>
      </c>
    </row>
    <row r="11" spans="2:17" x14ac:dyDescent="0.35">
      <c r="B11" s="100">
        <v>43221</v>
      </c>
      <c r="C11" s="101">
        <v>3819.906379</v>
      </c>
      <c r="D11" s="101">
        <f t="shared" si="0"/>
        <v>1403.2509168323259</v>
      </c>
      <c r="E11" s="101">
        <f t="shared" si="1"/>
        <v>2416.6554621676728</v>
      </c>
      <c r="F11" s="101">
        <v>272282.13</v>
      </c>
      <c r="G11" s="101">
        <f t="shared" si="2"/>
        <v>5153.6651223946501</v>
      </c>
      <c r="H11" s="101">
        <f t="shared" si="3"/>
        <v>8875.5566227121581</v>
      </c>
      <c r="I11" s="101">
        <f t="shared" si="4"/>
        <v>14029.221745106812</v>
      </c>
      <c r="K11" s="101">
        <f t="shared" si="5"/>
        <v>18249.016502999992</v>
      </c>
      <c r="L11" s="101">
        <f t="shared" si="8"/>
        <v>6703.8159049926271</v>
      </c>
      <c r="M11" s="101">
        <f t="shared" si="8"/>
        <v>11545.200598007366</v>
      </c>
      <c r="N11" s="101">
        <f t="shared" si="8"/>
        <v>1174996.83</v>
      </c>
      <c r="O11" s="101">
        <f t="shared" si="6"/>
        <v>5705.3906307071711</v>
      </c>
      <c r="P11" s="101">
        <f t="shared" si="6"/>
        <v>9825.729145164898</v>
      </c>
      <c r="Q11" s="101">
        <f t="shared" si="7"/>
        <v>15531.11977587207</v>
      </c>
    </row>
    <row r="12" spans="2:17" x14ac:dyDescent="0.35">
      <c r="B12" s="100">
        <v>43252</v>
      </c>
      <c r="C12" s="101">
        <v>3159.423706</v>
      </c>
      <c r="D12" s="101">
        <f t="shared" si="0"/>
        <v>1160.6211703195997</v>
      </c>
      <c r="E12" s="101">
        <f t="shared" si="1"/>
        <v>1998.8025356803992</v>
      </c>
      <c r="F12" s="101">
        <v>244315.3</v>
      </c>
      <c r="G12" s="101">
        <f t="shared" si="2"/>
        <v>4750.5054751773614</v>
      </c>
      <c r="H12" s="101">
        <f t="shared" si="3"/>
        <v>8181.2417629202891</v>
      </c>
      <c r="I12" s="101">
        <f t="shared" si="4"/>
        <v>12931.747238097656</v>
      </c>
      <c r="K12" s="101">
        <f t="shared" si="5"/>
        <v>21408.440208999993</v>
      </c>
      <c r="L12" s="101">
        <f t="shared" si="8"/>
        <v>7864.4370753122266</v>
      </c>
      <c r="M12" s="101">
        <f t="shared" si="8"/>
        <v>13544.003133687766</v>
      </c>
      <c r="N12" s="101">
        <f t="shared" si="8"/>
        <v>1419312.1300000001</v>
      </c>
      <c r="O12" s="101">
        <f t="shared" si="6"/>
        <v>5541.0201245248472</v>
      </c>
      <c r="P12" s="101">
        <f t="shared" si="6"/>
        <v>9542.6529847862039</v>
      </c>
      <c r="Q12" s="101">
        <f t="shared" si="7"/>
        <v>15083.67310931105</v>
      </c>
    </row>
    <row r="13" spans="2:17" x14ac:dyDescent="0.35">
      <c r="B13" s="100">
        <v>43282</v>
      </c>
      <c r="C13" s="101">
        <v>3827.432632</v>
      </c>
      <c r="D13" s="101">
        <f t="shared" si="0"/>
        <v>1406.0157022418903</v>
      </c>
      <c r="E13" s="101">
        <f t="shared" si="1"/>
        <v>2421.4169297581084</v>
      </c>
      <c r="F13" s="101">
        <v>275293.89</v>
      </c>
      <c r="G13" s="101">
        <f t="shared" si="2"/>
        <v>5107.326218689017</v>
      </c>
      <c r="H13" s="101">
        <f t="shared" si="3"/>
        <v>8795.7525310790897</v>
      </c>
      <c r="I13" s="101">
        <f t="shared" si="4"/>
        <v>13903.07874976811</v>
      </c>
      <c r="K13" s="101">
        <f t="shared" si="5"/>
        <v>25235.872840999989</v>
      </c>
      <c r="L13" s="101">
        <f t="shared" si="8"/>
        <v>9270.4527775541173</v>
      </c>
      <c r="M13" s="101">
        <f t="shared" si="8"/>
        <v>15965.420063445874</v>
      </c>
      <c r="N13" s="101">
        <f t="shared" si="8"/>
        <v>1694606.02</v>
      </c>
      <c r="O13" s="101">
        <f t="shared" si="6"/>
        <v>5470.5652335367704</v>
      </c>
      <c r="P13" s="101">
        <f t="shared" si="6"/>
        <v>9421.316739713855</v>
      </c>
      <c r="Q13" s="101">
        <f t="shared" si="7"/>
        <v>14891.881973250625</v>
      </c>
    </row>
    <row r="14" spans="2:17" x14ac:dyDescent="0.35">
      <c r="B14" s="100">
        <v>43313</v>
      </c>
      <c r="C14" s="101">
        <v>2252.4283789999999</v>
      </c>
      <c r="D14" s="101">
        <f t="shared" si="0"/>
        <v>827.43446418137967</v>
      </c>
      <c r="E14" s="101">
        <f t="shared" si="1"/>
        <v>1424.9939148186195</v>
      </c>
      <c r="F14" s="101">
        <v>314947.52000000008</v>
      </c>
      <c r="G14" s="101">
        <f t="shared" si="2"/>
        <v>2627.2137789222138</v>
      </c>
      <c r="H14" s="101">
        <f t="shared" si="3"/>
        <v>4524.5440091689534</v>
      </c>
      <c r="I14" s="101">
        <f t="shared" si="4"/>
        <v>7151.7577880911695</v>
      </c>
      <c r="K14" s="101">
        <f t="shared" si="5"/>
        <v>27488.30121999999</v>
      </c>
      <c r="L14" s="101">
        <f t="shared" si="8"/>
        <v>10097.887241735498</v>
      </c>
      <c r="M14" s="101">
        <f t="shared" si="8"/>
        <v>17390.413978264492</v>
      </c>
      <c r="N14" s="101">
        <f t="shared" si="8"/>
        <v>2009553.54</v>
      </c>
      <c r="O14" s="101">
        <f t="shared" si="6"/>
        <v>5024.9406351897933</v>
      </c>
      <c r="P14" s="101">
        <f t="shared" si="6"/>
        <v>8653.8694451825813</v>
      </c>
      <c r="Q14" s="101">
        <f t="shared" si="7"/>
        <v>13678.810080372376</v>
      </c>
    </row>
    <row r="15" spans="2:17" x14ac:dyDescent="0.35">
      <c r="B15" s="100">
        <v>43344</v>
      </c>
      <c r="C15" s="101">
        <v>3114.0090540000001</v>
      </c>
      <c r="D15" s="101">
        <f t="shared" si="0"/>
        <v>1143.9379991280314</v>
      </c>
      <c r="E15" s="101">
        <f t="shared" si="1"/>
        <v>1970.0710548719676</v>
      </c>
      <c r="F15" s="101">
        <v>238903.55</v>
      </c>
      <c r="G15" s="101">
        <f t="shared" si="2"/>
        <v>4788.2838037694773</v>
      </c>
      <c r="H15" s="101">
        <f t="shared" si="3"/>
        <v>8246.3029740326911</v>
      </c>
      <c r="I15" s="101">
        <f t="shared" si="4"/>
        <v>13034.586777802173</v>
      </c>
      <c r="K15" s="101">
        <f t="shared" si="5"/>
        <v>30602.310273999989</v>
      </c>
      <c r="L15" s="101">
        <f t="shared" si="8"/>
        <v>11241.825240863529</v>
      </c>
      <c r="M15" s="101">
        <f t="shared" si="8"/>
        <v>19360.485033136461</v>
      </c>
      <c r="N15" s="101">
        <f t="shared" si="8"/>
        <v>2248457.09</v>
      </c>
      <c r="O15" s="101">
        <f t="shared" si="6"/>
        <v>4999.7953222507485</v>
      </c>
      <c r="P15" s="101">
        <f t="shared" si="6"/>
        <v>8610.5646041643886</v>
      </c>
      <c r="Q15" s="101">
        <f t="shared" si="7"/>
        <v>13610.359926415138</v>
      </c>
    </row>
    <row r="16" spans="2:17" x14ac:dyDescent="0.35">
      <c r="B16" s="100">
        <v>43374</v>
      </c>
      <c r="C16" s="101">
        <v>3154.369631</v>
      </c>
      <c r="D16" s="101">
        <f t="shared" si="0"/>
        <v>1158.7645448754583</v>
      </c>
      <c r="E16" s="101">
        <f t="shared" si="1"/>
        <v>1995.6050861245405</v>
      </c>
      <c r="F16" s="101">
        <v>289649.07</v>
      </c>
      <c r="G16" s="101">
        <f t="shared" si="2"/>
        <v>4000.5809266898673</v>
      </c>
      <c r="H16" s="101">
        <f t="shared" si="3"/>
        <v>6889.734139745522</v>
      </c>
      <c r="I16" s="101">
        <f t="shared" si="4"/>
        <v>10890.315066435394</v>
      </c>
      <c r="K16" s="101">
        <f t="shared" si="5"/>
        <v>33756.67990499999</v>
      </c>
      <c r="L16" s="101">
        <f t="shared" si="8"/>
        <v>12400.589785738986</v>
      </c>
      <c r="M16" s="101">
        <f t="shared" si="8"/>
        <v>21356.090119261004</v>
      </c>
      <c r="N16" s="101">
        <f t="shared" si="8"/>
        <v>2538106.1599999997</v>
      </c>
      <c r="O16" s="101">
        <f t="shared" si="6"/>
        <v>4885.7648199155656</v>
      </c>
      <c r="P16" s="101">
        <f t="shared" si="6"/>
        <v>8414.1831637416653</v>
      </c>
      <c r="Q16" s="101">
        <f t="shared" si="7"/>
        <v>13299.947983657232</v>
      </c>
    </row>
    <row r="17" spans="2:17" x14ac:dyDescent="0.35">
      <c r="B17" s="100">
        <v>43405</v>
      </c>
      <c r="C17" s="101">
        <v>3380.2424120000001</v>
      </c>
      <c r="D17" s="101">
        <f t="shared" si="0"/>
        <v>1241.7394022615422</v>
      </c>
      <c r="E17" s="101">
        <f t="shared" si="1"/>
        <v>2138.5030097384565</v>
      </c>
      <c r="F17" s="101">
        <v>249779.52</v>
      </c>
      <c r="G17" s="101">
        <f t="shared" si="2"/>
        <v>4971.3419349254182</v>
      </c>
      <c r="H17" s="101">
        <f t="shared" si="3"/>
        <v>8561.5626522881321</v>
      </c>
      <c r="I17" s="101">
        <f t="shared" si="4"/>
        <v>13532.904587213556</v>
      </c>
      <c r="K17" s="101">
        <f t="shared" si="5"/>
        <v>37136.92231699999</v>
      </c>
      <c r="L17" s="101">
        <f t="shared" si="8"/>
        <v>13642.329188000529</v>
      </c>
      <c r="M17" s="101">
        <f t="shared" si="8"/>
        <v>23494.593128999459</v>
      </c>
      <c r="N17" s="101">
        <f t="shared" si="8"/>
        <v>2787885.6799999997</v>
      </c>
      <c r="O17" s="101">
        <f t="shared" si="6"/>
        <v>4893.4320678459562</v>
      </c>
      <c r="P17" s="101">
        <f t="shared" si="6"/>
        <v>8427.38757099949</v>
      </c>
      <c r="Q17" s="101">
        <f t="shared" si="7"/>
        <v>13320.819638845445</v>
      </c>
    </row>
    <row r="18" spans="2:17" x14ac:dyDescent="0.35">
      <c r="B18" s="100">
        <v>43435</v>
      </c>
      <c r="C18" s="101">
        <v>3675.765997</v>
      </c>
      <c r="D18" s="101">
        <f t="shared" si="0"/>
        <v>1350.3006339913593</v>
      </c>
      <c r="E18" s="101">
        <f t="shared" si="1"/>
        <v>2325.4653630086391</v>
      </c>
      <c r="F18" s="101">
        <v>199644.58000000002</v>
      </c>
      <c r="G18" s="101">
        <f t="shared" si="2"/>
        <v>6763.5226260154877</v>
      </c>
      <c r="H18" s="101">
        <f t="shared" si="3"/>
        <v>11648.026522977176</v>
      </c>
      <c r="I18" s="101">
        <f t="shared" si="4"/>
        <v>18411.549148992672</v>
      </c>
      <c r="K18" s="101">
        <f t="shared" si="5"/>
        <v>40812.688313999985</v>
      </c>
      <c r="L18" s="101">
        <f t="shared" si="8"/>
        <v>14992.629821991888</v>
      </c>
      <c r="M18" s="101">
        <f t="shared" si="8"/>
        <v>25820.058492008098</v>
      </c>
      <c r="N18" s="101">
        <f t="shared" si="8"/>
        <v>2987530.26</v>
      </c>
      <c r="O18" s="101">
        <f t="shared" si="6"/>
        <v>5018.4026661513681</v>
      </c>
      <c r="P18" s="101">
        <f t="shared" si="6"/>
        <v>8642.6098633083311</v>
      </c>
      <c r="Q18" s="101">
        <f t="shared" si="7"/>
        <v>13661.012529459698</v>
      </c>
    </row>
    <row r="19" spans="2:17" x14ac:dyDescent="0.35">
      <c r="B19" s="102" t="s">
        <v>97</v>
      </c>
      <c r="C19" s="103">
        <f>SUM(C7:C18)</f>
        <v>40812.688314000006</v>
      </c>
      <c r="D19" s="104">
        <f t="shared" si="0"/>
        <v>14992.62982199189</v>
      </c>
      <c r="E19" s="104">
        <f t="shared" si="1"/>
        <v>25820.058492008102</v>
      </c>
      <c r="F19" s="103">
        <f>SUM(F7:F18)</f>
        <v>2987530.26</v>
      </c>
      <c r="G19" s="104">
        <f t="shared" si="2"/>
        <v>5018.4026661513681</v>
      </c>
      <c r="H19" s="104">
        <f t="shared" si="3"/>
        <v>8642.6098633083311</v>
      </c>
      <c r="I19" s="104">
        <f t="shared" si="4"/>
        <v>13661.012529459706</v>
      </c>
    </row>
    <row r="22" spans="2:17" x14ac:dyDescent="0.35">
      <c r="D22" s="97">
        <v>0.38034860255340291</v>
      </c>
      <c r="E22" s="97">
        <v>0.61965139744659736</v>
      </c>
    </row>
    <row r="23" spans="2:17" ht="43.5" x14ac:dyDescent="0.35">
      <c r="B23" s="98" t="s">
        <v>98</v>
      </c>
      <c r="C23" s="99" t="s">
        <v>88</v>
      </c>
      <c r="D23" s="99" t="s">
        <v>89</v>
      </c>
      <c r="E23" s="99" t="s">
        <v>90</v>
      </c>
      <c r="F23" s="99" t="s">
        <v>91</v>
      </c>
      <c r="G23" s="99" t="s">
        <v>92</v>
      </c>
      <c r="H23" s="99" t="s">
        <v>93</v>
      </c>
      <c r="I23" s="99" t="s">
        <v>94</v>
      </c>
      <c r="K23" s="99" t="s">
        <v>95</v>
      </c>
      <c r="L23" s="99" t="s">
        <v>89</v>
      </c>
      <c r="M23" s="99" t="s">
        <v>90</v>
      </c>
      <c r="N23" s="99" t="s">
        <v>96</v>
      </c>
      <c r="O23" s="99" t="s">
        <v>92</v>
      </c>
      <c r="P23" s="99" t="s">
        <v>93</v>
      </c>
      <c r="Q23" s="99" t="s">
        <v>94</v>
      </c>
    </row>
    <row r="24" spans="2:17" x14ac:dyDescent="0.35">
      <c r="B24" s="100">
        <v>43466</v>
      </c>
      <c r="C24" s="101">
        <v>2866.5260579999999</v>
      </c>
      <c r="D24" s="101">
        <f>+C24*$D$22</f>
        <v>1090.2791803432146</v>
      </c>
      <c r="E24" s="101">
        <f>+C24*$E$22</f>
        <v>1776.246877656786</v>
      </c>
      <c r="F24" s="101">
        <v>250421.77</v>
      </c>
      <c r="G24" s="101">
        <f>+D24*1000000/F24</f>
        <v>4353.7715604486575</v>
      </c>
      <c r="H24" s="101">
        <f>+E24*1000000/F24</f>
        <v>7093.0210167302394</v>
      </c>
      <c r="I24" s="101">
        <f>+C24*1000000/F24</f>
        <v>11446.792577178894</v>
      </c>
      <c r="K24" s="101">
        <f>+L24+M24</f>
        <v>2866.5260580000004</v>
      </c>
      <c r="L24" s="101">
        <f>+D24</f>
        <v>1090.2791803432146</v>
      </c>
      <c r="M24" s="101">
        <f>+E24</f>
        <v>1776.246877656786</v>
      </c>
      <c r="N24" s="101">
        <f>+F24</f>
        <v>250421.77</v>
      </c>
      <c r="O24" s="101">
        <f>+L24*1000000/$N24</f>
        <v>4353.7715604486575</v>
      </c>
      <c r="P24" s="101">
        <f>+M24*1000000/$N24</f>
        <v>7093.0210167302394</v>
      </c>
      <c r="Q24" s="101">
        <f>+O24+P24</f>
        <v>11446.792577178898</v>
      </c>
    </row>
    <row r="25" spans="2:17" x14ac:dyDescent="0.35">
      <c r="B25" s="100">
        <v>43497</v>
      </c>
      <c r="C25" s="101">
        <v>3012.8526160000001</v>
      </c>
      <c r="D25" s="101">
        <f t="shared" ref="D25:D36" si="9">+C25*$D$22</f>
        <v>1145.9342821949642</v>
      </c>
      <c r="E25" s="101">
        <f t="shared" ref="E25:E36" si="10">+C25*$E$22</f>
        <v>1866.9183338050366</v>
      </c>
      <c r="F25" s="101">
        <v>221344.77999999997</v>
      </c>
      <c r="G25" s="101">
        <f t="shared" ref="G25:G36" si="11">+D25*1000000/F25</f>
        <v>5177.146179796805</v>
      </c>
      <c r="H25" s="101">
        <f t="shared" ref="H25:H36" si="12">+E25*1000000/F25</f>
        <v>8434.4357874851921</v>
      </c>
      <c r="I25" s="101">
        <f t="shared" ref="I25:I36" si="13">+C25*1000000/F25</f>
        <v>13611.581967281994</v>
      </c>
      <c r="K25" s="101">
        <f t="shared" ref="K25:K35" si="14">+L25+M25</f>
        <v>5879.3786740000014</v>
      </c>
      <c r="L25" s="101">
        <f>+L24+D25</f>
        <v>2236.2134625381786</v>
      </c>
      <c r="M25" s="101">
        <f>+M24+E25</f>
        <v>3643.1652114618228</v>
      </c>
      <c r="N25" s="101">
        <f>+N24+F25</f>
        <v>471766.54999999993</v>
      </c>
      <c r="O25" s="101">
        <f t="shared" ref="O25:P35" si="15">+L25*1000000/$N25</f>
        <v>4740.0848206346527</v>
      </c>
      <c r="P25" s="101">
        <f t="shared" si="15"/>
        <v>7722.3898376470806</v>
      </c>
      <c r="Q25" s="101">
        <f t="shared" ref="Q25:Q35" si="16">+O25+P25</f>
        <v>12462.474658281733</v>
      </c>
    </row>
    <row r="26" spans="2:17" x14ac:dyDescent="0.35">
      <c r="B26" s="100">
        <v>43525</v>
      </c>
      <c r="C26" s="101">
        <v>3960.0646820000002</v>
      </c>
      <c r="D26" s="101">
        <f t="shared" si="9"/>
        <v>1506.2050678197859</v>
      </c>
      <c r="E26" s="101">
        <f t="shared" si="10"/>
        <v>2453.8596141802154</v>
      </c>
      <c r="F26" s="101">
        <v>244830.2</v>
      </c>
      <c r="G26" s="101">
        <f t="shared" si="11"/>
        <v>6152.0395270672725</v>
      </c>
      <c r="H26" s="101">
        <f t="shared" si="12"/>
        <v>10022.699871912106</v>
      </c>
      <c r="I26" s="101">
        <f t="shared" si="13"/>
        <v>16174.739398979373</v>
      </c>
      <c r="K26" s="101">
        <f t="shared" si="14"/>
        <v>9839.4433560000034</v>
      </c>
      <c r="L26" s="101">
        <f t="shared" ref="L26:N35" si="17">+L25+D26</f>
        <v>3742.4185303579643</v>
      </c>
      <c r="M26" s="101">
        <f t="shared" si="17"/>
        <v>6097.0248256420382</v>
      </c>
      <c r="N26" s="101">
        <f t="shared" si="17"/>
        <v>716596.75</v>
      </c>
      <c r="O26" s="101">
        <f t="shared" si="15"/>
        <v>5222.4888409805999</v>
      </c>
      <c r="P26" s="101">
        <f t="shared" si="15"/>
        <v>8508.3065554540099</v>
      </c>
      <c r="Q26" s="101">
        <f t="shared" si="16"/>
        <v>13730.795396434609</v>
      </c>
    </row>
    <row r="27" spans="2:17" x14ac:dyDescent="0.35">
      <c r="B27" s="100">
        <v>43556</v>
      </c>
      <c r="C27" s="101">
        <v>2852.7330040000002</v>
      </c>
      <c r="D27" s="101">
        <f t="shared" si="9"/>
        <v>1085.0330115293712</v>
      </c>
      <c r="E27" s="101">
        <f t="shared" si="10"/>
        <v>1767.6999924706297</v>
      </c>
      <c r="F27" s="101">
        <v>182312.77000000002</v>
      </c>
      <c r="G27" s="101">
        <f t="shared" si="11"/>
        <v>5951.4921062818103</v>
      </c>
      <c r="H27" s="101">
        <f t="shared" si="12"/>
        <v>9695.9746290434268</v>
      </c>
      <c r="I27" s="101">
        <f t="shared" si="13"/>
        <v>15647.466735325232</v>
      </c>
      <c r="K27" s="101">
        <f t="shared" si="14"/>
        <v>12692.176360000003</v>
      </c>
      <c r="L27" s="101">
        <f t="shared" si="17"/>
        <v>4827.4515418873352</v>
      </c>
      <c r="M27" s="101">
        <f t="shared" si="17"/>
        <v>7864.7248181126679</v>
      </c>
      <c r="N27" s="101">
        <f t="shared" si="17"/>
        <v>898909.52</v>
      </c>
      <c r="O27" s="101">
        <f t="shared" si="15"/>
        <v>5370.3419915803479</v>
      </c>
      <c r="P27" s="101">
        <f t="shared" si="15"/>
        <v>8749.1840314614401</v>
      </c>
      <c r="Q27" s="101">
        <f t="shared" si="16"/>
        <v>14119.526023041788</v>
      </c>
    </row>
    <row r="28" spans="2:17" x14ac:dyDescent="0.35">
      <c r="B28" s="100">
        <v>43586</v>
      </c>
      <c r="C28" s="101">
        <v>3311.9485879999997</v>
      </c>
      <c r="D28" s="101">
        <f t="shared" si="9"/>
        <v>1259.6950171745159</v>
      </c>
      <c r="E28" s="101">
        <f t="shared" si="10"/>
        <v>2052.253570825485</v>
      </c>
      <c r="F28" s="101">
        <v>162737.85999999999</v>
      </c>
      <c r="G28" s="101">
        <f t="shared" si="11"/>
        <v>7740.6389464290369</v>
      </c>
      <c r="H28" s="101">
        <f t="shared" si="12"/>
        <v>12610.793645839298</v>
      </c>
      <c r="I28" s="101">
        <f t="shared" si="13"/>
        <v>20351.432592268324</v>
      </c>
      <c r="K28" s="101">
        <f t="shared" si="14"/>
        <v>16004.124948000004</v>
      </c>
      <c r="L28" s="101">
        <f t="shared" si="17"/>
        <v>6087.1465590618509</v>
      </c>
      <c r="M28" s="101">
        <f t="shared" si="17"/>
        <v>9916.9783889381524</v>
      </c>
      <c r="N28" s="101">
        <f t="shared" si="17"/>
        <v>1061647.3799999999</v>
      </c>
      <c r="O28" s="101">
        <f t="shared" si="15"/>
        <v>5733.6801971496898</v>
      </c>
      <c r="P28" s="101">
        <f t="shared" si="15"/>
        <v>9341.1226512311023</v>
      </c>
      <c r="Q28" s="101">
        <f t="shared" si="16"/>
        <v>15074.802848380792</v>
      </c>
    </row>
    <row r="29" spans="2:17" x14ac:dyDescent="0.35">
      <c r="B29" s="100">
        <v>43617</v>
      </c>
      <c r="C29" s="101">
        <v>2371.1972519999999</v>
      </c>
      <c r="D29" s="101">
        <f t="shared" si="9"/>
        <v>901.88156117666915</v>
      </c>
      <c r="E29" s="101">
        <f t="shared" si="10"/>
        <v>1469.3156908233314</v>
      </c>
      <c r="F29" s="101">
        <v>101880.28</v>
      </c>
      <c r="G29" s="101">
        <f t="shared" si="11"/>
        <v>8852.366337986794</v>
      </c>
      <c r="H29" s="101">
        <f t="shared" si="12"/>
        <v>14421.983241735608</v>
      </c>
      <c r="I29" s="101">
        <f t="shared" si="13"/>
        <v>23274.349579722395</v>
      </c>
      <c r="K29" s="101">
        <f t="shared" si="14"/>
        <v>18375.322200000002</v>
      </c>
      <c r="L29" s="101">
        <f t="shared" si="17"/>
        <v>6989.0281202385204</v>
      </c>
      <c r="M29" s="101">
        <f t="shared" si="17"/>
        <v>11386.294079761483</v>
      </c>
      <c r="N29" s="101">
        <f t="shared" si="17"/>
        <v>1163527.6599999999</v>
      </c>
      <c r="O29" s="101">
        <f t="shared" si="15"/>
        <v>6006.757175191281</v>
      </c>
      <c r="P29" s="101">
        <f t="shared" si="15"/>
        <v>9786.0106563873887</v>
      </c>
      <c r="Q29" s="101">
        <f t="shared" si="16"/>
        <v>15792.767831578669</v>
      </c>
    </row>
    <row r="30" spans="2:17" x14ac:dyDescent="0.35">
      <c r="B30" s="100">
        <v>43647</v>
      </c>
      <c r="C30" s="101">
        <v>3384.6770389999997</v>
      </c>
      <c r="D30" s="101">
        <f t="shared" si="9"/>
        <v>1287.3571818782395</v>
      </c>
      <c r="E30" s="101">
        <f t="shared" si="10"/>
        <v>2097.3198571217613</v>
      </c>
      <c r="F30" s="101">
        <v>133911.51999999999</v>
      </c>
      <c r="G30" s="101">
        <f t="shared" si="11"/>
        <v>9613.4909220524096</v>
      </c>
      <c r="H30" s="101">
        <f t="shared" si="12"/>
        <v>15661.982308331362</v>
      </c>
      <c r="I30" s="101">
        <f t="shared" si="13"/>
        <v>25275.473230383763</v>
      </c>
      <c r="K30" s="101">
        <f t="shared" si="14"/>
        <v>21759.999239000004</v>
      </c>
      <c r="L30" s="101">
        <f t="shared" si="17"/>
        <v>8276.3853021167597</v>
      </c>
      <c r="M30" s="101">
        <f t="shared" si="17"/>
        <v>13483.613936883245</v>
      </c>
      <c r="N30" s="101">
        <f t="shared" si="17"/>
        <v>1297439.18</v>
      </c>
      <c r="O30" s="101">
        <f t="shared" si="15"/>
        <v>6379.0160106901967</v>
      </c>
      <c r="P30" s="101">
        <f t="shared" si="15"/>
        <v>10392.482472190524</v>
      </c>
      <c r="Q30" s="101">
        <f t="shared" si="16"/>
        <v>16771.498482880721</v>
      </c>
    </row>
    <row r="31" spans="2:17" x14ac:dyDescent="0.35">
      <c r="B31" s="100">
        <v>43678</v>
      </c>
      <c r="C31" s="101">
        <v>3956.1918480000004</v>
      </c>
      <c r="D31" s="101">
        <f t="shared" si="9"/>
        <v>1504.7320408199648</v>
      </c>
      <c r="E31" s="101">
        <f t="shared" si="10"/>
        <v>2451.4598071800369</v>
      </c>
      <c r="F31" s="101">
        <v>313058.27</v>
      </c>
      <c r="G31" s="101">
        <f t="shared" si="11"/>
        <v>4806.5557917379556</v>
      </c>
      <c r="H31" s="101">
        <f t="shared" si="12"/>
        <v>7830.6821512175256</v>
      </c>
      <c r="I31" s="101">
        <f t="shared" si="13"/>
        <v>12637.237942955477</v>
      </c>
      <c r="K31" s="101">
        <f t="shared" si="14"/>
        <v>25716.191087000007</v>
      </c>
      <c r="L31" s="101">
        <f t="shared" si="17"/>
        <v>9781.1173429367245</v>
      </c>
      <c r="M31" s="101">
        <f t="shared" si="17"/>
        <v>15935.073744063282</v>
      </c>
      <c r="N31" s="101">
        <f t="shared" si="17"/>
        <v>1610497.45</v>
      </c>
      <c r="O31" s="101">
        <f t="shared" si="15"/>
        <v>6073.3516485460586</v>
      </c>
      <c r="P31" s="101">
        <f t="shared" si="15"/>
        <v>9894.5041757522085</v>
      </c>
      <c r="Q31" s="101">
        <f t="shared" si="16"/>
        <v>15967.855824298267</v>
      </c>
    </row>
    <row r="32" spans="2:17" x14ac:dyDescent="0.35">
      <c r="B32" s="100">
        <v>43709</v>
      </c>
      <c r="C32" s="101">
        <v>3021.149367</v>
      </c>
      <c r="D32" s="101">
        <f t="shared" si="9"/>
        <v>1149.0899398435479</v>
      </c>
      <c r="E32" s="101">
        <f t="shared" si="10"/>
        <v>1872.059427156453</v>
      </c>
      <c r="F32" s="101">
        <v>240210.16999999998</v>
      </c>
      <c r="G32" s="101">
        <f t="shared" si="11"/>
        <v>4783.685635972648</v>
      </c>
      <c r="H32" s="101">
        <f t="shared" si="12"/>
        <v>7793.4228478188625</v>
      </c>
      <c r="I32" s="101">
        <f t="shared" si="13"/>
        <v>12577.108483791508</v>
      </c>
      <c r="K32" s="101">
        <f t="shared" si="14"/>
        <v>28737.340454000008</v>
      </c>
      <c r="L32" s="101">
        <f t="shared" si="17"/>
        <v>10930.207282780273</v>
      </c>
      <c r="M32" s="101">
        <f t="shared" si="17"/>
        <v>17807.133171219735</v>
      </c>
      <c r="N32" s="101">
        <f t="shared" si="17"/>
        <v>1850707.6199999999</v>
      </c>
      <c r="O32" s="101">
        <f t="shared" si="15"/>
        <v>5905.9611386807137</v>
      </c>
      <c r="P32" s="101">
        <f t="shared" si="15"/>
        <v>9621.7970784708468</v>
      </c>
      <c r="Q32" s="101">
        <f t="shared" si="16"/>
        <v>15527.758217151561</v>
      </c>
    </row>
    <row r="33" spans="2:17" x14ac:dyDescent="0.35">
      <c r="B33" s="100">
        <v>43739</v>
      </c>
      <c r="C33" s="101">
        <v>3288.011113</v>
      </c>
      <c r="D33" s="101">
        <f t="shared" si="9"/>
        <v>1250.590432009609</v>
      </c>
      <c r="E33" s="101">
        <f t="shared" si="10"/>
        <v>2037.4206809903919</v>
      </c>
      <c r="F33" s="101">
        <v>297057.81</v>
      </c>
      <c r="G33" s="101">
        <f t="shared" si="11"/>
        <v>4209.9227487390717</v>
      </c>
      <c r="H33" s="101">
        <f t="shared" si="12"/>
        <v>6858.6672775591796</v>
      </c>
      <c r="I33" s="101">
        <f t="shared" si="13"/>
        <v>11068.590026298249</v>
      </c>
      <c r="K33" s="101">
        <f t="shared" si="14"/>
        <v>32025.351567000009</v>
      </c>
      <c r="L33" s="101">
        <f t="shared" si="17"/>
        <v>12180.797714789882</v>
      </c>
      <c r="M33" s="101">
        <f t="shared" si="17"/>
        <v>19844.553852210127</v>
      </c>
      <c r="N33" s="101">
        <f t="shared" si="17"/>
        <v>2147765.4299999997</v>
      </c>
      <c r="O33" s="101">
        <f t="shared" si="15"/>
        <v>5671.3817741213406</v>
      </c>
      <c r="P33" s="101">
        <f t="shared" si="15"/>
        <v>9239.6281153524906</v>
      </c>
      <c r="Q33" s="101">
        <f t="shared" si="16"/>
        <v>14911.009889473831</v>
      </c>
    </row>
    <row r="34" spans="2:17" x14ac:dyDescent="0.35">
      <c r="B34" s="100">
        <v>43770</v>
      </c>
      <c r="C34" s="101">
        <v>3097.920478</v>
      </c>
      <c r="D34" s="101">
        <f t="shared" si="9"/>
        <v>1178.2897246288701</v>
      </c>
      <c r="E34" s="101">
        <f t="shared" si="10"/>
        <v>1919.6307533711308</v>
      </c>
      <c r="F34" s="101">
        <v>205864.62</v>
      </c>
      <c r="G34" s="101">
        <f t="shared" si="11"/>
        <v>5723.6145027196517</v>
      </c>
      <c r="H34" s="101">
        <f t="shared" si="12"/>
        <v>9324.7239538835311</v>
      </c>
      <c r="I34" s="101">
        <f t="shared" si="13"/>
        <v>15048.33845660318</v>
      </c>
      <c r="K34" s="101">
        <f t="shared" si="14"/>
        <v>35123.272045000005</v>
      </c>
      <c r="L34" s="101">
        <f t="shared" si="17"/>
        <v>13359.087439418752</v>
      </c>
      <c r="M34" s="101">
        <f t="shared" si="17"/>
        <v>21764.184605581257</v>
      </c>
      <c r="N34" s="101">
        <f t="shared" si="17"/>
        <v>2353630.0499999998</v>
      </c>
      <c r="O34" s="101">
        <f t="shared" si="15"/>
        <v>5675.9504066574755</v>
      </c>
      <c r="P34" s="101">
        <f t="shared" si="15"/>
        <v>9247.0711807835978</v>
      </c>
      <c r="Q34" s="101">
        <f t="shared" si="16"/>
        <v>14923.021587441073</v>
      </c>
    </row>
    <row r="35" spans="2:17" x14ac:dyDescent="0.35">
      <c r="B35" s="100">
        <v>43800</v>
      </c>
      <c r="C35" s="101">
        <v>3493.2314300000003</v>
      </c>
      <c r="D35" s="101">
        <f t="shared" si="9"/>
        <v>1328.6456927961253</v>
      </c>
      <c r="E35" s="101">
        <f t="shared" si="10"/>
        <v>2164.5857372038759</v>
      </c>
      <c r="F35" s="101">
        <v>232121.96000000002</v>
      </c>
      <c r="G35" s="101">
        <f t="shared" si="11"/>
        <v>5723.9120882665529</v>
      </c>
      <c r="H35" s="101">
        <f t="shared" si="12"/>
        <v>9325.2087704406586</v>
      </c>
      <c r="I35" s="101">
        <f t="shared" si="13"/>
        <v>15049.120858707209</v>
      </c>
      <c r="K35" s="101">
        <f t="shared" si="14"/>
        <v>38616.503475000012</v>
      </c>
      <c r="L35" s="101">
        <f t="shared" si="17"/>
        <v>14687.733132214878</v>
      </c>
      <c r="M35" s="101">
        <f t="shared" si="17"/>
        <v>23928.770342785134</v>
      </c>
      <c r="N35" s="101">
        <f t="shared" si="17"/>
        <v>2585752.0099999998</v>
      </c>
      <c r="O35" s="101">
        <f t="shared" si="15"/>
        <v>5680.2559083053284</v>
      </c>
      <c r="P35" s="101">
        <f t="shared" si="15"/>
        <v>9254.0855620509155</v>
      </c>
      <c r="Q35" s="101">
        <f t="shared" si="16"/>
        <v>14934.341470356245</v>
      </c>
    </row>
    <row r="36" spans="2:17" x14ac:dyDescent="0.35">
      <c r="B36" s="102" t="s">
        <v>97</v>
      </c>
      <c r="C36" s="103">
        <f>SUM(C24:C35)</f>
        <v>38616.503474999998</v>
      </c>
      <c r="D36" s="104">
        <f t="shared" si="9"/>
        <v>14687.733132214877</v>
      </c>
      <c r="E36" s="104">
        <f t="shared" si="10"/>
        <v>23928.77034278513</v>
      </c>
      <c r="F36" s="103">
        <f>SUM(F24:F35)</f>
        <v>2585752.0099999998</v>
      </c>
      <c r="G36" s="104">
        <f t="shared" si="11"/>
        <v>5680.2559083053284</v>
      </c>
      <c r="H36" s="104">
        <f t="shared" si="12"/>
        <v>9254.0855620509137</v>
      </c>
      <c r="I36" s="104">
        <f t="shared" si="13"/>
        <v>14934.341470356239</v>
      </c>
    </row>
    <row r="39" spans="2:17" x14ac:dyDescent="0.35">
      <c r="D39" s="97">
        <v>0.38436885041970975</v>
      </c>
      <c r="E39" s="97">
        <v>0.6156311495802903</v>
      </c>
    </row>
    <row r="40" spans="2:17" ht="43.5" x14ac:dyDescent="0.35">
      <c r="B40" s="98" t="s">
        <v>99</v>
      </c>
      <c r="C40" s="99" t="s">
        <v>88</v>
      </c>
      <c r="D40" s="99" t="s">
        <v>89</v>
      </c>
      <c r="E40" s="99" t="s">
        <v>90</v>
      </c>
      <c r="F40" s="99" t="s">
        <v>91</v>
      </c>
      <c r="G40" s="99" t="s">
        <v>92</v>
      </c>
      <c r="H40" s="99" t="s">
        <v>93</v>
      </c>
      <c r="I40" s="99" t="s">
        <v>94</v>
      </c>
      <c r="K40" s="99" t="s">
        <v>95</v>
      </c>
      <c r="L40" s="99" t="s">
        <v>89</v>
      </c>
      <c r="M40" s="99" t="s">
        <v>90</v>
      </c>
      <c r="N40" s="99" t="s">
        <v>96</v>
      </c>
      <c r="O40" s="99" t="s">
        <v>92</v>
      </c>
      <c r="P40" s="99" t="s">
        <v>93</v>
      </c>
      <c r="Q40" s="99" t="s">
        <v>94</v>
      </c>
    </row>
    <row r="41" spans="2:17" x14ac:dyDescent="0.35">
      <c r="B41" s="100">
        <v>43831</v>
      </c>
      <c r="C41" s="101">
        <v>2961.3493250000001</v>
      </c>
      <c r="D41" s="101">
        <f>+C41*$D$39</f>
        <v>1138.2504357414334</v>
      </c>
      <c r="E41" s="101">
        <f>+C41*$E$39</f>
        <v>1823.0988892585667</v>
      </c>
      <c r="F41" s="101">
        <v>158303.84</v>
      </c>
      <c r="G41" s="101">
        <f>+D41*1000000/F41</f>
        <v>7190.2894821845975</v>
      </c>
      <c r="H41" s="101">
        <f>+E41*1000000/F41</f>
        <v>11516.453986577751</v>
      </c>
      <c r="I41" s="101">
        <f>+C41*1000000/F41</f>
        <v>18706.74346876235</v>
      </c>
      <c r="K41" s="101">
        <f>+L41+M41</f>
        <v>2961.3493250000001</v>
      </c>
      <c r="L41" s="101">
        <f>+D41</f>
        <v>1138.2504357414334</v>
      </c>
      <c r="M41" s="101">
        <f>+E41</f>
        <v>1823.0988892585667</v>
      </c>
      <c r="N41" s="101">
        <f>+F41</f>
        <v>158303.84</v>
      </c>
      <c r="O41" s="101">
        <f>+L41*1000000/$N41</f>
        <v>7190.2894821845975</v>
      </c>
      <c r="P41" s="101">
        <f>+M41*1000000/$N41</f>
        <v>11516.453986577751</v>
      </c>
      <c r="Q41" s="101">
        <f>+O41+P41</f>
        <v>18706.74346876235</v>
      </c>
    </row>
    <row r="42" spans="2:17" x14ac:dyDescent="0.35">
      <c r="B42" s="100">
        <v>43862</v>
      </c>
      <c r="C42" s="101">
        <v>3085.2985950000002</v>
      </c>
      <c r="D42" s="101">
        <f t="shared" ref="D42:D53" si="18">+C42*$D$39</f>
        <v>1185.8926741616958</v>
      </c>
      <c r="E42" s="101">
        <f t="shared" ref="E42:E53" si="19">+C42*$E$39</f>
        <v>1899.4059208383046</v>
      </c>
      <c r="F42" s="101">
        <v>248669.63</v>
      </c>
      <c r="G42" s="101">
        <f t="shared" ref="G42:G53" si="20">+D42*1000000/F42</f>
        <v>4768.9485610353613</v>
      </c>
      <c r="H42" s="101">
        <f t="shared" ref="H42:H53" si="21">+E42*1000000/F42</f>
        <v>7638.2705875192905</v>
      </c>
      <c r="I42" s="101">
        <f t="shared" ref="I42:I53" si="22">+C42*1000000/F42</f>
        <v>12407.21914855465</v>
      </c>
      <c r="K42" s="101">
        <f t="shared" ref="K42:K52" si="23">+L42+M42</f>
        <v>6046.6479200000012</v>
      </c>
      <c r="L42" s="101">
        <f>+L41+D42</f>
        <v>2324.1431099031292</v>
      </c>
      <c r="M42" s="101">
        <f>+M41+E42</f>
        <v>3722.5048100968716</v>
      </c>
      <c r="N42" s="101">
        <f>+N41+F42</f>
        <v>406973.47</v>
      </c>
      <c r="O42" s="101">
        <f t="shared" ref="O42:P52" si="24">+L42*1000000/$N42</f>
        <v>5710.7975856586654</v>
      </c>
      <c r="P42" s="101">
        <f t="shared" si="24"/>
        <v>9146.7996921196645</v>
      </c>
      <c r="Q42" s="101">
        <f t="shared" ref="Q42:Q52" si="25">+O42+P42</f>
        <v>14857.59727777833</v>
      </c>
    </row>
    <row r="43" spans="2:17" x14ac:dyDescent="0.35">
      <c r="B43" s="100">
        <v>43891</v>
      </c>
      <c r="C43" s="101">
        <v>3306.7999110000001</v>
      </c>
      <c r="D43" s="101">
        <f t="shared" si="18"/>
        <v>1271.0308803590685</v>
      </c>
      <c r="E43" s="101">
        <f t="shared" si="19"/>
        <v>2035.7690306409318</v>
      </c>
      <c r="F43" s="101">
        <v>275526.94</v>
      </c>
      <c r="G43" s="101">
        <f t="shared" si="20"/>
        <v>4613.0911204511203</v>
      </c>
      <c r="H43" s="101">
        <f t="shared" si="21"/>
        <v>7388.6387684664587</v>
      </c>
      <c r="I43" s="101">
        <f t="shared" si="22"/>
        <v>12001.729888917578</v>
      </c>
      <c r="K43" s="101">
        <f t="shared" si="23"/>
        <v>9353.4478310000013</v>
      </c>
      <c r="L43" s="101">
        <f t="shared" ref="L43:N52" si="26">+L42+D43</f>
        <v>3595.1739902621975</v>
      </c>
      <c r="M43" s="101">
        <f t="shared" si="26"/>
        <v>5758.2738407378038</v>
      </c>
      <c r="N43" s="101">
        <f t="shared" si="26"/>
        <v>682500.40999999992</v>
      </c>
      <c r="O43" s="101">
        <f t="shared" si="24"/>
        <v>5267.6510337366653</v>
      </c>
      <c r="P43" s="101">
        <f t="shared" si="24"/>
        <v>8437.0262000836083</v>
      </c>
      <c r="Q43" s="101">
        <f t="shared" si="25"/>
        <v>13704.677233820274</v>
      </c>
    </row>
    <row r="44" spans="2:17" x14ac:dyDescent="0.35">
      <c r="B44" s="100">
        <v>43922</v>
      </c>
      <c r="C44" s="101">
        <v>3833.8283150000002</v>
      </c>
      <c r="D44" s="101">
        <f t="shared" si="18"/>
        <v>1473.6041821430829</v>
      </c>
      <c r="E44" s="101">
        <f t="shared" si="19"/>
        <v>2360.2241328569175</v>
      </c>
      <c r="F44" s="101">
        <v>266781.93</v>
      </c>
      <c r="G44" s="101">
        <f t="shared" si="20"/>
        <v>5523.6281638081073</v>
      </c>
      <c r="H44" s="101">
        <f t="shared" si="21"/>
        <v>8847.0164859251054</v>
      </c>
      <c r="I44" s="101">
        <f t="shared" si="22"/>
        <v>14370.644649733211</v>
      </c>
      <c r="K44" s="101">
        <f t="shared" si="23"/>
        <v>13187.276146000002</v>
      </c>
      <c r="L44" s="101">
        <f t="shared" si="26"/>
        <v>5068.7781724052802</v>
      </c>
      <c r="M44" s="101">
        <f t="shared" si="26"/>
        <v>8118.4979735947218</v>
      </c>
      <c r="N44" s="101">
        <f t="shared" si="26"/>
        <v>949282.33999999985</v>
      </c>
      <c r="O44" s="101">
        <f t="shared" si="24"/>
        <v>5339.5896656049463</v>
      </c>
      <c r="P44" s="101">
        <f t="shared" si="24"/>
        <v>8552.2479788202145</v>
      </c>
      <c r="Q44" s="101">
        <f t="shared" si="25"/>
        <v>13891.837644425161</v>
      </c>
    </row>
    <row r="45" spans="2:17" x14ac:dyDescent="0.35">
      <c r="B45" s="100">
        <v>43952</v>
      </c>
      <c r="C45" s="101">
        <v>3789.0891849999998</v>
      </c>
      <c r="D45" s="101">
        <f t="shared" si="18"/>
        <v>1456.4078541762049</v>
      </c>
      <c r="E45" s="101">
        <f t="shared" si="19"/>
        <v>2332.6813308237952</v>
      </c>
      <c r="F45" s="101">
        <v>200492.38</v>
      </c>
      <c r="G45" s="101">
        <f t="shared" si="20"/>
        <v>7264.1556460959009</v>
      </c>
      <c r="H45" s="101">
        <f t="shared" si="21"/>
        <v>11634.763031012926</v>
      </c>
      <c r="I45" s="101">
        <f t="shared" si="22"/>
        <v>18898.918677108824</v>
      </c>
      <c r="K45" s="101">
        <f t="shared" si="23"/>
        <v>16976.365331000001</v>
      </c>
      <c r="L45" s="101">
        <f t="shared" si="26"/>
        <v>6525.1860265814848</v>
      </c>
      <c r="M45" s="101">
        <f t="shared" si="26"/>
        <v>10451.179304418518</v>
      </c>
      <c r="N45" s="101">
        <f t="shared" si="26"/>
        <v>1149774.7199999997</v>
      </c>
      <c r="O45" s="101">
        <f t="shared" si="24"/>
        <v>5675.1865500934709</v>
      </c>
      <c r="P45" s="101">
        <f t="shared" si="24"/>
        <v>9089.7626488243895</v>
      </c>
      <c r="Q45" s="101">
        <f t="shared" si="25"/>
        <v>14764.94919891786</v>
      </c>
    </row>
    <row r="46" spans="2:17" x14ac:dyDescent="0.35">
      <c r="B46" s="100">
        <v>43983</v>
      </c>
      <c r="C46" s="101">
        <v>3862.1519060000001</v>
      </c>
      <c r="D46" s="101">
        <f t="shared" si="18"/>
        <v>1484.490888255511</v>
      </c>
      <c r="E46" s="101">
        <f t="shared" si="19"/>
        <v>2377.6610177444895</v>
      </c>
      <c r="F46" s="101">
        <v>274783.83999999997</v>
      </c>
      <c r="G46" s="101">
        <f t="shared" si="20"/>
        <v>5402.3951636148295</v>
      </c>
      <c r="H46" s="101">
        <f t="shared" si="21"/>
        <v>8652.8415126031068</v>
      </c>
      <c r="I46" s="101">
        <f t="shared" si="22"/>
        <v>14055.236676217934</v>
      </c>
      <c r="K46" s="101">
        <f t="shared" si="23"/>
        <v>20838.517237000004</v>
      </c>
      <c r="L46" s="101">
        <f t="shared" si="26"/>
        <v>8009.6769148369958</v>
      </c>
      <c r="M46" s="101">
        <f t="shared" si="26"/>
        <v>12828.840322163007</v>
      </c>
      <c r="N46" s="101">
        <f t="shared" si="26"/>
        <v>1424558.5599999996</v>
      </c>
      <c r="O46" s="101">
        <f t="shared" si="24"/>
        <v>5622.5676779738687</v>
      </c>
      <c r="P46" s="101">
        <f t="shared" si="24"/>
        <v>9005.4847040917793</v>
      </c>
      <c r="Q46" s="101">
        <f t="shared" si="25"/>
        <v>14628.052382065649</v>
      </c>
    </row>
    <row r="47" spans="2:17" x14ac:dyDescent="0.35">
      <c r="B47" s="100">
        <v>44013</v>
      </c>
      <c r="C47" s="101">
        <v>4395.1479679999993</v>
      </c>
      <c r="D47" s="101">
        <f t="shared" si="18"/>
        <v>1689.3579718846829</v>
      </c>
      <c r="E47" s="101">
        <f t="shared" si="19"/>
        <v>2705.7899961153166</v>
      </c>
      <c r="F47" s="101">
        <v>144427.07</v>
      </c>
      <c r="G47" s="101">
        <f t="shared" si="20"/>
        <v>11696.962154564811</v>
      </c>
      <c r="H47" s="101">
        <f t="shared" si="21"/>
        <v>18734.64577045921</v>
      </c>
      <c r="I47" s="101">
        <f t="shared" si="22"/>
        <v>30431.607925024018</v>
      </c>
      <c r="K47" s="101">
        <f t="shared" si="23"/>
        <v>25233.665205000001</v>
      </c>
      <c r="L47" s="101">
        <f t="shared" si="26"/>
        <v>9699.034886721678</v>
      </c>
      <c r="M47" s="101">
        <f t="shared" si="26"/>
        <v>15534.630318278323</v>
      </c>
      <c r="N47" s="101">
        <f t="shared" si="26"/>
        <v>1568985.6299999997</v>
      </c>
      <c r="O47" s="101">
        <f t="shared" si="24"/>
        <v>6181.7232110160758</v>
      </c>
      <c r="P47" s="101">
        <f t="shared" si="24"/>
        <v>9901.066027149227</v>
      </c>
      <c r="Q47" s="101">
        <f t="shared" si="25"/>
        <v>16082.789238165304</v>
      </c>
    </row>
    <row r="48" spans="2:17" x14ac:dyDescent="0.35">
      <c r="B48" s="100">
        <v>44044</v>
      </c>
      <c r="C48" s="101">
        <v>3602.1639330000003</v>
      </c>
      <c r="D48" s="101">
        <f t="shared" si="18"/>
        <v>1384.5596099505506</v>
      </c>
      <c r="E48" s="101">
        <f t="shared" si="19"/>
        <v>2217.6043230494502</v>
      </c>
      <c r="F48" s="101">
        <v>276014.14</v>
      </c>
      <c r="G48" s="101">
        <f t="shared" si="20"/>
        <v>5016.2633332862961</v>
      </c>
      <c r="H48" s="101">
        <f t="shared" si="21"/>
        <v>8034.3866551527026</v>
      </c>
      <c r="I48" s="101">
        <f t="shared" si="22"/>
        <v>13050.649988439</v>
      </c>
      <c r="K48" s="101">
        <f t="shared" si="23"/>
        <v>28835.829138000001</v>
      </c>
      <c r="L48" s="101">
        <f t="shared" si="26"/>
        <v>11083.594496672229</v>
      </c>
      <c r="M48" s="101">
        <f t="shared" si="26"/>
        <v>17752.234641327774</v>
      </c>
      <c r="N48" s="101">
        <f t="shared" si="26"/>
        <v>1844999.7699999996</v>
      </c>
      <c r="O48" s="101">
        <f t="shared" si="24"/>
        <v>6007.3690397653718</v>
      </c>
      <c r="P48" s="101">
        <f t="shared" si="24"/>
        <v>9621.8085931402456</v>
      </c>
      <c r="Q48" s="101">
        <f t="shared" si="25"/>
        <v>15629.177632905617</v>
      </c>
    </row>
    <row r="49" spans="2:17" x14ac:dyDescent="0.35">
      <c r="B49" s="100">
        <v>44075</v>
      </c>
      <c r="C49" s="101">
        <v>3710.341167</v>
      </c>
      <c r="D49" s="101">
        <f t="shared" si="18"/>
        <v>1426.1395690247143</v>
      </c>
      <c r="E49" s="101">
        <f t="shared" si="19"/>
        <v>2284.2015979752859</v>
      </c>
      <c r="F49" s="101">
        <v>237439.96</v>
      </c>
      <c r="G49" s="101">
        <f t="shared" si="20"/>
        <v>6006.3165821991979</v>
      </c>
      <c r="H49" s="101">
        <f t="shared" si="21"/>
        <v>9620.1229059139241</v>
      </c>
      <c r="I49" s="101">
        <f t="shared" si="22"/>
        <v>15626.439488113121</v>
      </c>
      <c r="K49" s="101">
        <f t="shared" si="23"/>
        <v>32546.170305000003</v>
      </c>
      <c r="L49" s="101">
        <f t="shared" si="26"/>
        <v>12509.734065696943</v>
      </c>
      <c r="M49" s="101">
        <f t="shared" si="26"/>
        <v>20036.436239303061</v>
      </c>
      <c r="N49" s="101">
        <f t="shared" si="26"/>
        <v>2082439.7299999995</v>
      </c>
      <c r="O49" s="101">
        <f t="shared" si="24"/>
        <v>6007.2490384617022</v>
      </c>
      <c r="P49" s="101">
        <f t="shared" si="24"/>
        <v>9621.6163909353891</v>
      </c>
      <c r="Q49" s="101">
        <f t="shared" si="25"/>
        <v>15628.86542939709</v>
      </c>
    </row>
    <row r="50" spans="2:17" x14ac:dyDescent="0.35">
      <c r="B50" s="100">
        <v>44105</v>
      </c>
      <c r="C50" s="101">
        <v>4186.3228250000002</v>
      </c>
      <c r="D50" s="101">
        <f t="shared" si="18"/>
        <v>1609.0920917310418</v>
      </c>
      <c r="E50" s="101">
        <f t="shared" si="19"/>
        <v>2577.2307332689584</v>
      </c>
      <c r="F50" s="101">
        <v>313527.39</v>
      </c>
      <c r="G50" s="101">
        <f t="shared" si="20"/>
        <v>5132.2217549511124</v>
      </c>
      <c r="H50" s="101">
        <f t="shared" si="21"/>
        <v>8220.1135067304913</v>
      </c>
      <c r="I50" s="101">
        <f t="shared" si="22"/>
        <v>13352.335261681603</v>
      </c>
      <c r="K50" s="101">
        <f t="shared" si="23"/>
        <v>36732.493130000003</v>
      </c>
      <c r="L50" s="101">
        <f t="shared" si="26"/>
        <v>14118.826157427984</v>
      </c>
      <c r="M50" s="101">
        <f t="shared" si="26"/>
        <v>22613.66697257202</v>
      </c>
      <c r="N50" s="101">
        <f t="shared" si="26"/>
        <v>2395967.1199999996</v>
      </c>
      <c r="O50" s="101">
        <f t="shared" si="24"/>
        <v>5892.7462065622949</v>
      </c>
      <c r="P50" s="101">
        <f t="shared" si="24"/>
        <v>9438.2209103821187</v>
      </c>
      <c r="Q50" s="101">
        <f t="shared" si="25"/>
        <v>15330.967116944414</v>
      </c>
    </row>
    <row r="51" spans="2:17" x14ac:dyDescent="0.35">
      <c r="B51" s="100">
        <v>44136</v>
      </c>
      <c r="C51" s="101">
        <v>3957.2096739999997</v>
      </c>
      <c r="D51" s="101">
        <f t="shared" si="18"/>
        <v>1521.0281332651343</v>
      </c>
      <c r="E51" s="101">
        <f t="shared" si="19"/>
        <v>2436.1815407348658</v>
      </c>
      <c r="F51" s="101">
        <v>263988.71299999999</v>
      </c>
      <c r="G51" s="101">
        <f t="shared" si="20"/>
        <v>5761.7165369685117</v>
      </c>
      <c r="H51" s="101">
        <f t="shared" si="21"/>
        <v>9228.3549287005535</v>
      </c>
      <c r="I51" s="101">
        <f t="shared" si="22"/>
        <v>14990.071465669063</v>
      </c>
      <c r="K51" s="101">
        <f t="shared" si="23"/>
        <v>40689.702804</v>
      </c>
      <c r="L51" s="101">
        <f t="shared" si="26"/>
        <v>15639.854290693118</v>
      </c>
      <c r="M51" s="101">
        <f t="shared" si="26"/>
        <v>25049.848513306886</v>
      </c>
      <c r="N51" s="101">
        <f t="shared" si="26"/>
        <v>2659955.8329999996</v>
      </c>
      <c r="O51" s="101">
        <f t="shared" si="24"/>
        <v>5879.7420982189369</v>
      </c>
      <c r="P51" s="101">
        <f t="shared" si="24"/>
        <v>9417.3926508601871</v>
      </c>
      <c r="Q51" s="101">
        <f t="shared" si="25"/>
        <v>15297.134749079123</v>
      </c>
    </row>
    <row r="52" spans="2:17" x14ac:dyDescent="0.35">
      <c r="B52" s="100">
        <v>44166</v>
      </c>
      <c r="C52" s="101">
        <v>4663.0909790000005</v>
      </c>
      <c r="D52" s="101">
        <f t="shared" si="18"/>
        <v>1792.346919000749</v>
      </c>
      <c r="E52" s="101">
        <f t="shared" si="19"/>
        <v>2870.7440599992515</v>
      </c>
      <c r="F52" s="101">
        <v>194318.05700000003</v>
      </c>
      <c r="G52" s="101">
        <f t="shared" si="20"/>
        <v>9223.7795430444676</v>
      </c>
      <c r="H52" s="101">
        <f t="shared" si="21"/>
        <v>14773.42921352518</v>
      </c>
      <c r="I52" s="101">
        <f t="shared" si="22"/>
        <v>23997.208756569649</v>
      </c>
      <c r="K52" s="101">
        <f t="shared" si="23"/>
        <v>45352.793783000001</v>
      </c>
      <c r="L52" s="101">
        <f t="shared" si="26"/>
        <v>17432.201209693867</v>
      </c>
      <c r="M52" s="101">
        <f t="shared" si="26"/>
        <v>27920.592573306138</v>
      </c>
      <c r="N52" s="101">
        <f t="shared" si="26"/>
        <v>2854273.8899999997</v>
      </c>
      <c r="O52" s="101">
        <f t="shared" si="24"/>
        <v>6107.4031019825743</v>
      </c>
      <c r="P52" s="101">
        <f t="shared" si="24"/>
        <v>9782.0299135014484</v>
      </c>
      <c r="Q52" s="101">
        <f t="shared" si="25"/>
        <v>15889.433015484023</v>
      </c>
    </row>
    <row r="53" spans="2:17" x14ac:dyDescent="0.35">
      <c r="B53" s="102" t="s">
        <v>97</v>
      </c>
      <c r="C53" s="103">
        <f>SUM(C41:C52)</f>
        <v>45352.793782999994</v>
      </c>
      <c r="D53" s="104">
        <f t="shared" si="18"/>
        <v>17432.201209693867</v>
      </c>
      <c r="E53" s="104">
        <f t="shared" si="19"/>
        <v>27920.59257330613</v>
      </c>
      <c r="F53" s="103">
        <f>SUM(F41:F52)</f>
        <v>2854273.8899999997</v>
      </c>
      <c r="G53" s="104">
        <f t="shared" si="20"/>
        <v>6107.4031019825743</v>
      </c>
      <c r="H53" s="104">
        <f t="shared" si="21"/>
        <v>9782.0299135014448</v>
      </c>
      <c r="I53" s="104">
        <f t="shared" si="22"/>
        <v>15889.433015484017</v>
      </c>
    </row>
    <row r="56" spans="2:17" x14ac:dyDescent="0.35">
      <c r="D56" s="97">
        <v>0.40474871715522809</v>
      </c>
      <c r="E56" s="97">
        <v>0.59525033783739922</v>
      </c>
    </row>
    <row r="57" spans="2:17" ht="43.5" x14ac:dyDescent="0.35">
      <c r="B57" s="98" t="s">
        <v>100</v>
      </c>
      <c r="C57" s="99" t="s">
        <v>88</v>
      </c>
      <c r="D57" s="99" t="s">
        <v>89</v>
      </c>
      <c r="E57" s="99" t="s">
        <v>90</v>
      </c>
      <c r="F57" s="99" t="s">
        <v>91</v>
      </c>
      <c r="G57" s="99" t="s">
        <v>92</v>
      </c>
      <c r="H57" s="99" t="s">
        <v>93</v>
      </c>
      <c r="I57" s="99" t="s">
        <v>94</v>
      </c>
      <c r="K57" s="99" t="s">
        <v>95</v>
      </c>
      <c r="L57" s="99" t="s">
        <v>89</v>
      </c>
      <c r="M57" s="99" t="s">
        <v>90</v>
      </c>
      <c r="N57" s="99" t="s">
        <v>96</v>
      </c>
      <c r="O57" s="99" t="s">
        <v>92</v>
      </c>
      <c r="P57" s="99" t="s">
        <v>93</v>
      </c>
      <c r="Q57" s="99" t="s">
        <v>94</v>
      </c>
    </row>
    <row r="58" spans="2:17" x14ac:dyDescent="0.35">
      <c r="B58" s="100">
        <v>44197</v>
      </c>
      <c r="C58" s="101">
        <v>4083.2363479999999</v>
      </c>
      <c r="D58" s="101">
        <f>+C58*$D$56</f>
        <v>1652.6846736945984</v>
      </c>
      <c r="E58" s="101">
        <f>+C58*$E$56</f>
        <v>2430.5478156169484</v>
      </c>
      <c r="F58" s="101">
        <v>150277.96000000002</v>
      </c>
      <c r="G58" s="101">
        <f>+D58*1000000/F58</f>
        <v>10997.518689331411</v>
      </c>
      <c r="H58" s="101">
        <f>+E58*1000000/F58</f>
        <v>16173.681194613953</v>
      </c>
      <c r="I58" s="101">
        <f>+C58*1000000/F58</f>
        <v>27171.225560953844</v>
      </c>
      <c r="K58" s="101">
        <f>+L58+M58</f>
        <v>4083.2324893115465</v>
      </c>
      <c r="L58" s="101">
        <f>+D58</f>
        <v>1652.6846736945984</v>
      </c>
      <c r="M58" s="101">
        <f>+E58</f>
        <v>2430.5478156169484</v>
      </c>
      <c r="N58" s="101">
        <f>+F58</f>
        <v>150277.96000000002</v>
      </c>
      <c r="O58" s="101">
        <f>+L58*1000000/$N58</f>
        <v>10997.518689331411</v>
      </c>
      <c r="P58" s="101">
        <f>+M58*1000000/$N58</f>
        <v>16173.681194613953</v>
      </c>
      <c r="Q58" s="101">
        <f>+O58+P58</f>
        <v>27171.199883945366</v>
      </c>
    </row>
    <row r="59" spans="2:17" x14ac:dyDescent="0.35">
      <c r="B59" s="100">
        <v>44228</v>
      </c>
      <c r="C59" s="101">
        <v>3625.1221949999999</v>
      </c>
      <c r="D59" s="101">
        <f t="shared" ref="D59:D70" si="27">+C59*$D$56</f>
        <v>1467.2635579571945</v>
      </c>
      <c r="E59" s="101">
        <f t="shared" ref="E59:E69" si="28">+C59*$E$56</f>
        <v>2157.8552112756042</v>
      </c>
      <c r="F59" s="101">
        <v>239506.52000000002</v>
      </c>
      <c r="G59" s="101">
        <f>+D59*1000000/F59</f>
        <v>6126.1946353577114</v>
      </c>
      <c r="H59" s="101">
        <f t="shared" ref="H59:H69" si="29">+E59*1000000/F59</f>
        <v>9009.5885960666292</v>
      </c>
      <c r="I59" s="101">
        <f t="shared" ref="I59:I70" si="30">+C59*1000000/F59</f>
        <v>15135.797534864603</v>
      </c>
      <c r="K59" s="101">
        <f t="shared" ref="K59:K69" si="31">+L59+M59</f>
        <v>7708.3512585443459</v>
      </c>
      <c r="L59" s="101">
        <f>+L58+D59</f>
        <v>3119.9482316517929</v>
      </c>
      <c r="M59" s="101">
        <f>+M58+E59</f>
        <v>4588.4030268925526</v>
      </c>
      <c r="N59" s="101">
        <f>+N58+F59</f>
        <v>389784.48000000004</v>
      </c>
      <c r="O59" s="101">
        <f t="shared" ref="O59:P69" si="32">+L59*1000000/$N59</f>
        <v>8004.2905547491082</v>
      </c>
      <c r="P59" s="101">
        <f t="shared" si="32"/>
        <v>11771.641156396356</v>
      </c>
      <c r="Q59" s="101">
        <f t="shared" ref="Q59:Q69" si="33">+O59+P59</f>
        <v>19775.931711145466</v>
      </c>
    </row>
    <row r="60" spans="2:17" x14ac:dyDescent="0.35">
      <c r="B60" s="100">
        <v>44256</v>
      </c>
      <c r="C60" s="101">
        <v>3823.3050080000003</v>
      </c>
      <c r="D60" s="101">
        <f t="shared" si="27"/>
        <v>1547.4777972811592</v>
      </c>
      <c r="E60" s="101">
        <f t="shared" si="28"/>
        <v>2275.8235976674205</v>
      </c>
      <c r="F60" s="101">
        <v>301269.05</v>
      </c>
      <c r="G60" s="101">
        <f t="shared" ref="G60:G70" si="34">+D60*1000000/F60</f>
        <v>5136.5309422961282</v>
      </c>
      <c r="H60" s="101">
        <f t="shared" si="29"/>
        <v>7554.123457644987</v>
      </c>
      <c r="I60" s="101">
        <f t="shared" si="30"/>
        <v>12690.666392714422</v>
      </c>
      <c r="K60" s="101">
        <f t="shared" si="31"/>
        <v>11531.652653492925</v>
      </c>
      <c r="L60" s="101">
        <f t="shared" ref="L60:N69" si="35">+L59+D60</f>
        <v>4667.4260289329522</v>
      </c>
      <c r="M60" s="101">
        <f t="shared" si="35"/>
        <v>6864.2266245599731</v>
      </c>
      <c r="N60" s="101">
        <f t="shared" si="35"/>
        <v>691053.53</v>
      </c>
      <c r="O60" s="101">
        <f t="shared" si="32"/>
        <v>6754.0730584690764</v>
      </c>
      <c r="P60" s="101">
        <f t="shared" si="32"/>
        <v>9932.9882947851711</v>
      </c>
      <c r="Q60" s="101">
        <f t="shared" si="33"/>
        <v>16687.061353254248</v>
      </c>
    </row>
    <row r="61" spans="2:17" x14ac:dyDescent="0.35">
      <c r="B61" s="100">
        <v>44287</v>
      </c>
      <c r="C61" s="101">
        <v>3730.8455739999999</v>
      </c>
      <c r="D61" s="101">
        <f t="shared" si="27"/>
        <v>1510.0549599807605</v>
      </c>
      <c r="E61" s="101">
        <f t="shared" si="28"/>
        <v>2220.7870883426658</v>
      </c>
      <c r="F61" s="101">
        <v>220049.45</v>
      </c>
      <c r="G61" s="101">
        <f t="shared" si="34"/>
        <v>6862.343714018647</v>
      </c>
      <c r="H61" s="101">
        <f t="shared" si="29"/>
        <v>10092.218309760217</v>
      </c>
      <c r="I61" s="101">
        <f t="shared" si="30"/>
        <v>16954.578045980117</v>
      </c>
      <c r="K61" s="101">
        <f t="shared" si="31"/>
        <v>15262.494701816351</v>
      </c>
      <c r="L61" s="101">
        <f t="shared" si="35"/>
        <v>6177.4809889137123</v>
      </c>
      <c r="M61" s="101">
        <f t="shared" si="35"/>
        <v>9085.0137129026389</v>
      </c>
      <c r="N61" s="101">
        <f t="shared" si="35"/>
        <v>911102.98</v>
      </c>
      <c r="O61" s="101">
        <f t="shared" si="32"/>
        <v>6780.2225703550139</v>
      </c>
      <c r="P61" s="101">
        <f t="shared" si="32"/>
        <v>9971.4455032324004</v>
      </c>
      <c r="Q61" s="101">
        <f t="shared" si="33"/>
        <v>16751.668073587414</v>
      </c>
    </row>
    <row r="62" spans="2:17" x14ac:dyDescent="0.35">
      <c r="B62" s="100">
        <v>44317</v>
      </c>
      <c r="C62" s="101">
        <v>2038.3667479999999</v>
      </c>
      <c r="D62" s="101">
        <f t="shared" si="27"/>
        <v>825.02632634487406</v>
      </c>
      <c r="E62" s="101">
        <f t="shared" si="28"/>
        <v>1213.3384953835207</v>
      </c>
      <c r="F62" s="101">
        <v>-4233.84</v>
      </c>
      <c r="G62" s="101">
        <f t="shared" si="34"/>
        <v>-194864.78618579681</v>
      </c>
      <c r="H62" s="101">
        <f>+E62*1000000/F62</f>
        <v>-286581.09314086515</v>
      </c>
      <c r="I62" s="101">
        <f t="shared" si="30"/>
        <v>-481446.33429699752</v>
      </c>
      <c r="K62" s="101">
        <f t="shared" si="31"/>
        <v>17300.859523544746</v>
      </c>
      <c r="L62" s="101">
        <f t="shared" si="35"/>
        <v>7002.5073152585865</v>
      </c>
      <c r="M62" s="101">
        <f t="shared" si="35"/>
        <v>10298.35220828616</v>
      </c>
      <c r="N62" s="101">
        <f t="shared" si="35"/>
        <v>906869.14</v>
      </c>
      <c r="O62" s="101">
        <f t="shared" si="32"/>
        <v>7721.629291805637</v>
      </c>
      <c r="P62" s="101">
        <f t="shared" si="32"/>
        <v>11355.940735050439</v>
      </c>
      <c r="Q62" s="101">
        <f t="shared" si="33"/>
        <v>19077.570026856076</v>
      </c>
    </row>
    <row r="63" spans="2:17" x14ac:dyDescent="0.35">
      <c r="B63" s="100">
        <v>44348</v>
      </c>
      <c r="C63" s="101">
        <v>3138.3379539999996</v>
      </c>
      <c r="D63" s="101">
        <f t="shared" si="27"/>
        <v>1270.2382608810631</v>
      </c>
      <c r="E63" s="101">
        <f t="shared" si="28"/>
        <v>1868.0967273664321</v>
      </c>
      <c r="F63" s="101">
        <v>148680.06</v>
      </c>
      <c r="G63" s="101">
        <f t="shared" si="34"/>
        <v>8543.4338732514843</v>
      </c>
      <c r="H63" s="101">
        <f t="shared" si="29"/>
        <v>12564.54111846896</v>
      </c>
      <c r="I63" s="101">
        <f t="shared" si="30"/>
        <v>21107.994938931282</v>
      </c>
      <c r="K63" s="101">
        <f t="shared" si="31"/>
        <v>20439.194511792241</v>
      </c>
      <c r="L63" s="101">
        <f t="shared" si="35"/>
        <v>8272.7455761396486</v>
      </c>
      <c r="M63" s="101">
        <f t="shared" si="35"/>
        <v>12166.448935652592</v>
      </c>
      <c r="N63" s="101">
        <f t="shared" si="35"/>
        <v>1055549.2</v>
      </c>
      <c r="O63" s="101">
        <f t="shared" si="32"/>
        <v>7837.3851035457647</v>
      </c>
      <c r="P63" s="101">
        <f t="shared" si="32"/>
        <v>11526.17891771657</v>
      </c>
      <c r="Q63" s="101">
        <f t="shared" si="33"/>
        <v>19363.564021262333</v>
      </c>
    </row>
    <row r="64" spans="2:17" x14ac:dyDescent="0.35">
      <c r="B64" s="100">
        <v>44378</v>
      </c>
      <c r="C64" s="101">
        <v>4269.8077700000003</v>
      </c>
      <c r="D64" s="101">
        <f t="shared" si="27"/>
        <v>1728.1992174069253</v>
      </c>
      <c r="E64" s="101">
        <f t="shared" si="28"/>
        <v>2541.6045175932522</v>
      </c>
      <c r="F64" s="101">
        <v>218800.83</v>
      </c>
      <c r="G64" s="101">
        <f t="shared" si="34"/>
        <v>7898.5039380651588</v>
      </c>
      <c r="H64" s="107">
        <f t="shared" si="29"/>
        <v>11616.064333911587</v>
      </c>
      <c r="I64" s="101">
        <f t="shared" si="30"/>
        <v>19514.586713405068</v>
      </c>
      <c r="K64" s="101">
        <f t="shared" si="31"/>
        <v>24708.99824679242</v>
      </c>
      <c r="L64" s="101">
        <f t="shared" si="35"/>
        <v>10000.944793546574</v>
      </c>
      <c r="M64" s="101">
        <f t="shared" si="35"/>
        <v>14708.053453245844</v>
      </c>
      <c r="N64" s="101">
        <f t="shared" si="35"/>
        <v>1274350.03</v>
      </c>
      <c r="O64" s="101">
        <f t="shared" si="32"/>
        <v>7847.8789642642951</v>
      </c>
      <c r="P64" s="101">
        <f t="shared" si="32"/>
        <v>11541.611886057588</v>
      </c>
      <c r="Q64" s="101">
        <f t="shared" si="33"/>
        <v>19389.490850321883</v>
      </c>
    </row>
    <row r="65" spans="2:17" x14ac:dyDescent="0.35">
      <c r="B65" s="100">
        <v>44409</v>
      </c>
      <c r="C65" s="101">
        <v>3991.114102</v>
      </c>
      <c r="D65" s="101">
        <f t="shared" si="27"/>
        <v>1615.3983128046402</v>
      </c>
      <c r="E65" s="101">
        <f t="shared" si="28"/>
        <v>2375.712017563108</v>
      </c>
      <c r="F65" s="101">
        <v>244687.94</v>
      </c>
      <c r="G65" s="101">
        <f t="shared" si="34"/>
        <v>6601.8713991569848</v>
      </c>
      <c r="H65" s="107">
        <f t="shared" si="29"/>
        <v>9709.1504287588014</v>
      </c>
      <c r="I65" s="101">
        <f t="shared" si="30"/>
        <v>16311.037241966236</v>
      </c>
      <c r="K65" s="101">
        <f t="shared" si="31"/>
        <v>28700.108577160168</v>
      </c>
      <c r="L65" s="101">
        <f t="shared" si="35"/>
        <v>11616.343106351214</v>
      </c>
      <c r="M65" s="101">
        <f t="shared" si="35"/>
        <v>17083.765470808954</v>
      </c>
      <c r="N65" s="101">
        <f t="shared" si="35"/>
        <v>1519037.97</v>
      </c>
      <c r="O65" s="101">
        <f t="shared" si="32"/>
        <v>7647.1709962267851</v>
      </c>
      <c r="P65" s="101">
        <f t="shared" si="32"/>
        <v>11246.437421711687</v>
      </c>
      <c r="Q65" s="101">
        <f t="shared" si="33"/>
        <v>18893.608417938471</v>
      </c>
    </row>
    <row r="66" spans="2:17" x14ac:dyDescent="0.35">
      <c r="B66" s="100">
        <v>44440</v>
      </c>
      <c r="C66" s="101">
        <v>5085.4761040000003</v>
      </c>
      <c r="D66" s="101">
        <f t="shared" si="27"/>
        <v>2058.3399292175673</v>
      </c>
      <c r="E66" s="101">
        <f t="shared" si="28"/>
        <v>3027.131368970021</v>
      </c>
      <c r="F66" s="101">
        <v>164569.06</v>
      </c>
      <c r="G66" s="101">
        <f t="shared" si="34"/>
        <v>12507.453887246893</v>
      </c>
      <c r="H66" s="107">
        <f t="shared" si="29"/>
        <v>18394.292152911494</v>
      </c>
      <c r="I66" s="101">
        <f t="shared" si="30"/>
        <v>30901.775242563821</v>
      </c>
      <c r="K66" s="101">
        <f t="shared" si="31"/>
        <v>33785.579875347757</v>
      </c>
      <c r="L66" s="101">
        <f t="shared" si="35"/>
        <v>13674.683035568782</v>
      </c>
      <c r="M66" s="101">
        <f t="shared" si="35"/>
        <v>20110.896839778976</v>
      </c>
      <c r="N66" s="101">
        <f t="shared" si="35"/>
        <v>1683607.03</v>
      </c>
      <c r="O66" s="101">
        <f t="shared" si="32"/>
        <v>8122.2534664569439</v>
      </c>
      <c r="P66" s="101">
        <f t="shared" si="32"/>
        <v>11945.12524682139</v>
      </c>
      <c r="Q66" s="101">
        <f t="shared" si="33"/>
        <v>20067.378713278333</v>
      </c>
    </row>
    <row r="67" spans="2:17" x14ac:dyDescent="0.35">
      <c r="B67" s="100">
        <v>44470</v>
      </c>
      <c r="C67" s="101">
        <v>6706.9490660000001</v>
      </c>
      <c r="D67" s="101">
        <f t="shared" si="27"/>
        <v>2714.6290304889553</v>
      </c>
      <c r="E67" s="101">
        <f t="shared" si="28"/>
        <v>3992.3136973947294</v>
      </c>
      <c r="F67" s="101">
        <v>233920.12</v>
      </c>
      <c r="G67" s="101">
        <f t="shared" si="34"/>
        <v>11604.940312483404</v>
      </c>
      <c r="H67" s="107">
        <f t="shared" si="29"/>
        <v>17066.995765027521</v>
      </c>
      <c r="I67" s="101">
        <f t="shared" si="30"/>
        <v>28671.963172727512</v>
      </c>
      <c r="K67" s="101">
        <f t="shared" si="31"/>
        <v>40492.522603231439</v>
      </c>
      <c r="L67" s="101">
        <f t="shared" si="35"/>
        <v>16389.312066057737</v>
      </c>
      <c r="M67" s="101">
        <f t="shared" si="35"/>
        <v>24103.210537173705</v>
      </c>
      <c r="N67" s="101">
        <f t="shared" si="35"/>
        <v>1917527.15</v>
      </c>
      <c r="O67" s="101">
        <f t="shared" si="32"/>
        <v>8547.1082201145036</v>
      </c>
      <c r="P67" s="101">
        <f t="shared" si="32"/>
        <v>12569.944856933946</v>
      </c>
      <c r="Q67" s="101">
        <f t="shared" si="33"/>
        <v>21117.053077048447</v>
      </c>
    </row>
    <row r="68" spans="2:17" x14ac:dyDescent="0.35">
      <c r="B68" s="100">
        <v>44501</v>
      </c>
      <c r="C68" s="101">
        <v>4628.75738</v>
      </c>
      <c r="D68" s="101">
        <f t="shared" si="27"/>
        <v>1873.4836115777946</v>
      </c>
      <c r="E68" s="101">
        <f t="shared" si="28"/>
        <v>2755.2693942123551</v>
      </c>
      <c r="F68" s="101">
        <v>233950.32</v>
      </c>
      <c r="G68" s="101">
        <f t="shared" si="34"/>
        <v>8008.0403889928193</v>
      </c>
      <c r="H68" s="107">
        <f t="shared" si="29"/>
        <v>11777.155911615573</v>
      </c>
      <c r="I68" s="101">
        <f t="shared" si="30"/>
        <v>19785.214997782434</v>
      </c>
      <c r="K68" s="101">
        <f t="shared" si="31"/>
        <v>45121.275609021592</v>
      </c>
      <c r="L68" s="101">
        <f t="shared" si="35"/>
        <v>18262.795677635531</v>
      </c>
      <c r="M68" s="101">
        <f t="shared" si="35"/>
        <v>26858.47993138606</v>
      </c>
      <c r="N68" s="101">
        <f t="shared" si="35"/>
        <v>2151477.4699999997</v>
      </c>
      <c r="O68" s="101">
        <f t="shared" si="32"/>
        <v>8488.4903199267683</v>
      </c>
      <c r="P68" s="101">
        <f t="shared" si="32"/>
        <v>12483.737480823382</v>
      </c>
      <c r="Q68" s="101">
        <f t="shared" si="33"/>
        <v>20972.227800750152</v>
      </c>
    </row>
    <row r="69" spans="2:17" x14ac:dyDescent="0.35">
      <c r="B69" s="100">
        <v>44531</v>
      </c>
      <c r="C69" s="101">
        <v>4906.7927389999995</v>
      </c>
      <c r="D69" s="101">
        <f t="shared" si="27"/>
        <v>1986.0180664568377</v>
      </c>
      <c r="E69" s="101">
        <f t="shared" si="28"/>
        <v>2920.7700355878474</v>
      </c>
      <c r="F69" s="101">
        <v>245221.36</v>
      </c>
      <c r="G69" s="101">
        <f t="shared" si="34"/>
        <v>8098.8787700094226</v>
      </c>
      <c r="H69" s="107">
        <f t="shared" si="29"/>
        <v>11910.748866199288</v>
      </c>
      <c r="I69" s="101">
        <f t="shared" si="30"/>
        <v>20009.646545472224</v>
      </c>
      <c r="K69" s="101">
        <f t="shared" si="31"/>
        <v>50028.063711066279</v>
      </c>
      <c r="L69" s="101">
        <f t="shared" si="35"/>
        <v>20248.813744092367</v>
      </c>
      <c r="M69" s="101">
        <f t="shared" si="35"/>
        <v>29779.249966973908</v>
      </c>
      <c r="N69" s="101">
        <f t="shared" si="35"/>
        <v>2396698.8299999996</v>
      </c>
      <c r="O69" s="101">
        <f t="shared" si="32"/>
        <v>8448.6267071329821</v>
      </c>
      <c r="P69" s="101">
        <f t="shared" si="32"/>
        <v>12425.111404996143</v>
      </c>
      <c r="Q69" s="101">
        <f t="shared" si="33"/>
        <v>20873.738112129126</v>
      </c>
    </row>
    <row r="70" spans="2:17" x14ac:dyDescent="0.35">
      <c r="B70" s="102" t="s">
        <v>97</v>
      </c>
      <c r="C70" s="103">
        <f>SUM(C58:C69)</f>
        <v>50028.110988</v>
      </c>
      <c r="D70" s="104">
        <f t="shared" si="27"/>
        <v>20248.813744092371</v>
      </c>
      <c r="E70" s="104">
        <f>+C70*$E$56</f>
        <v>29779.249966973905</v>
      </c>
      <c r="F70" s="103">
        <f>SUM(F58:F69)</f>
        <v>2396698.8299999996</v>
      </c>
      <c r="G70" s="104">
        <f t="shared" si="34"/>
        <v>8448.6267071329839</v>
      </c>
      <c r="H70" s="104">
        <f>+E70*1000000/F70</f>
        <v>12425.111404996142</v>
      </c>
      <c r="I70" s="104">
        <f t="shared" si="30"/>
        <v>20873.757837984176</v>
      </c>
    </row>
    <row r="73" spans="2:17" x14ac:dyDescent="0.35">
      <c r="D73" s="105">
        <v>0.42</v>
      </c>
      <c r="E73" s="105">
        <v>0.57999999999999996</v>
      </c>
      <c r="F73" s="71"/>
    </row>
    <row r="74" spans="2:17" ht="43.5" x14ac:dyDescent="0.35">
      <c r="B74" s="98" t="s">
        <v>101</v>
      </c>
      <c r="C74" s="99" t="s">
        <v>88</v>
      </c>
      <c r="D74" s="99" t="s">
        <v>89</v>
      </c>
      <c r="E74" s="99" t="s">
        <v>90</v>
      </c>
      <c r="F74" s="99" t="s">
        <v>91</v>
      </c>
      <c r="G74" s="99" t="s">
        <v>92</v>
      </c>
      <c r="H74" s="99" t="s">
        <v>93</v>
      </c>
      <c r="I74" s="99" t="s">
        <v>94</v>
      </c>
      <c r="K74" s="99" t="s">
        <v>95</v>
      </c>
      <c r="L74" s="99" t="s">
        <v>89</v>
      </c>
      <c r="M74" s="99" t="s">
        <v>90</v>
      </c>
      <c r="N74" s="99" t="s">
        <v>96</v>
      </c>
      <c r="O74" s="99" t="s">
        <v>92</v>
      </c>
      <c r="P74" s="99" t="s">
        <v>93</v>
      </c>
      <c r="Q74" s="99" t="s">
        <v>94</v>
      </c>
    </row>
    <row r="75" spans="2:17" x14ac:dyDescent="0.35">
      <c r="B75" s="100">
        <v>44562</v>
      </c>
      <c r="C75" s="101">
        <v>4232.1768229999998</v>
      </c>
      <c r="D75" s="101">
        <f>+C75*$D$73</f>
        <v>1777.5142656599999</v>
      </c>
      <c r="E75" s="101">
        <f>+C75*$E$73</f>
        <v>2454.6625573399997</v>
      </c>
      <c r="F75" s="101">
        <v>218102.34</v>
      </c>
      <c r="G75" s="101">
        <f>+D75*1000000/F75</f>
        <v>8149.9091924460781</v>
      </c>
      <c r="H75" s="107">
        <f>+E75*1000000/F75</f>
        <v>11254.636503854106</v>
      </c>
      <c r="I75" s="101">
        <f>+C75*1000000/F75</f>
        <v>19404.545696300185</v>
      </c>
      <c r="K75" s="101">
        <f>+L75+M75</f>
        <v>4232.1768229999998</v>
      </c>
      <c r="L75" s="101">
        <f>+D75</f>
        <v>1777.5142656599999</v>
      </c>
      <c r="M75" s="101">
        <f>+E75</f>
        <v>2454.6625573399997</v>
      </c>
      <c r="N75" s="101">
        <f>+F75</f>
        <v>218102.34</v>
      </c>
      <c r="O75" s="101">
        <f>+L75*1000000/$N75</f>
        <v>8149.9091924460781</v>
      </c>
      <c r="P75" s="101">
        <f>+M75*1000000/$N75</f>
        <v>11254.636503854106</v>
      </c>
      <c r="Q75" s="101">
        <f>+O75+P75</f>
        <v>19404.545696300185</v>
      </c>
    </row>
    <row r="76" spans="2:17" x14ac:dyDescent="0.35">
      <c r="B76" s="100">
        <v>44593</v>
      </c>
      <c r="C76" s="101">
        <v>4892.7334559999999</v>
      </c>
      <c r="D76" s="101">
        <f t="shared" ref="D76:D80" si="36">+C76*$D$73</f>
        <v>2054.9480515199998</v>
      </c>
      <c r="E76" s="101">
        <f t="shared" ref="E76:E80" si="37">+C76*$E$73</f>
        <v>2837.7854044799997</v>
      </c>
      <c r="F76" s="101">
        <v>163678.70000000001</v>
      </c>
      <c r="G76" s="101">
        <f t="shared" ref="G76:G80" si="38">+D76*1000000/F76</f>
        <v>12554.767673008153</v>
      </c>
      <c r="H76" s="107">
        <f t="shared" ref="H76:H80" si="39">+E76*1000000/F76</f>
        <v>17337.536310344592</v>
      </c>
      <c r="I76" s="101">
        <f t="shared" ref="I76:I80" si="40">+C76*1000000/F76</f>
        <v>29892.303983352751</v>
      </c>
      <c r="K76" s="101">
        <f t="shared" ref="K76:K79" si="41">+L76+M76</f>
        <v>9124.9102789999997</v>
      </c>
      <c r="L76" s="101">
        <f>+L75+D76</f>
        <v>3832.4623171799994</v>
      </c>
      <c r="M76" s="101">
        <f>+M75+E76</f>
        <v>5292.4479618199994</v>
      </c>
      <c r="N76" s="101">
        <f>+N75+F76</f>
        <v>381781.04000000004</v>
      </c>
      <c r="O76" s="101">
        <f t="shared" ref="O76:P79" si="42">+L76*1000000/$N76</f>
        <v>10038.377802051142</v>
      </c>
      <c r="P76" s="101">
        <f t="shared" si="42"/>
        <v>13862.521726642055</v>
      </c>
      <c r="Q76" s="101">
        <f t="shared" ref="Q76:Q79" si="43">+O76+P76</f>
        <v>23900.899528693197</v>
      </c>
    </row>
    <row r="77" spans="2:17" x14ac:dyDescent="0.35">
      <c r="B77" s="100">
        <v>44621</v>
      </c>
      <c r="C77" s="101">
        <v>4271.8747979999998</v>
      </c>
      <c r="D77" s="101">
        <f t="shared" si="36"/>
        <v>1794.1874151599998</v>
      </c>
      <c r="E77" s="101">
        <f t="shared" si="37"/>
        <v>2477.6873828399998</v>
      </c>
      <c r="F77" s="101">
        <v>257835.8</v>
      </c>
      <c r="G77" s="101">
        <f t="shared" si="38"/>
        <v>6958.6435055178526</v>
      </c>
      <c r="H77" s="107">
        <f t="shared" si="39"/>
        <v>9609.5553171437004</v>
      </c>
      <c r="I77" s="101">
        <f t="shared" si="40"/>
        <v>16568.198822661554</v>
      </c>
      <c r="K77" s="101">
        <f t="shared" si="41"/>
        <v>13396.785076999997</v>
      </c>
      <c r="L77" s="101">
        <f t="shared" ref="L77:N79" si="44">+L76+D77</f>
        <v>5626.649732339999</v>
      </c>
      <c r="M77" s="101">
        <f t="shared" si="44"/>
        <v>7770.1353446599987</v>
      </c>
      <c r="N77" s="101">
        <f t="shared" si="44"/>
        <v>639616.84000000008</v>
      </c>
      <c r="O77" s="101">
        <f t="shared" si="42"/>
        <v>8796.9068049240213</v>
      </c>
      <c r="P77" s="101">
        <f t="shared" si="42"/>
        <v>12148.109397276028</v>
      </c>
      <c r="Q77" s="101">
        <f t="shared" si="43"/>
        <v>20945.016202200051</v>
      </c>
    </row>
    <row r="78" spans="2:17" x14ac:dyDescent="0.35">
      <c r="B78" s="100">
        <v>44652</v>
      </c>
      <c r="C78" s="101">
        <v>3849.4016620000002</v>
      </c>
      <c r="D78" s="101">
        <f t="shared" si="36"/>
        <v>1616.7486980400001</v>
      </c>
      <c r="E78" s="101">
        <f t="shared" si="37"/>
        <v>2232.6529639599999</v>
      </c>
      <c r="F78" s="101">
        <v>241930.26</v>
      </c>
      <c r="G78" s="101">
        <f t="shared" si="38"/>
        <v>6682.7055782108455</v>
      </c>
      <c r="H78" s="107">
        <f t="shared" si="39"/>
        <v>9228.4981794340238</v>
      </c>
      <c r="I78" s="101">
        <f t="shared" si="40"/>
        <v>15911.203757644867</v>
      </c>
      <c r="K78" s="101">
        <f t="shared" si="41"/>
        <v>17246.186738999997</v>
      </c>
      <c r="L78" s="101">
        <f t="shared" si="44"/>
        <v>7243.3984303799989</v>
      </c>
      <c r="M78" s="101">
        <f t="shared" si="44"/>
        <v>10002.788308619998</v>
      </c>
      <c r="N78" s="101">
        <f t="shared" si="44"/>
        <v>881547.10000000009</v>
      </c>
      <c r="O78" s="101">
        <f t="shared" si="42"/>
        <v>8216.6890803452225</v>
      </c>
      <c r="P78" s="101">
        <f t="shared" si="42"/>
        <v>11346.856349048165</v>
      </c>
      <c r="Q78" s="101">
        <f t="shared" si="43"/>
        <v>19563.545429393387</v>
      </c>
    </row>
    <row r="79" spans="2:17" x14ac:dyDescent="0.35">
      <c r="B79" s="100">
        <v>44682</v>
      </c>
      <c r="C79" s="106">
        <v>4321.1452650000001</v>
      </c>
      <c r="D79" s="101">
        <f t="shared" si="36"/>
        <v>1814.8810113</v>
      </c>
      <c r="E79" s="101">
        <f t="shared" si="37"/>
        <v>2506.2642536999997</v>
      </c>
      <c r="F79" s="106">
        <v>280484.44700000004</v>
      </c>
      <c r="G79" s="101">
        <f t="shared" si="38"/>
        <v>6470.522806920555</v>
      </c>
      <c r="H79" s="101">
        <f t="shared" si="39"/>
        <v>8935.4838762236232</v>
      </c>
      <c r="I79" s="101">
        <f t="shared" si="40"/>
        <v>15406.00668314418</v>
      </c>
      <c r="K79" s="101">
        <f t="shared" si="41"/>
        <v>21567.332003999996</v>
      </c>
      <c r="L79" s="101">
        <f t="shared" si="44"/>
        <v>9058.2794416799989</v>
      </c>
      <c r="M79" s="101">
        <f t="shared" si="44"/>
        <v>12509.052562319997</v>
      </c>
      <c r="N79" s="101">
        <f t="shared" si="44"/>
        <v>1162031.5470000003</v>
      </c>
      <c r="O79" s="101">
        <f t="shared" si="42"/>
        <v>7795.2095750460694</v>
      </c>
      <c r="P79" s="101">
        <f t="shared" si="42"/>
        <v>10764.813222682667</v>
      </c>
      <c r="Q79" s="101">
        <f t="shared" si="43"/>
        <v>18560.022797728736</v>
      </c>
    </row>
    <row r="80" spans="2:17" x14ac:dyDescent="0.35">
      <c r="B80" s="102" t="s">
        <v>97</v>
      </c>
      <c r="C80" s="103">
        <f>SUM(C75:C79)</f>
        <v>21567.332004</v>
      </c>
      <c r="D80" s="104">
        <f t="shared" si="36"/>
        <v>9058.2794416799989</v>
      </c>
      <c r="E80" s="104">
        <f t="shared" si="37"/>
        <v>12509.052562319999</v>
      </c>
      <c r="F80" s="103">
        <f>SUM(F75:F79)</f>
        <v>1162031.5470000003</v>
      </c>
      <c r="G80" s="104">
        <f t="shared" si="38"/>
        <v>7795.2095750460694</v>
      </c>
      <c r="H80" s="104">
        <f t="shared" si="39"/>
        <v>10764.813222682669</v>
      </c>
      <c r="I80" s="104">
        <f t="shared" si="40"/>
        <v>18560.02279772874</v>
      </c>
    </row>
    <row r="83" spans="3:3" x14ac:dyDescent="0.35">
      <c r="C83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Q80"/>
  <sheetViews>
    <sheetView showGridLines="0" topLeftCell="A55" workbookViewId="0">
      <selection activeCell="C64" sqref="C64:C69"/>
    </sheetView>
  </sheetViews>
  <sheetFormatPr baseColWidth="10" defaultRowHeight="14.5" x14ac:dyDescent="0.35"/>
  <cols>
    <col min="2" max="2" width="15.7265625" bestFit="1" customWidth="1"/>
    <col min="3" max="3" width="14.54296875" customWidth="1"/>
    <col min="4" max="4" width="11" bestFit="1" customWidth="1"/>
    <col min="5" max="5" width="11.7265625" bestFit="1" customWidth="1"/>
    <col min="6" max="6" width="15.81640625" bestFit="1" customWidth="1"/>
    <col min="7" max="8" width="11" bestFit="1" customWidth="1"/>
    <col min="11" max="11" width="17.1796875" customWidth="1"/>
    <col min="14" max="14" width="15.81640625" customWidth="1"/>
    <col min="16" max="16" width="12.81640625" customWidth="1"/>
  </cols>
  <sheetData>
    <row r="2" spans="2:17" s="71" customFormat="1" ht="26" x14ac:dyDescent="0.6">
      <c r="B2" s="96" t="s">
        <v>102</v>
      </c>
    </row>
    <row r="3" spans="2:17" s="71" customFormat="1" ht="26" x14ac:dyDescent="0.6">
      <c r="B3" s="96" t="s">
        <v>86</v>
      </c>
    </row>
    <row r="5" spans="2:17" x14ac:dyDescent="0.35">
      <c r="D5" s="97">
        <v>0.31654959940173966</v>
      </c>
      <c r="E5" s="97">
        <v>0.68345040059826034</v>
      </c>
    </row>
    <row r="6" spans="2:17" ht="43.5" x14ac:dyDescent="0.35">
      <c r="B6" s="98" t="s">
        <v>87</v>
      </c>
      <c r="C6" s="99" t="s">
        <v>88</v>
      </c>
      <c r="D6" s="99" t="s">
        <v>89</v>
      </c>
      <c r="E6" s="99" t="s">
        <v>90</v>
      </c>
      <c r="F6" s="99" t="s">
        <v>103</v>
      </c>
      <c r="G6" s="99" t="s">
        <v>92</v>
      </c>
      <c r="H6" s="99" t="s">
        <v>93</v>
      </c>
      <c r="I6" s="99" t="s">
        <v>94</v>
      </c>
      <c r="K6" s="99" t="s">
        <v>95</v>
      </c>
      <c r="L6" s="99" t="s">
        <v>89</v>
      </c>
      <c r="M6" s="99" t="s">
        <v>90</v>
      </c>
      <c r="N6" s="99" t="s">
        <v>104</v>
      </c>
      <c r="O6" s="99" t="s">
        <v>92</v>
      </c>
      <c r="P6" s="99" t="s">
        <v>93</v>
      </c>
      <c r="Q6" s="99" t="s">
        <v>94</v>
      </c>
    </row>
    <row r="7" spans="2:17" x14ac:dyDescent="0.35">
      <c r="B7" s="100">
        <v>43101</v>
      </c>
      <c r="C7" s="101">
        <v>566.27977099999998</v>
      </c>
      <c r="D7" s="101">
        <f>+C7*$D$5</f>
        <v>179.25563465935886</v>
      </c>
      <c r="E7" s="101">
        <f>+C7*$E$5</f>
        <v>387.02413634064112</v>
      </c>
      <c r="F7" s="101">
        <v>224766.46</v>
      </c>
      <c r="G7" s="101">
        <f>+D7*1000000/F7</f>
        <v>797.51949939220856</v>
      </c>
      <c r="H7" s="101">
        <f>+E7*1000000/F7</f>
        <v>1721.8945226108965</v>
      </c>
      <c r="I7" s="101">
        <f>+C7*1000000/F7</f>
        <v>2519.4140220031049</v>
      </c>
      <c r="K7" s="101">
        <f>+L7+M7</f>
        <v>566.27977099999998</v>
      </c>
      <c r="L7" s="101">
        <f>+D7</f>
        <v>179.25563465935886</v>
      </c>
      <c r="M7" s="101">
        <f>+E7</f>
        <v>387.02413634064112</v>
      </c>
      <c r="N7" s="101">
        <f>+F7</f>
        <v>224766.46</v>
      </c>
      <c r="O7" s="101">
        <f>+L7*1000000/$N7</f>
        <v>797.51949939220856</v>
      </c>
      <c r="P7" s="101">
        <f>+M7*1000000/$N7</f>
        <v>1721.8945226108965</v>
      </c>
      <c r="Q7" s="101">
        <f>+O7+P7</f>
        <v>2519.4140220031049</v>
      </c>
    </row>
    <row r="8" spans="2:17" x14ac:dyDescent="0.35">
      <c r="B8" s="100">
        <v>43132</v>
      </c>
      <c r="C8" s="101">
        <v>925.81355199999996</v>
      </c>
      <c r="D8" s="101">
        <f t="shared" ref="D8:D19" si="0">+C8*$D$5</f>
        <v>293.06590900630164</v>
      </c>
      <c r="E8" s="101">
        <f t="shared" ref="E8:E19" si="1">+C8*$E$5</f>
        <v>632.74764299369826</v>
      </c>
      <c r="F8" s="101">
        <v>200901.23</v>
      </c>
      <c r="G8" s="101">
        <f t="shared" ref="G8:G19" si="2">+D8*1000000/F8</f>
        <v>1458.7561709119532</v>
      </c>
      <c r="H8" s="101">
        <f t="shared" ref="H8:H19" si="3">+E8*1000000/F8</f>
        <v>3149.545888761847</v>
      </c>
      <c r="I8" s="101">
        <f t="shared" ref="I8:I19" si="4">+C8*1000000/F8</f>
        <v>4608.3020596738006</v>
      </c>
      <c r="K8" s="101">
        <f t="shared" ref="K8:K18" si="5">+L8+M8</f>
        <v>1492.0933229999998</v>
      </c>
      <c r="L8" s="101">
        <f>+L7+D8</f>
        <v>472.3215436656605</v>
      </c>
      <c r="M8" s="101">
        <f>+M7+E8</f>
        <v>1019.7717793343394</v>
      </c>
      <c r="N8" s="101">
        <f>+N7+F8</f>
        <v>425667.69</v>
      </c>
      <c r="O8" s="101">
        <f t="shared" ref="O8:P18" si="6">+L8*1000000/$N8</f>
        <v>1109.6015853720551</v>
      </c>
      <c r="P8" s="101">
        <f t="shared" si="6"/>
        <v>2395.699282072218</v>
      </c>
      <c r="Q8" s="101">
        <f t="shared" ref="Q8:Q18" si="7">+O8+P8</f>
        <v>3505.3008674442731</v>
      </c>
    </row>
    <row r="9" spans="2:17" x14ac:dyDescent="0.35">
      <c r="B9" s="100">
        <v>43160</v>
      </c>
      <c r="C9" s="101">
        <v>1026.1247129999999</v>
      </c>
      <c r="D9" s="101">
        <f t="shared" si="0"/>
        <v>324.81936683637508</v>
      </c>
      <c r="E9" s="101">
        <f t="shared" si="1"/>
        <v>701.3053461636249</v>
      </c>
      <c r="F9" s="101">
        <v>251557.71000000002</v>
      </c>
      <c r="G9" s="101">
        <f>+D9*1000000/F9</f>
        <v>1291.2320073051033</v>
      </c>
      <c r="H9" s="101">
        <f t="shared" si="3"/>
        <v>2787.8507327945736</v>
      </c>
      <c r="I9" s="101">
        <f t="shared" si="4"/>
        <v>4079.0827400996764</v>
      </c>
      <c r="K9" s="101">
        <f t="shared" si="5"/>
        <v>2518.2180359999998</v>
      </c>
      <c r="L9" s="101">
        <f t="shared" ref="L9:N18" si="8">+L8+D9</f>
        <v>797.14091050203558</v>
      </c>
      <c r="M9" s="101">
        <f t="shared" si="8"/>
        <v>1721.0771254979643</v>
      </c>
      <c r="N9" s="101">
        <f t="shared" si="8"/>
        <v>677225.4</v>
      </c>
      <c r="O9" s="101">
        <f t="shared" si="6"/>
        <v>1177.0688318867478</v>
      </c>
      <c r="P9" s="101">
        <f t="shared" si="6"/>
        <v>2541.3652906373036</v>
      </c>
      <c r="Q9" s="101">
        <f t="shared" si="7"/>
        <v>3718.4341225240514</v>
      </c>
    </row>
    <row r="10" spans="2:17" x14ac:dyDescent="0.35">
      <c r="B10" s="100">
        <v>43191</v>
      </c>
      <c r="C10" s="101">
        <v>940.15867500000002</v>
      </c>
      <c r="D10" s="101">
        <f t="shared" si="0"/>
        <v>297.60685194532033</v>
      </c>
      <c r="E10" s="101">
        <f t="shared" si="1"/>
        <v>642.55182305467963</v>
      </c>
      <c r="F10" s="101">
        <v>225489.3</v>
      </c>
      <c r="G10" s="101">
        <f t="shared" si="2"/>
        <v>1319.826936113245</v>
      </c>
      <c r="H10" s="101">
        <f t="shared" si="3"/>
        <v>2849.5889740873722</v>
      </c>
      <c r="I10" s="101">
        <f t="shared" si="4"/>
        <v>4169.415910200617</v>
      </c>
      <c r="K10" s="101">
        <f t="shared" si="5"/>
        <v>3458.3767109999999</v>
      </c>
      <c r="L10" s="101">
        <f t="shared" si="8"/>
        <v>1094.7477624473559</v>
      </c>
      <c r="M10" s="101">
        <f t="shared" si="8"/>
        <v>2363.628948552644</v>
      </c>
      <c r="N10" s="101">
        <f t="shared" si="8"/>
        <v>902714.7</v>
      </c>
      <c r="O10" s="101">
        <f t="shared" si="6"/>
        <v>1212.7284095931482</v>
      </c>
      <c r="P10" s="101">
        <f t="shared" si="6"/>
        <v>2618.3565511369698</v>
      </c>
      <c r="Q10" s="101">
        <f t="shared" si="7"/>
        <v>3831.0849607301179</v>
      </c>
    </row>
    <row r="11" spans="2:17" x14ac:dyDescent="0.35">
      <c r="B11" s="100">
        <v>43221</v>
      </c>
      <c r="C11" s="101">
        <v>1054.9526129999999</v>
      </c>
      <c r="D11" s="101">
        <f t="shared" si="0"/>
        <v>333.94482703296848</v>
      </c>
      <c r="E11" s="101">
        <f t="shared" si="1"/>
        <v>721.00778596703151</v>
      </c>
      <c r="F11" s="101">
        <v>272282.13</v>
      </c>
      <c r="G11" s="101">
        <f t="shared" si="2"/>
        <v>1226.4661916408854</v>
      </c>
      <c r="H11" s="101">
        <f t="shared" si="3"/>
        <v>2648.017282540839</v>
      </c>
      <c r="I11" s="101">
        <f t="shared" si="4"/>
        <v>3874.483474181724</v>
      </c>
      <c r="K11" s="101">
        <f t="shared" si="5"/>
        <v>4513.3293240000003</v>
      </c>
      <c r="L11" s="101">
        <f t="shared" si="8"/>
        <v>1428.6925894803244</v>
      </c>
      <c r="M11" s="101">
        <f t="shared" si="8"/>
        <v>3084.6367345196754</v>
      </c>
      <c r="N11" s="101">
        <f t="shared" si="8"/>
        <v>1174996.83</v>
      </c>
      <c r="O11" s="101">
        <f t="shared" si="6"/>
        <v>1215.91186716676</v>
      </c>
      <c r="P11" s="101">
        <f t="shared" si="6"/>
        <v>2625.229835317662</v>
      </c>
      <c r="Q11" s="101">
        <f t="shared" si="7"/>
        <v>3841.1417024844222</v>
      </c>
    </row>
    <row r="12" spans="2:17" x14ac:dyDescent="0.35">
      <c r="B12" s="100">
        <v>43252</v>
      </c>
      <c r="C12" s="101">
        <v>911.43243600000005</v>
      </c>
      <c r="D12" s="101">
        <f t="shared" si="0"/>
        <v>288.51357249755171</v>
      </c>
      <c r="E12" s="101">
        <f t="shared" si="1"/>
        <v>622.91886350244829</v>
      </c>
      <c r="F12" s="101">
        <v>244315.3</v>
      </c>
      <c r="G12" s="101">
        <f t="shared" si="2"/>
        <v>1180.9066910568094</v>
      </c>
      <c r="H12" s="101">
        <f t="shared" si="3"/>
        <v>2549.6514688292068</v>
      </c>
      <c r="I12" s="101">
        <f t="shared" si="4"/>
        <v>3730.5581598860163</v>
      </c>
      <c r="K12" s="101">
        <f t="shared" si="5"/>
        <v>5424.7617599999994</v>
      </c>
      <c r="L12" s="101">
        <f t="shared" si="8"/>
        <v>1717.206161977876</v>
      </c>
      <c r="M12" s="101">
        <f t="shared" si="8"/>
        <v>3707.5555980221238</v>
      </c>
      <c r="N12" s="101">
        <f t="shared" si="8"/>
        <v>1419312.1300000001</v>
      </c>
      <c r="O12" s="101">
        <f t="shared" si="6"/>
        <v>1209.886201689741</v>
      </c>
      <c r="P12" s="101">
        <f t="shared" si="6"/>
        <v>2612.2200463559229</v>
      </c>
      <c r="Q12" s="101">
        <f t="shared" si="7"/>
        <v>3822.106248045664</v>
      </c>
    </row>
    <row r="13" spans="2:17" x14ac:dyDescent="0.35">
      <c r="B13" s="100">
        <v>43282</v>
      </c>
      <c r="C13" s="101">
        <v>1042.3342439999999</v>
      </c>
      <c r="D13" s="101">
        <f t="shared" si="0"/>
        <v>329.95048738091515</v>
      </c>
      <c r="E13" s="101">
        <f t="shared" si="1"/>
        <v>712.38375661908481</v>
      </c>
      <c r="F13" s="101">
        <v>275293.89</v>
      </c>
      <c r="G13" s="101">
        <f t="shared" si="2"/>
        <v>1198.5390862867139</v>
      </c>
      <c r="H13" s="101">
        <f t="shared" si="3"/>
        <v>2587.7209138898243</v>
      </c>
      <c r="I13" s="101">
        <f t="shared" si="4"/>
        <v>3786.2600001765381</v>
      </c>
      <c r="K13" s="101">
        <f t="shared" si="5"/>
        <v>6467.0960039999991</v>
      </c>
      <c r="L13" s="101">
        <f t="shared" si="8"/>
        <v>2047.1566493587911</v>
      </c>
      <c r="M13" s="101">
        <f t="shared" si="8"/>
        <v>4419.9393546412084</v>
      </c>
      <c r="N13" s="101">
        <f t="shared" si="8"/>
        <v>1694606.02</v>
      </c>
      <c r="O13" s="101">
        <f t="shared" si="6"/>
        <v>1208.0428283612441</v>
      </c>
      <c r="P13" s="101">
        <f t="shared" si="6"/>
        <v>2608.2400879475267</v>
      </c>
      <c r="Q13" s="101">
        <f t="shared" si="7"/>
        <v>3816.2829163087708</v>
      </c>
    </row>
    <row r="14" spans="2:17" x14ac:dyDescent="0.35">
      <c r="B14" s="100">
        <v>43313</v>
      </c>
      <c r="C14" s="101">
        <v>1117.3846169999999</v>
      </c>
      <c r="D14" s="101">
        <f t="shared" si="0"/>
        <v>353.70765288901629</v>
      </c>
      <c r="E14" s="101">
        <f t="shared" si="1"/>
        <v>763.6769641109837</v>
      </c>
      <c r="F14" s="101">
        <v>314947.52000000008</v>
      </c>
      <c r="G14" s="101">
        <f t="shared" si="2"/>
        <v>1123.0685445277238</v>
      </c>
      <c r="H14" s="101">
        <f t="shared" si="3"/>
        <v>2424.7752898990393</v>
      </c>
      <c r="I14" s="101">
        <f t="shared" si="4"/>
        <v>3547.8438344267634</v>
      </c>
      <c r="K14" s="101">
        <f t="shared" si="5"/>
        <v>7584.4806209999997</v>
      </c>
      <c r="L14" s="101">
        <f t="shared" si="8"/>
        <v>2400.8643022478072</v>
      </c>
      <c r="M14" s="101">
        <f t="shared" si="8"/>
        <v>5183.6163187521925</v>
      </c>
      <c r="N14" s="101">
        <f t="shared" si="8"/>
        <v>2009553.54</v>
      </c>
      <c r="O14" s="101">
        <f t="shared" si="6"/>
        <v>1194.7252235179596</v>
      </c>
      <c r="P14" s="101">
        <f t="shared" si="6"/>
        <v>2579.4865454304804</v>
      </c>
      <c r="Q14" s="101">
        <f t="shared" si="7"/>
        <v>3774.2117689484403</v>
      </c>
    </row>
    <row r="15" spans="2:17" x14ac:dyDescent="0.35">
      <c r="B15" s="100">
        <v>43344</v>
      </c>
      <c r="C15" s="101">
        <v>1085.1082919999999</v>
      </c>
      <c r="D15" s="101">
        <f t="shared" si="0"/>
        <v>343.49059514010588</v>
      </c>
      <c r="E15" s="101">
        <f t="shared" si="1"/>
        <v>741.61769685989395</v>
      </c>
      <c r="F15" s="101">
        <v>238903.55</v>
      </c>
      <c r="G15" s="101">
        <f t="shared" si="2"/>
        <v>1437.7793680341122</v>
      </c>
      <c r="H15" s="101">
        <f t="shared" si="3"/>
        <v>3104.2556582348566</v>
      </c>
      <c r="I15" s="101">
        <f t="shared" si="4"/>
        <v>4542.0350262689699</v>
      </c>
      <c r="K15" s="101">
        <f t="shared" si="5"/>
        <v>8669.5889129999996</v>
      </c>
      <c r="L15" s="101">
        <f t="shared" si="8"/>
        <v>2744.3548973879133</v>
      </c>
      <c r="M15" s="101">
        <f t="shared" si="8"/>
        <v>5925.2340156120863</v>
      </c>
      <c r="N15" s="101">
        <f t="shared" si="8"/>
        <v>2248457.09</v>
      </c>
      <c r="O15" s="101">
        <f t="shared" si="6"/>
        <v>1220.5502651544546</v>
      </c>
      <c r="P15" s="101">
        <f t="shared" si="6"/>
        <v>2635.2444269292623</v>
      </c>
      <c r="Q15" s="101">
        <f t="shared" si="7"/>
        <v>3855.7946920837167</v>
      </c>
    </row>
    <row r="16" spans="2:17" x14ac:dyDescent="0.35">
      <c r="B16" s="100">
        <v>43374</v>
      </c>
      <c r="C16" s="101">
        <v>1237.4133200000001</v>
      </c>
      <c r="D16" s="101">
        <f t="shared" si="0"/>
        <v>391.70269074037674</v>
      </c>
      <c r="E16" s="101">
        <f t="shared" si="1"/>
        <v>845.71062925962337</v>
      </c>
      <c r="F16" s="101">
        <v>289649.07</v>
      </c>
      <c r="G16" s="101">
        <f t="shared" si="2"/>
        <v>1352.3353993174455</v>
      </c>
      <c r="H16" s="101">
        <f t="shared" si="3"/>
        <v>2919.776781122147</v>
      </c>
      <c r="I16" s="101">
        <f t="shared" si="4"/>
        <v>4272.1121804395916</v>
      </c>
      <c r="K16" s="101">
        <f t="shared" si="5"/>
        <v>9907.0022329999993</v>
      </c>
      <c r="L16" s="101">
        <f t="shared" si="8"/>
        <v>3136.0575881282903</v>
      </c>
      <c r="M16" s="101">
        <f t="shared" si="8"/>
        <v>6770.9446448717099</v>
      </c>
      <c r="N16" s="101">
        <f t="shared" si="8"/>
        <v>2538106.1599999997</v>
      </c>
      <c r="O16" s="101">
        <f t="shared" si="6"/>
        <v>1235.5896051756522</v>
      </c>
      <c r="P16" s="101">
        <f t="shared" si="6"/>
        <v>2667.7153034732441</v>
      </c>
      <c r="Q16" s="101">
        <f t="shared" si="7"/>
        <v>3903.3049086488963</v>
      </c>
    </row>
    <row r="17" spans="2:17" x14ac:dyDescent="0.35">
      <c r="B17" s="100">
        <v>43405</v>
      </c>
      <c r="C17" s="101">
        <v>1059.7723920000001</v>
      </c>
      <c r="D17" s="101">
        <f t="shared" si="0"/>
        <v>335.47052614462342</v>
      </c>
      <c r="E17" s="101">
        <f t="shared" si="1"/>
        <v>724.3018658553766</v>
      </c>
      <c r="F17" s="101">
        <v>249779.52</v>
      </c>
      <c r="G17" s="101">
        <f t="shared" si="2"/>
        <v>1343.0665818583661</v>
      </c>
      <c r="H17" s="101">
        <f t="shared" si="3"/>
        <v>2899.764824015102</v>
      </c>
      <c r="I17" s="101">
        <f t="shared" si="4"/>
        <v>4242.8314058734686</v>
      </c>
      <c r="K17" s="101">
        <f t="shared" si="5"/>
        <v>10966.774625</v>
      </c>
      <c r="L17" s="101">
        <f t="shared" si="8"/>
        <v>3471.5281142729136</v>
      </c>
      <c r="M17" s="101">
        <f t="shared" si="8"/>
        <v>7495.2465107270864</v>
      </c>
      <c r="N17" s="101">
        <f t="shared" si="8"/>
        <v>2787885.6799999997</v>
      </c>
      <c r="O17" s="101">
        <f t="shared" si="6"/>
        <v>1245.218962591362</v>
      </c>
      <c r="P17" s="101">
        <f t="shared" si="6"/>
        <v>2688.5056889158695</v>
      </c>
      <c r="Q17" s="101">
        <f t="shared" si="7"/>
        <v>3933.7246515072316</v>
      </c>
    </row>
    <row r="18" spans="2:17" x14ac:dyDescent="0.35">
      <c r="B18" s="100">
        <v>43435</v>
      </c>
      <c r="C18" s="101">
        <v>1095.3557020000001</v>
      </c>
      <c r="D18" s="101">
        <f t="shared" si="0"/>
        <v>346.73440867051136</v>
      </c>
      <c r="E18" s="101">
        <f t="shared" si="1"/>
        <v>748.62129332948871</v>
      </c>
      <c r="F18" s="101">
        <v>199644.58000000002</v>
      </c>
      <c r="G18" s="101">
        <f t="shared" si="2"/>
        <v>1736.7584367705417</v>
      </c>
      <c r="H18" s="101">
        <f t="shared" si="3"/>
        <v>3749.7701832400794</v>
      </c>
      <c r="I18" s="101">
        <f t="shared" si="4"/>
        <v>5486.5286200106202</v>
      </c>
      <c r="K18" s="101">
        <f t="shared" si="5"/>
        <v>12062.130327000001</v>
      </c>
      <c r="L18" s="101">
        <f t="shared" si="8"/>
        <v>3818.2625229434252</v>
      </c>
      <c r="M18" s="101">
        <f t="shared" si="8"/>
        <v>8243.8678040565756</v>
      </c>
      <c r="N18" s="101">
        <f t="shared" si="8"/>
        <v>2987530.26</v>
      </c>
      <c r="O18" s="101">
        <f t="shared" si="6"/>
        <v>1278.0665602173433</v>
      </c>
      <c r="P18" s="101">
        <f t="shared" si="6"/>
        <v>2759.4257083965322</v>
      </c>
      <c r="Q18" s="101">
        <f t="shared" si="7"/>
        <v>4037.4922686138752</v>
      </c>
    </row>
    <row r="19" spans="2:17" x14ac:dyDescent="0.35">
      <c r="B19" s="102" t="s">
        <v>97</v>
      </c>
      <c r="C19" s="103">
        <f>SUM(C7:C18)</f>
        <v>12062.130327000001</v>
      </c>
      <c r="D19" s="104">
        <f t="shared" si="0"/>
        <v>3818.2625229434252</v>
      </c>
      <c r="E19" s="104">
        <f t="shared" si="1"/>
        <v>8243.8678040565756</v>
      </c>
      <c r="F19" s="103">
        <f>SUM(F7:F18)</f>
        <v>2987530.26</v>
      </c>
      <c r="G19" s="104">
        <f t="shared" si="2"/>
        <v>1278.0665602173433</v>
      </c>
      <c r="H19" s="104">
        <f t="shared" si="3"/>
        <v>2759.4257083965322</v>
      </c>
      <c r="I19" s="104">
        <f t="shared" si="4"/>
        <v>4037.4922686138752</v>
      </c>
    </row>
    <row r="22" spans="2:17" x14ac:dyDescent="0.35">
      <c r="D22" s="97">
        <v>0.18989024051782702</v>
      </c>
      <c r="E22" s="97">
        <v>0.81014583403850782</v>
      </c>
    </row>
    <row r="23" spans="2:17" ht="43.5" x14ac:dyDescent="0.35">
      <c r="B23" s="98" t="s">
        <v>98</v>
      </c>
      <c r="C23" s="99" t="s">
        <v>88</v>
      </c>
      <c r="D23" s="99" t="s">
        <v>89</v>
      </c>
      <c r="E23" s="99" t="s">
        <v>90</v>
      </c>
      <c r="F23" s="99" t="s">
        <v>103</v>
      </c>
      <c r="G23" s="99" t="s">
        <v>92</v>
      </c>
      <c r="H23" s="99" t="s">
        <v>93</v>
      </c>
      <c r="I23" s="99" t="s">
        <v>94</v>
      </c>
      <c r="K23" s="99" t="s">
        <v>95</v>
      </c>
      <c r="L23" s="99" t="s">
        <v>89</v>
      </c>
      <c r="M23" s="99" t="s">
        <v>90</v>
      </c>
      <c r="N23" s="99" t="s">
        <v>104</v>
      </c>
      <c r="O23" s="99" t="s">
        <v>92</v>
      </c>
      <c r="P23" s="99" t="s">
        <v>93</v>
      </c>
      <c r="Q23" s="99" t="s">
        <v>94</v>
      </c>
    </row>
    <row r="24" spans="2:17" x14ac:dyDescent="0.35">
      <c r="B24" s="100">
        <v>43466</v>
      </c>
      <c r="C24" s="101">
        <v>1054.4563439999999</v>
      </c>
      <c r="D24" s="101">
        <f>+C24*$D$22</f>
        <v>200.23096877770854</v>
      </c>
      <c r="E24" s="101">
        <f>+C24*$E$22</f>
        <v>854.26341426707563</v>
      </c>
      <c r="F24" s="101">
        <v>250421.77</v>
      </c>
      <c r="G24" s="101">
        <f>+D24*1000000/F24</f>
        <v>799.57492824089752</v>
      </c>
      <c r="H24" s="101">
        <f>+E24*1000000/F24</f>
        <v>3411.2985235551832</v>
      </c>
      <c r="I24" s="101">
        <f>+C24*1000000/F24</f>
        <v>4210.7215518842477</v>
      </c>
      <c r="K24" s="101">
        <f>+L24+M24</f>
        <v>1054.4943830447842</v>
      </c>
      <c r="L24" s="101">
        <f>+D24</f>
        <v>200.23096877770854</v>
      </c>
      <c r="M24" s="101">
        <f>+E24</f>
        <v>854.26341426707563</v>
      </c>
      <c r="N24" s="101">
        <f>+F24</f>
        <v>250421.77</v>
      </c>
      <c r="O24" s="101">
        <f>+L24*1000000/$N24</f>
        <v>799.57492824089752</v>
      </c>
      <c r="P24" s="101">
        <f>+M24*1000000/$N24</f>
        <v>3411.2985235551832</v>
      </c>
      <c r="Q24" s="101">
        <f>+O24+P24</f>
        <v>4210.8734517960811</v>
      </c>
    </row>
    <row r="25" spans="2:17" x14ac:dyDescent="0.35">
      <c r="B25" s="100">
        <v>43497</v>
      </c>
      <c r="C25" s="101">
        <v>1017.630034</v>
      </c>
      <c r="D25" s="101">
        <f t="shared" ref="D25:D36" si="9">+C25*$D$22</f>
        <v>193.2380119144245</v>
      </c>
      <c r="E25" s="101">
        <f t="shared" ref="E25:E36" si="10">+C25*$E$22</f>
        <v>824.42873263756508</v>
      </c>
      <c r="F25" s="101">
        <v>221344.77999999997</v>
      </c>
      <c r="G25" s="101">
        <f t="shared" ref="G25:G36" si="11">+D25*1000000/F25</f>
        <v>873.01815707795117</v>
      </c>
      <c r="H25" s="101">
        <f t="shared" ref="H25:H36" si="12">+E25*1000000/F25</f>
        <v>3724.6359848087009</v>
      </c>
      <c r="I25" s="101">
        <f t="shared" ref="I25:I36" si="13">+C25*1000000/F25</f>
        <v>4597.4882895363517</v>
      </c>
      <c r="K25" s="101">
        <f t="shared" ref="K25:K35" si="14">+L25+M25</f>
        <v>2072.1611275967734</v>
      </c>
      <c r="L25" s="101">
        <f>+L24+D25</f>
        <v>393.46898069213307</v>
      </c>
      <c r="M25" s="101">
        <f>+M24+E25</f>
        <v>1678.6921469046406</v>
      </c>
      <c r="N25" s="101">
        <f>+N24+F25</f>
        <v>471766.54999999993</v>
      </c>
      <c r="O25" s="101">
        <f t="shared" ref="O25:P35" si="15">+L25*1000000/$N25</f>
        <v>834.03323252174857</v>
      </c>
      <c r="P25" s="101">
        <f t="shared" si="15"/>
        <v>3558.3110903149895</v>
      </c>
      <c r="Q25" s="101">
        <f t="shared" ref="Q25:Q35" si="16">+O25+P25</f>
        <v>4392.3443228367378</v>
      </c>
    </row>
    <row r="26" spans="2:17" x14ac:dyDescent="0.35">
      <c r="B26" s="100">
        <v>43525</v>
      </c>
      <c r="C26" s="101">
        <v>1230.247517</v>
      </c>
      <c r="D26" s="101">
        <f t="shared" si="9"/>
        <v>233.61199689958949</v>
      </c>
      <c r="E26" s="101">
        <f t="shared" si="10"/>
        <v>996.67990073376836</v>
      </c>
      <c r="F26" s="101">
        <v>244830.2</v>
      </c>
      <c r="G26" s="101">
        <f t="shared" si="11"/>
        <v>954.17965961547827</v>
      </c>
      <c r="H26" s="101">
        <f t="shared" si="12"/>
        <v>4070.9026122339819</v>
      </c>
      <c r="I26" s="101">
        <f t="shared" si="13"/>
        <v>5024.9010007752313</v>
      </c>
      <c r="K26" s="101">
        <f t="shared" si="14"/>
        <v>3302.4530252301311</v>
      </c>
      <c r="L26" s="101">
        <f t="shared" ref="L26:N35" si="17">+L25+D26</f>
        <v>627.08097759172256</v>
      </c>
      <c r="M26" s="101">
        <f t="shared" si="17"/>
        <v>2675.3720476384087</v>
      </c>
      <c r="N26" s="101">
        <f t="shared" si="17"/>
        <v>716596.75</v>
      </c>
      <c r="O26" s="101">
        <f t="shared" si="15"/>
        <v>875.0820842987672</v>
      </c>
      <c r="P26" s="101">
        <f t="shared" si="15"/>
        <v>3733.4415033816558</v>
      </c>
      <c r="Q26" s="101">
        <f t="shared" si="16"/>
        <v>4608.5235876804227</v>
      </c>
    </row>
    <row r="27" spans="2:17" x14ac:dyDescent="0.35">
      <c r="B27" s="100">
        <v>43556</v>
      </c>
      <c r="C27" s="101">
        <v>884.53647899999999</v>
      </c>
      <c r="D27" s="101">
        <f t="shared" si="9"/>
        <v>167.96484474410184</v>
      </c>
      <c r="E27" s="101">
        <f t="shared" si="10"/>
        <v>716.60354351694002</v>
      </c>
      <c r="F27" s="101">
        <v>182312.77000000002</v>
      </c>
      <c r="G27" s="101">
        <f t="shared" si="11"/>
        <v>921.30049224802974</v>
      </c>
      <c r="H27" s="101">
        <f t="shared" si="12"/>
        <v>3930.6272594999236</v>
      </c>
      <c r="I27" s="101">
        <f t="shared" si="13"/>
        <v>4851.752726920884</v>
      </c>
      <c r="K27" s="101">
        <f t="shared" si="14"/>
        <v>4187.021413491173</v>
      </c>
      <c r="L27" s="101">
        <f t="shared" si="17"/>
        <v>795.04582233582437</v>
      </c>
      <c r="M27" s="101">
        <f t="shared" si="17"/>
        <v>3391.9755911553489</v>
      </c>
      <c r="N27" s="101">
        <f t="shared" si="17"/>
        <v>898909.52</v>
      </c>
      <c r="O27" s="101">
        <f t="shared" si="15"/>
        <v>884.45589310904654</v>
      </c>
      <c r="P27" s="101">
        <f t="shared" si="15"/>
        <v>3773.433828084665</v>
      </c>
      <c r="Q27" s="101">
        <f t="shared" si="16"/>
        <v>4657.8897211937119</v>
      </c>
    </row>
    <row r="28" spans="2:17" x14ac:dyDescent="0.35">
      <c r="B28" s="100">
        <v>43586</v>
      </c>
      <c r="C28" s="101">
        <v>878.70454299999994</v>
      </c>
      <c r="D28" s="101">
        <f t="shared" si="9"/>
        <v>166.85741701437726</v>
      </c>
      <c r="E28" s="101">
        <f t="shared" si="10"/>
        <v>711.87882486216085</v>
      </c>
      <c r="F28" s="101">
        <v>162737.85999999999</v>
      </c>
      <c r="G28" s="101">
        <f t="shared" si="11"/>
        <v>1025.314066526236</v>
      </c>
      <c r="H28" s="101">
        <f t="shared" si="12"/>
        <v>4374.3897385781083</v>
      </c>
      <c r="I28" s="101">
        <f t="shared" si="13"/>
        <v>5399.5090202120155</v>
      </c>
      <c r="K28" s="101">
        <f t="shared" si="14"/>
        <v>5065.7576553677118</v>
      </c>
      <c r="L28" s="101">
        <f t="shared" si="17"/>
        <v>961.9032393502016</v>
      </c>
      <c r="M28" s="101">
        <f t="shared" si="17"/>
        <v>4103.8544160175097</v>
      </c>
      <c r="N28" s="101">
        <f t="shared" si="17"/>
        <v>1061647.3799999999</v>
      </c>
      <c r="O28" s="101">
        <f t="shared" si="15"/>
        <v>906.04776828084073</v>
      </c>
      <c r="P28" s="101">
        <f t="shared" si="15"/>
        <v>3865.5531896263997</v>
      </c>
      <c r="Q28" s="101">
        <f t="shared" si="16"/>
        <v>4771.6009579072406</v>
      </c>
    </row>
    <row r="29" spans="2:17" x14ac:dyDescent="0.35">
      <c r="B29" s="100">
        <v>43617</v>
      </c>
      <c r="C29" s="101">
        <v>520.04875100000004</v>
      </c>
      <c r="D29" s="101">
        <f t="shared" si="9"/>
        <v>98.752182408385536</v>
      </c>
      <c r="E29" s="101">
        <f t="shared" si="10"/>
        <v>421.3153291195793</v>
      </c>
      <c r="F29" s="101">
        <v>101880.28</v>
      </c>
      <c r="G29" s="101">
        <f t="shared" si="11"/>
        <v>969.29633888310411</v>
      </c>
      <c r="H29" s="101">
        <f t="shared" si="12"/>
        <v>4135.3962623540037</v>
      </c>
      <c r="I29" s="101">
        <f t="shared" si="13"/>
        <v>5104.5084583591652</v>
      </c>
      <c r="K29" s="101">
        <f t="shared" si="14"/>
        <v>5585.8251668956764</v>
      </c>
      <c r="L29" s="101">
        <f t="shared" si="17"/>
        <v>1060.6554217585872</v>
      </c>
      <c r="M29" s="101">
        <f t="shared" si="17"/>
        <v>4525.1697451370892</v>
      </c>
      <c r="N29" s="101">
        <f t="shared" si="17"/>
        <v>1163527.6599999999</v>
      </c>
      <c r="O29" s="101">
        <f t="shared" si="15"/>
        <v>911.58591086574359</v>
      </c>
      <c r="P29" s="101">
        <f t="shared" si="15"/>
        <v>3889.1810660840579</v>
      </c>
      <c r="Q29" s="101">
        <f t="shared" si="16"/>
        <v>4800.7669769498016</v>
      </c>
    </row>
    <row r="30" spans="2:17" x14ac:dyDescent="0.35">
      <c r="B30" s="100">
        <v>43647</v>
      </c>
      <c r="C30" s="101">
        <v>826.40242499999999</v>
      </c>
      <c r="D30" s="101">
        <f t="shared" si="9"/>
        <v>156.92575524776549</v>
      </c>
      <c r="E30" s="101">
        <f t="shared" si="10"/>
        <v>669.50648185307045</v>
      </c>
      <c r="F30" s="101">
        <v>133911.51999999999</v>
      </c>
      <c r="G30" s="101">
        <f t="shared" si="11"/>
        <v>1171.8615041317244</v>
      </c>
      <c r="H30" s="101">
        <f t="shared" si="12"/>
        <v>4999.6182692353168</v>
      </c>
      <c r="I30" s="101">
        <f t="shared" si="13"/>
        <v>6171.2571480033985</v>
      </c>
      <c r="K30" s="101">
        <f t="shared" si="14"/>
        <v>6412.257403996512</v>
      </c>
      <c r="L30" s="101">
        <f t="shared" si="17"/>
        <v>1217.5811770063526</v>
      </c>
      <c r="M30" s="101">
        <f t="shared" si="17"/>
        <v>5194.6762269901592</v>
      </c>
      <c r="N30" s="101">
        <f t="shared" si="17"/>
        <v>1297439.18</v>
      </c>
      <c r="O30" s="101">
        <f t="shared" si="15"/>
        <v>938.44952100672094</v>
      </c>
      <c r="P30" s="101">
        <f t="shared" si="15"/>
        <v>4003.7917052806738</v>
      </c>
      <c r="Q30" s="101">
        <f t="shared" si="16"/>
        <v>4942.241226287395</v>
      </c>
    </row>
    <row r="31" spans="2:17" x14ac:dyDescent="0.35">
      <c r="B31" s="100">
        <v>43678</v>
      </c>
      <c r="C31" s="101">
        <v>1614.0229549999999</v>
      </c>
      <c r="D31" s="101">
        <f t="shared" si="9"/>
        <v>306.4872071262439</v>
      </c>
      <c r="E31" s="101">
        <f t="shared" si="10"/>
        <v>1307.5939730357718</v>
      </c>
      <c r="F31" s="101">
        <v>313058.27</v>
      </c>
      <c r="G31" s="101">
        <f t="shared" si="11"/>
        <v>979.01009651092704</v>
      </c>
      <c r="H31" s="101">
        <f t="shared" si="12"/>
        <v>4176.8389413120176</v>
      </c>
      <c r="I31" s="101">
        <f t="shared" si="13"/>
        <v>5155.6630495658201</v>
      </c>
      <c r="K31" s="101">
        <f t="shared" si="14"/>
        <v>8026.3385841585268</v>
      </c>
      <c r="L31" s="101">
        <f t="shared" si="17"/>
        <v>1524.0683841325965</v>
      </c>
      <c r="M31" s="101">
        <f t="shared" si="17"/>
        <v>6502.2702000259305</v>
      </c>
      <c r="N31" s="101">
        <f t="shared" si="17"/>
        <v>1610497.45</v>
      </c>
      <c r="O31" s="101">
        <f t="shared" si="15"/>
        <v>946.33393187464935</v>
      </c>
      <c r="P31" s="101">
        <f t="shared" si="15"/>
        <v>4037.4296774117406</v>
      </c>
      <c r="Q31" s="101">
        <f t="shared" si="16"/>
        <v>4983.7636092863904</v>
      </c>
    </row>
    <row r="32" spans="2:17" x14ac:dyDescent="0.35">
      <c r="B32" s="100">
        <v>43709</v>
      </c>
      <c r="C32" s="101">
        <v>1243.5810039999999</v>
      </c>
      <c r="D32" s="101">
        <f t="shared" si="9"/>
        <v>236.14389595296078</v>
      </c>
      <c r="E32" s="101">
        <f t="shared" si="10"/>
        <v>1007.4819696800248</v>
      </c>
      <c r="F32" s="101">
        <v>240210.16999999998</v>
      </c>
      <c r="G32" s="101">
        <f t="shared" si="11"/>
        <v>983.07201544780889</v>
      </c>
      <c r="H32" s="101">
        <f t="shared" si="12"/>
        <v>4194.1686718760693</v>
      </c>
      <c r="I32" s="101">
        <f t="shared" si="13"/>
        <v>5177.0539274003268</v>
      </c>
      <c r="K32" s="101">
        <f t="shared" si="14"/>
        <v>9269.9644497915124</v>
      </c>
      <c r="L32" s="101">
        <f t="shared" si="17"/>
        <v>1760.2122800855573</v>
      </c>
      <c r="M32" s="101">
        <f t="shared" si="17"/>
        <v>7509.7521697059556</v>
      </c>
      <c r="N32" s="101">
        <f t="shared" si="17"/>
        <v>1850707.6199999999</v>
      </c>
      <c r="O32" s="101">
        <f t="shared" si="15"/>
        <v>951.10230328308546</v>
      </c>
      <c r="P32" s="101">
        <f t="shared" si="15"/>
        <v>4057.7734097760704</v>
      </c>
      <c r="Q32" s="101">
        <f t="shared" si="16"/>
        <v>5008.8757130591557</v>
      </c>
    </row>
    <row r="33" spans="2:17" x14ac:dyDescent="0.35">
      <c r="B33" s="100">
        <v>43739</v>
      </c>
      <c r="C33" s="101">
        <v>1607.5707640000001</v>
      </c>
      <c r="D33" s="101">
        <f t="shared" si="9"/>
        <v>305.26199902538696</v>
      </c>
      <c r="E33" s="101">
        <f t="shared" si="10"/>
        <v>1302.3667573767013</v>
      </c>
      <c r="F33" s="101">
        <v>297057.81</v>
      </c>
      <c r="G33" s="101">
        <f t="shared" si="11"/>
        <v>1027.6181562955269</v>
      </c>
      <c r="H33" s="101">
        <f t="shared" si="12"/>
        <v>4384.2198842599064</v>
      </c>
      <c r="I33" s="101">
        <f t="shared" si="13"/>
        <v>5411.6428179417335</v>
      </c>
      <c r="K33" s="101">
        <f t="shared" si="14"/>
        <v>10877.5932061936</v>
      </c>
      <c r="L33" s="101">
        <f t="shared" si="17"/>
        <v>2065.4742791109443</v>
      </c>
      <c r="M33" s="101">
        <f t="shared" si="17"/>
        <v>8812.1189270826562</v>
      </c>
      <c r="N33" s="101">
        <f t="shared" si="17"/>
        <v>2147765.4299999997</v>
      </c>
      <c r="O33" s="101">
        <f t="shared" si="15"/>
        <v>961.68522421507851</v>
      </c>
      <c r="P33" s="101">
        <f t="shared" si="15"/>
        <v>4102.9242784127773</v>
      </c>
      <c r="Q33" s="101">
        <f t="shared" si="16"/>
        <v>5064.6095026278563</v>
      </c>
    </row>
    <row r="34" spans="2:17" x14ac:dyDescent="0.35">
      <c r="B34" s="100">
        <v>43770</v>
      </c>
      <c r="C34" s="101">
        <v>1004.226522</v>
      </c>
      <c r="D34" s="101">
        <f t="shared" si="9"/>
        <v>190.69281579696093</v>
      </c>
      <c r="E34" s="101">
        <f t="shared" si="10"/>
        <v>813.56993322927997</v>
      </c>
      <c r="F34" s="101">
        <v>205864.62</v>
      </c>
      <c r="G34" s="101">
        <f t="shared" si="11"/>
        <v>926.30203187396125</v>
      </c>
      <c r="H34" s="101">
        <f t="shared" si="12"/>
        <v>3951.9657784289502</v>
      </c>
      <c r="I34" s="101">
        <f t="shared" si="13"/>
        <v>4878.0918353041916</v>
      </c>
      <c r="K34" s="101">
        <f t="shared" si="14"/>
        <v>11881.855955219842</v>
      </c>
      <c r="L34" s="101">
        <f t="shared" si="17"/>
        <v>2256.1670949079053</v>
      </c>
      <c r="M34" s="101">
        <f t="shared" si="17"/>
        <v>9625.6888603119369</v>
      </c>
      <c r="N34" s="101">
        <f t="shared" si="17"/>
        <v>2353630.0499999998</v>
      </c>
      <c r="O34" s="101">
        <f t="shared" si="15"/>
        <v>958.59036763568906</v>
      </c>
      <c r="P34" s="101">
        <f t="shared" si="15"/>
        <v>4089.720413075087</v>
      </c>
      <c r="Q34" s="101">
        <f t="shared" si="16"/>
        <v>5048.3107807107763</v>
      </c>
    </row>
    <row r="35" spans="2:17" x14ac:dyDescent="0.35">
      <c r="B35" s="100">
        <v>43800</v>
      </c>
      <c r="C35" s="101">
        <v>1140.758133</v>
      </c>
      <c r="D35" s="101">
        <f t="shared" si="9"/>
        <v>216.61883624803733</v>
      </c>
      <c r="E35" s="101">
        <f t="shared" si="10"/>
        <v>924.1804490954961</v>
      </c>
      <c r="F35" s="101">
        <v>232121.96000000002</v>
      </c>
      <c r="G35" s="101">
        <f t="shared" si="11"/>
        <v>933.2113008525231</v>
      </c>
      <c r="H35" s="101">
        <f t="shared" si="12"/>
        <v>3981.4434148992018</v>
      </c>
      <c r="I35" s="101">
        <f t="shared" si="13"/>
        <v>4914.4774281588861</v>
      </c>
      <c r="K35" s="101">
        <f t="shared" si="14"/>
        <v>13022.655240563376</v>
      </c>
      <c r="L35" s="101">
        <f t="shared" si="17"/>
        <v>2472.7859311559428</v>
      </c>
      <c r="M35" s="101">
        <f t="shared" si="17"/>
        <v>10549.869309407433</v>
      </c>
      <c r="N35" s="101">
        <f t="shared" si="17"/>
        <v>2585752.0099999998</v>
      </c>
      <c r="O35" s="101">
        <f t="shared" si="15"/>
        <v>956.31209860528861</v>
      </c>
      <c r="P35" s="101">
        <f t="shared" si="15"/>
        <v>4080.0004287369511</v>
      </c>
      <c r="Q35" s="101">
        <f t="shared" si="16"/>
        <v>5036.3125273422393</v>
      </c>
    </row>
    <row r="36" spans="2:17" x14ac:dyDescent="0.35">
      <c r="B36" s="102" t="s">
        <v>97</v>
      </c>
      <c r="C36" s="103">
        <f>SUM(C24:C35)</f>
        <v>13022.185471000001</v>
      </c>
      <c r="D36" s="104">
        <f t="shared" si="9"/>
        <v>2472.7859311559428</v>
      </c>
      <c r="E36" s="104">
        <f t="shared" si="10"/>
        <v>10549.869309407435</v>
      </c>
      <c r="F36" s="103">
        <f>SUM(F24:F35)</f>
        <v>2585752.0099999998</v>
      </c>
      <c r="G36" s="104">
        <f t="shared" si="11"/>
        <v>956.31209860528861</v>
      </c>
      <c r="H36" s="104">
        <f t="shared" si="12"/>
        <v>4080.000428736952</v>
      </c>
      <c r="I36" s="104">
        <f t="shared" si="13"/>
        <v>5036.1308511561401</v>
      </c>
    </row>
    <row r="39" spans="2:17" x14ac:dyDescent="0.35">
      <c r="D39" s="97">
        <v>0.22041717707617381</v>
      </c>
      <c r="E39" s="97">
        <v>0.7820026419103433</v>
      </c>
    </row>
    <row r="40" spans="2:17" ht="43.5" x14ac:dyDescent="0.35">
      <c r="B40" s="98" t="s">
        <v>99</v>
      </c>
      <c r="C40" s="99" t="s">
        <v>88</v>
      </c>
      <c r="D40" s="99" t="s">
        <v>89</v>
      </c>
      <c r="E40" s="99" t="s">
        <v>90</v>
      </c>
      <c r="F40" s="99" t="s">
        <v>103</v>
      </c>
      <c r="G40" s="99" t="s">
        <v>92</v>
      </c>
      <c r="H40" s="99" t="s">
        <v>93</v>
      </c>
      <c r="I40" s="99" t="s">
        <v>94</v>
      </c>
      <c r="K40" s="99" t="s">
        <v>95</v>
      </c>
      <c r="L40" s="99" t="s">
        <v>89</v>
      </c>
      <c r="M40" s="99" t="s">
        <v>90</v>
      </c>
      <c r="N40" s="99" t="s">
        <v>104</v>
      </c>
      <c r="O40" s="99" t="s">
        <v>92</v>
      </c>
      <c r="P40" s="99" t="s">
        <v>93</v>
      </c>
      <c r="Q40" s="99" t="s">
        <v>94</v>
      </c>
    </row>
    <row r="41" spans="2:17" x14ac:dyDescent="0.35">
      <c r="B41" s="100">
        <v>43831</v>
      </c>
      <c r="C41" s="101">
        <v>880.51876000000004</v>
      </c>
      <c r="D41" s="101">
        <f>+C41*$D$39</f>
        <v>194.081459441813</v>
      </c>
      <c r="E41" s="101">
        <f>+C41*$E$39</f>
        <v>688.56799657161957</v>
      </c>
      <c r="F41" s="101">
        <v>158303.84</v>
      </c>
      <c r="G41" s="101">
        <f>+D41*1000000/F41</f>
        <v>1226.0060112364488</v>
      </c>
      <c r="H41" s="101">
        <f>+E41*1000000/F41</f>
        <v>4349.6607319924751</v>
      </c>
      <c r="I41" s="101">
        <f>+C41*1000000/F41</f>
        <v>5562.2072086185653</v>
      </c>
      <c r="K41" s="101">
        <f>+L41+M41</f>
        <v>882.64945601343254</v>
      </c>
      <c r="L41" s="101">
        <f>+D41</f>
        <v>194.081459441813</v>
      </c>
      <c r="M41" s="101">
        <f>+E41</f>
        <v>688.56799657161957</v>
      </c>
      <c r="N41" s="101">
        <f>+F41</f>
        <v>158303.84</v>
      </c>
      <c r="O41" s="101">
        <f>+L41*1000000/$N41</f>
        <v>1226.0060112364488</v>
      </c>
      <c r="P41" s="101">
        <f>+M41*1000000/$N41</f>
        <v>4349.6607319924751</v>
      </c>
      <c r="Q41" s="101">
        <f>+O41+P41</f>
        <v>5575.6667432289241</v>
      </c>
    </row>
    <row r="42" spans="2:17" x14ac:dyDescent="0.35">
      <c r="B42" s="100">
        <v>43862</v>
      </c>
      <c r="C42" s="101">
        <v>1400.083392</v>
      </c>
      <c r="D42" s="101">
        <f t="shared" ref="D42:D53" si="18">+C42*$D$39</f>
        <v>308.60242893587406</v>
      </c>
      <c r="E42" s="101">
        <f t="shared" ref="E42:E53" si="19">+C42*$E$39</f>
        <v>1094.8689114387948</v>
      </c>
      <c r="F42" s="101">
        <v>248669.63</v>
      </c>
      <c r="G42" s="101">
        <f t="shared" ref="G42:G53" si="20">+D42*1000000/F42</f>
        <v>1241.0137455702734</v>
      </c>
      <c r="H42" s="101">
        <f t="shared" ref="H42:H53" si="21">+E42*1000000/F42</f>
        <v>4402.9056199536499</v>
      </c>
      <c r="I42" s="101">
        <f t="shared" ref="I42:I53" si="22">+C42*1000000/F42</f>
        <v>5630.295070612362</v>
      </c>
      <c r="K42" s="101">
        <f t="shared" ref="K42:K52" si="23">+L42+M42</f>
        <v>2286.1207963881016</v>
      </c>
      <c r="L42" s="101">
        <f>+L41+D42</f>
        <v>502.68388837768703</v>
      </c>
      <c r="M42" s="101">
        <f>+M41+E42</f>
        <v>1783.4369080104143</v>
      </c>
      <c r="N42" s="101">
        <f>+N41+F42</f>
        <v>406973.47</v>
      </c>
      <c r="O42" s="101">
        <f t="shared" ref="O42:P52" si="24">+L42*1000000/$N42</f>
        <v>1235.1760628959107</v>
      </c>
      <c r="P42" s="101">
        <f t="shared" si="24"/>
        <v>4382.1945150636338</v>
      </c>
      <c r="Q42" s="101">
        <f t="shared" ref="Q42:Q52" si="25">+O42+P42</f>
        <v>5617.3705779595448</v>
      </c>
    </row>
    <row r="43" spans="2:17" x14ac:dyDescent="0.35">
      <c r="B43" s="100">
        <v>43891</v>
      </c>
      <c r="C43" s="101">
        <v>1356.4365479999999</v>
      </c>
      <c r="D43" s="101">
        <f t="shared" si="18"/>
        <v>298.98191479310992</v>
      </c>
      <c r="E43" s="101">
        <f t="shared" si="19"/>
        <v>1060.7369641197461</v>
      </c>
      <c r="F43" s="101">
        <v>275526.94</v>
      </c>
      <c r="G43" s="101">
        <f t="shared" si="20"/>
        <v>1085.1277003733642</v>
      </c>
      <c r="H43" s="101">
        <f t="shared" si="21"/>
        <v>3849.8484544551111</v>
      </c>
      <c r="I43" s="101">
        <f t="shared" si="22"/>
        <v>4923.0632329455693</v>
      </c>
      <c r="K43" s="101">
        <f t="shared" si="23"/>
        <v>3645.8396753009574</v>
      </c>
      <c r="L43" s="101">
        <f t="shared" ref="L43:N52" si="26">+L42+D43</f>
        <v>801.66580317079695</v>
      </c>
      <c r="M43" s="101">
        <f t="shared" si="26"/>
        <v>2844.1738721301604</v>
      </c>
      <c r="N43" s="101">
        <f t="shared" si="26"/>
        <v>682500.40999999992</v>
      </c>
      <c r="O43" s="101">
        <f t="shared" si="24"/>
        <v>1174.6012037865253</v>
      </c>
      <c r="P43" s="101">
        <f t="shared" si="24"/>
        <v>4167.2852213087472</v>
      </c>
      <c r="Q43" s="101">
        <f t="shared" si="25"/>
        <v>5341.886425095272</v>
      </c>
    </row>
    <row r="44" spans="2:17" x14ac:dyDescent="0.35">
      <c r="B44" s="100">
        <v>43922</v>
      </c>
      <c r="C44" s="101">
        <v>1240.4698430000001</v>
      </c>
      <c r="D44" s="101">
        <f t="shared" si="18"/>
        <v>273.42086104218453</v>
      </c>
      <c r="E44" s="101">
        <f t="shared" si="19"/>
        <v>970.05069443610887</v>
      </c>
      <c r="F44" s="101">
        <v>266781.93</v>
      </c>
      <c r="G44" s="101">
        <f t="shared" si="20"/>
        <v>1024.8852350763957</v>
      </c>
      <c r="H44" s="101">
        <f t="shared" si="21"/>
        <v>3636.1184373923256</v>
      </c>
      <c r="I44" s="101">
        <f t="shared" si="22"/>
        <v>4649.7521140206163</v>
      </c>
      <c r="K44" s="101">
        <f t="shared" si="23"/>
        <v>4889.3112307792508</v>
      </c>
      <c r="L44" s="101">
        <f t="shared" si="26"/>
        <v>1075.0866642129815</v>
      </c>
      <c r="M44" s="101">
        <f t="shared" si="26"/>
        <v>3814.2245665662695</v>
      </c>
      <c r="N44" s="101">
        <f t="shared" si="26"/>
        <v>949282.33999999985</v>
      </c>
      <c r="O44" s="101">
        <f t="shared" si="24"/>
        <v>1132.5257185475309</v>
      </c>
      <c r="P44" s="101">
        <f t="shared" si="24"/>
        <v>4018.0085585140769</v>
      </c>
      <c r="Q44" s="101">
        <f t="shared" si="25"/>
        <v>5150.534277061608</v>
      </c>
    </row>
    <row r="45" spans="2:17" x14ac:dyDescent="0.35">
      <c r="B45" s="100">
        <v>43952</v>
      </c>
      <c r="C45" s="101">
        <v>934.37335399999995</v>
      </c>
      <c r="D45" s="101">
        <f t="shared" si="18"/>
        <v>205.95193702387641</v>
      </c>
      <c r="E45" s="101">
        <f t="shared" si="19"/>
        <v>730.68243135862838</v>
      </c>
      <c r="F45" s="101">
        <v>200492.38</v>
      </c>
      <c r="G45" s="101">
        <f t="shared" si="20"/>
        <v>1027.2307457464287</v>
      </c>
      <c r="H45" s="101">
        <f t="shared" si="21"/>
        <v>3644.4399101782742</v>
      </c>
      <c r="I45" s="101">
        <f t="shared" si="22"/>
        <v>4660.3933476175007</v>
      </c>
      <c r="K45" s="101">
        <f t="shared" si="23"/>
        <v>5825.945599161756</v>
      </c>
      <c r="L45" s="101">
        <f t="shared" si="26"/>
        <v>1281.0386012368579</v>
      </c>
      <c r="M45" s="101">
        <f t="shared" si="26"/>
        <v>4544.906997924898</v>
      </c>
      <c r="N45" s="101">
        <f t="shared" si="26"/>
        <v>1149774.7199999997</v>
      </c>
      <c r="O45" s="101">
        <f t="shared" si="24"/>
        <v>1114.1648698249846</v>
      </c>
      <c r="P45" s="101">
        <f t="shared" si="24"/>
        <v>3952.8673912093832</v>
      </c>
      <c r="Q45" s="101">
        <f t="shared" si="25"/>
        <v>5067.0322610343683</v>
      </c>
    </row>
    <row r="46" spans="2:17" x14ac:dyDescent="0.35">
      <c r="B46" s="100">
        <v>43983</v>
      </c>
      <c r="C46" s="101">
        <v>1550.953467</v>
      </c>
      <c r="D46" s="101">
        <f t="shared" si="18"/>
        <v>341.85678497264468</v>
      </c>
      <c r="E46" s="101">
        <f t="shared" si="19"/>
        <v>1212.8497086740065</v>
      </c>
      <c r="F46" s="101">
        <v>274783.83999999997</v>
      </c>
      <c r="G46" s="101">
        <f t="shared" si="20"/>
        <v>1244.0934844372389</v>
      </c>
      <c r="H46" s="101">
        <f t="shared" si="21"/>
        <v>4413.8320094588044</v>
      </c>
      <c r="I46" s="101">
        <f t="shared" si="22"/>
        <v>5644.2673885043614</v>
      </c>
      <c r="K46" s="101">
        <f t="shared" si="23"/>
        <v>7380.6520928084065</v>
      </c>
      <c r="L46" s="101">
        <f t="shared" si="26"/>
        <v>1622.8953862095025</v>
      </c>
      <c r="M46" s="101">
        <f t="shared" si="26"/>
        <v>5757.7567065989042</v>
      </c>
      <c r="N46" s="101">
        <f t="shared" si="26"/>
        <v>1424558.5599999996</v>
      </c>
      <c r="O46" s="101">
        <f t="shared" si="24"/>
        <v>1139.2268677319259</v>
      </c>
      <c r="P46" s="101">
        <f t="shared" si="24"/>
        <v>4041.7830956692342</v>
      </c>
      <c r="Q46" s="101">
        <f t="shared" si="25"/>
        <v>5181.0099634011603</v>
      </c>
    </row>
    <row r="47" spans="2:17" x14ac:dyDescent="0.35">
      <c r="B47" s="100">
        <v>44013</v>
      </c>
      <c r="C47" s="101">
        <v>1002.406416</v>
      </c>
      <c r="D47" s="101">
        <f t="shared" si="18"/>
        <v>220.94759249776476</v>
      </c>
      <c r="E47" s="101">
        <f t="shared" si="19"/>
        <v>783.88446557987868</v>
      </c>
      <c r="F47" s="101">
        <v>144427.07</v>
      </c>
      <c r="G47" s="101">
        <f t="shared" si="20"/>
        <v>1529.8211927844604</v>
      </c>
      <c r="H47" s="101">
        <f t="shared" si="21"/>
        <v>5427.5453042139443</v>
      </c>
      <c r="I47" s="101">
        <f t="shared" si="22"/>
        <v>6940.5715701357094</v>
      </c>
      <c r="K47" s="101">
        <f t="shared" si="23"/>
        <v>8385.48415088605</v>
      </c>
      <c r="L47" s="101">
        <f t="shared" si="26"/>
        <v>1843.8429787072673</v>
      </c>
      <c r="M47" s="101">
        <f t="shared" si="26"/>
        <v>6541.6411721787827</v>
      </c>
      <c r="N47" s="101">
        <f t="shared" si="26"/>
        <v>1568985.6299999997</v>
      </c>
      <c r="O47" s="101">
        <f t="shared" si="24"/>
        <v>1175.1815589969856</v>
      </c>
      <c r="P47" s="101">
        <f t="shared" si="24"/>
        <v>4169.3442228523045</v>
      </c>
      <c r="Q47" s="101">
        <f t="shared" si="25"/>
        <v>5344.5257818492901</v>
      </c>
    </row>
    <row r="48" spans="2:17" x14ac:dyDescent="0.35">
      <c r="B48" s="100">
        <v>44044</v>
      </c>
      <c r="C48" s="101">
        <v>1454.8115600000001</v>
      </c>
      <c r="D48" s="101">
        <f t="shared" si="18"/>
        <v>320.66545723298469</v>
      </c>
      <c r="E48" s="101">
        <f t="shared" si="19"/>
        <v>1137.6664834017081</v>
      </c>
      <c r="F48" s="101">
        <v>276014.14</v>
      </c>
      <c r="G48" s="101">
        <f t="shared" si="20"/>
        <v>1161.7718470256079</v>
      </c>
      <c r="H48" s="101">
        <f t="shared" si="21"/>
        <v>4121.7688463413797</v>
      </c>
      <c r="I48" s="101">
        <f t="shared" si="22"/>
        <v>5270.7863444966979</v>
      </c>
      <c r="K48" s="101">
        <f t="shared" si="23"/>
        <v>9843.8160915207427</v>
      </c>
      <c r="L48" s="101">
        <f t="shared" si="26"/>
        <v>2164.5084359402522</v>
      </c>
      <c r="M48" s="101">
        <f t="shared" si="26"/>
        <v>7679.307655580491</v>
      </c>
      <c r="N48" s="101">
        <f t="shared" si="26"/>
        <v>1844999.7699999996</v>
      </c>
      <c r="O48" s="101">
        <f t="shared" si="24"/>
        <v>1173.1754502821716</v>
      </c>
      <c r="P48" s="101">
        <f t="shared" si="24"/>
        <v>4162.2268904567363</v>
      </c>
      <c r="Q48" s="101">
        <f t="shared" si="25"/>
        <v>5335.4023407389077</v>
      </c>
    </row>
    <row r="49" spans="2:17" x14ac:dyDescent="0.35">
      <c r="B49" s="100">
        <v>44075</v>
      </c>
      <c r="C49" s="101">
        <v>1216.573744</v>
      </c>
      <c r="D49" s="101">
        <f t="shared" si="18"/>
        <v>268.15375035747178</v>
      </c>
      <c r="E49" s="101">
        <f t="shared" si="19"/>
        <v>951.36388188675767</v>
      </c>
      <c r="F49" s="101">
        <v>237439.96</v>
      </c>
      <c r="G49" s="101">
        <f t="shared" si="20"/>
        <v>1129.3539232295684</v>
      </c>
      <c r="H49" s="101">
        <f t="shared" si="21"/>
        <v>4006.7555683835089</v>
      </c>
      <c r="I49" s="101">
        <f t="shared" si="22"/>
        <v>5123.7110383610243</v>
      </c>
      <c r="K49" s="101">
        <f t="shared" si="23"/>
        <v>11063.333723764974</v>
      </c>
      <c r="L49" s="101">
        <f t="shared" si="26"/>
        <v>2432.662186297724</v>
      </c>
      <c r="M49" s="101">
        <f t="shared" si="26"/>
        <v>8630.6715374672494</v>
      </c>
      <c r="N49" s="101">
        <f t="shared" si="26"/>
        <v>2082439.7299999995</v>
      </c>
      <c r="O49" s="101">
        <f t="shared" si="24"/>
        <v>1168.1789159380496</v>
      </c>
      <c r="P49" s="101">
        <f t="shared" si="24"/>
        <v>4144.5000367272341</v>
      </c>
      <c r="Q49" s="101">
        <f t="shared" si="25"/>
        <v>5312.6789526652838</v>
      </c>
    </row>
    <row r="50" spans="2:17" x14ac:dyDescent="0.35">
      <c r="B50" s="100">
        <v>44105</v>
      </c>
      <c r="C50" s="101">
        <v>1752.4067580000001</v>
      </c>
      <c r="D50" s="101">
        <f t="shared" si="18"/>
        <v>386.26055068756966</v>
      </c>
      <c r="E50" s="101">
        <f t="shared" si="19"/>
        <v>1370.3867144575397</v>
      </c>
      <c r="F50" s="101">
        <v>313527.39</v>
      </c>
      <c r="G50" s="101">
        <f t="shared" si="20"/>
        <v>1231.9834343263269</v>
      </c>
      <c r="H50" s="101">
        <f t="shared" si="21"/>
        <v>4370.8676121009385</v>
      </c>
      <c r="I50" s="101">
        <f t="shared" si="22"/>
        <v>5589.3258895179779</v>
      </c>
      <c r="K50" s="101">
        <f t="shared" si="23"/>
        <v>12819.980988910083</v>
      </c>
      <c r="L50" s="101">
        <f t="shared" si="26"/>
        <v>2818.9227369852938</v>
      </c>
      <c r="M50" s="101">
        <f t="shared" si="26"/>
        <v>10001.058251924789</v>
      </c>
      <c r="N50" s="101">
        <f t="shared" si="26"/>
        <v>2395967.1199999996</v>
      </c>
      <c r="O50" s="101">
        <f t="shared" si="24"/>
        <v>1176.5281390778412</v>
      </c>
      <c r="P50" s="101">
        <f t="shared" si="24"/>
        <v>4174.1216598685169</v>
      </c>
      <c r="Q50" s="101">
        <f t="shared" si="25"/>
        <v>5350.6497989463578</v>
      </c>
    </row>
    <row r="51" spans="2:17" x14ac:dyDescent="0.35">
      <c r="B51" s="100">
        <v>44136</v>
      </c>
      <c r="C51" s="101">
        <v>1675.4763290000001</v>
      </c>
      <c r="D51" s="101">
        <f t="shared" si="18"/>
        <v>369.30376269613066</v>
      </c>
      <c r="E51" s="101">
        <f t="shared" si="19"/>
        <v>1310.2269157362437</v>
      </c>
      <c r="F51" s="101">
        <v>263988.71299999999</v>
      </c>
      <c r="G51" s="101">
        <f t="shared" si="20"/>
        <v>1398.9376988861286</v>
      </c>
      <c r="H51" s="101">
        <f t="shared" si="21"/>
        <v>4963.1929367231842</v>
      </c>
      <c r="I51" s="101">
        <f t="shared" si="22"/>
        <v>6346.7725947813533</v>
      </c>
      <c r="K51" s="101">
        <f t="shared" si="23"/>
        <v>14499.511667342458</v>
      </c>
      <c r="L51" s="101">
        <f t="shared" si="26"/>
        <v>3188.2264996814247</v>
      </c>
      <c r="M51" s="101">
        <f t="shared" si="26"/>
        <v>11311.285167661033</v>
      </c>
      <c r="N51" s="101">
        <f t="shared" si="26"/>
        <v>2659955.8329999996</v>
      </c>
      <c r="O51" s="101">
        <f t="shared" si="24"/>
        <v>1198.6012925957575</v>
      </c>
      <c r="P51" s="101">
        <f t="shared" si="24"/>
        <v>4252.4334529659218</v>
      </c>
      <c r="Q51" s="101">
        <f t="shared" si="25"/>
        <v>5451.0347455616793</v>
      </c>
    </row>
    <row r="52" spans="2:17" x14ac:dyDescent="0.35">
      <c r="B52" s="100">
        <v>44166</v>
      </c>
      <c r="C52" s="101">
        <v>1237.1803649999999</v>
      </c>
      <c r="D52" s="101">
        <f t="shared" si="18"/>
        <v>272.69580358737034</v>
      </c>
      <c r="E52" s="101">
        <f t="shared" si="19"/>
        <v>967.47831394960281</v>
      </c>
      <c r="F52" s="101">
        <v>194318.05700000003</v>
      </c>
      <c r="G52" s="101">
        <f t="shared" si="20"/>
        <v>1403.3477269040945</v>
      </c>
      <c r="H52" s="101">
        <f t="shared" si="21"/>
        <v>4978.8389657972066</v>
      </c>
      <c r="I52" s="101">
        <f t="shared" si="22"/>
        <v>6366.7802370008249</v>
      </c>
      <c r="K52" s="101">
        <f t="shared" si="23"/>
        <v>15739.685784879432</v>
      </c>
      <c r="L52" s="101">
        <f t="shared" si="26"/>
        <v>3460.9223032687951</v>
      </c>
      <c r="M52" s="101">
        <f t="shared" si="26"/>
        <v>12278.763481610637</v>
      </c>
      <c r="N52" s="101">
        <f t="shared" si="26"/>
        <v>2854273.8899999997</v>
      </c>
      <c r="O52" s="101">
        <f t="shared" si="24"/>
        <v>1212.5403646069842</v>
      </c>
      <c r="P52" s="101">
        <f t="shared" si="24"/>
        <v>4301.8869088315269</v>
      </c>
      <c r="Q52" s="101">
        <f t="shared" si="25"/>
        <v>5514.4272734385113</v>
      </c>
    </row>
    <row r="53" spans="2:17" x14ac:dyDescent="0.35">
      <c r="B53" s="102" t="s">
        <v>97</v>
      </c>
      <c r="C53" s="103">
        <f>SUM(C41:C52)</f>
        <v>15701.690536000002</v>
      </c>
      <c r="D53" s="104">
        <f t="shared" si="18"/>
        <v>3460.9223032687951</v>
      </c>
      <c r="E53" s="104">
        <f t="shared" si="19"/>
        <v>12278.763481610637</v>
      </c>
      <c r="F53" s="103">
        <f>SUM(F41:F52)</f>
        <v>2854273.8899999997</v>
      </c>
      <c r="G53" s="104">
        <f t="shared" si="20"/>
        <v>1212.5403646069842</v>
      </c>
      <c r="H53" s="104">
        <f t="shared" si="21"/>
        <v>4301.8869088315269</v>
      </c>
      <c r="I53" s="104">
        <f t="shared" si="22"/>
        <v>5501.1155695363223</v>
      </c>
    </row>
    <row r="56" spans="2:17" x14ac:dyDescent="0.35">
      <c r="D56" s="97">
        <v>0.20292671733273282</v>
      </c>
      <c r="E56" s="97">
        <v>0.79707328266726718</v>
      </c>
    </row>
    <row r="57" spans="2:17" ht="43.5" x14ac:dyDescent="0.35">
      <c r="B57" s="98" t="s">
        <v>100</v>
      </c>
      <c r="C57" s="99" t="s">
        <v>88</v>
      </c>
      <c r="D57" s="99" t="s">
        <v>89</v>
      </c>
      <c r="E57" s="99" t="s">
        <v>90</v>
      </c>
      <c r="F57" s="99" t="s">
        <v>103</v>
      </c>
      <c r="G57" s="99" t="s">
        <v>92</v>
      </c>
      <c r="H57" s="99" t="s">
        <v>93</v>
      </c>
      <c r="I57" s="99" t="s">
        <v>94</v>
      </c>
      <c r="K57" s="99" t="s">
        <v>95</v>
      </c>
      <c r="L57" s="99" t="s">
        <v>89</v>
      </c>
      <c r="M57" s="99" t="s">
        <v>90</v>
      </c>
      <c r="N57" s="99" t="s">
        <v>104</v>
      </c>
      <c r="O57" s="99" t="s">
        <v>92</v>
      </c>
      <c r="P57" s="99" t="s">
        <v>93</v>
      </c>
      <c r="Q57" s="99" t="s">
        <v>94</v>
      </c>
    </row>
    <row r="58" spans="2:17" x14ac:dyDescent="0.35">
      <c r="B58" s="100">
        <v>44197</v>
      </c>
      <c r="C58" s="101">
        <v>909.91289099999995</v>
      </c>
      <c r="D58" s="101">
        <f>+C58*$D$56</f>
        <v>184.64563602936673</v>
      </c>
      <c r="E58" s="101">
        <f>+C58*$E$56</f>
        <v>725.26725497063319</v>
      </c>
      <c r="F58" s="101">
        <v>150277.96000000002</v>
      </c>
      <c r="G58" s="101">
        <f>+D58*1000000/F58</f>
        <v>1228.6940548658413</v>
      </c>
      <c r="H58" s="101">
        <f>+E58*1000000/F58</f>
        <v>4826.1718150195347</v>
      </c>
      <c r="I58" s="101">
        <f>+C58*1000000/F58</f>
        <v>6054.8658698853769</v>
      </c>
      <c r="K58" s="101">
        <f>+L58+M58</f>
        <v>909.91289099999995</v>
      </c>
      <c r="L58" s="101">
        <f>+D58</f>
        <v>184.64563602936673</v>
      </c>
      <c r="M58" s="101">
        <f>+E58</f>
        <v>725.26725497063319</v>
      </c>
      <c r="N58" s="101">
        <f>+F58</f>
        <v>150277.96000000002</v>
      </c>
      <c r="O58" s="101">
        <f>+L58*1000000/$N58</f>
        <v>1228.6940548658413</v>
      </c>
      <c r="P58" s="101">
        <f>+M58*1000000/$N58</f>
        <v>4826.1718150195347</v>
      </c>
      <c r="Q58" s="101">
        <f>+O58+P58</f>
        <v>6054.865869885376</v>
      </c>
    </row>
    <row r="59" spans="2:17" x14ac:dyDescent="0.35">
      <c r="B59" s="100">
        <v>44228</v>
      </c>
      <c r="C59" s="101">
        <v>1474.221323</v>
      </c>
      <c r="D59" s="101">
        <f t="shared" ref="D59:D70" si="27">+C59*$D$56</f>
        <v>299.15889369830842</v>
      </c>
      <c r="E59" s="101">
        <f t="shared" ref="E59:E70" si="28">+C59*$E$56</f>
        <v>1175.0624293016915</v>
      </c>
      <c r="F59" s="101">
        <v>239506.52000000002</v>
      </c>
      <c r="G59" s="101">
        <f>+D59*1000000/F59</f>
        <v>1249.0636734996124</v>
      </c>
      <c r="H59" s="101">
        <f t="shared" ref="H59:H70" si="29">+E59*1000000/F59</f>
        <v>4906.1813820420903</v>
      </c>
      <c r="I59" s="101">
        <f t="shared" ref="I59:I70" si="30">+C59*1000000/F59</f>
        <v>6155.2450555417026</v>
      </c>
      <c r="K59" s="101">
        <f t="shared" ref="K59:K69" si="31">+L59+M59</f>
        <v>2384.1342139999997</v>
      </c>
      <c r="L59" s="101">
        <f>+L58+D59</f>
        <v>483.80452972767512</v>
      </c>
      <c r="M59" s="101">
        <f>+M58+E59</f>
        <v>1900.3296842723248</v>
      </c>
      <c r="N59" s="101">
        <f>+N58+F59</f>
        <v>389784.48000000004</v>
      </c>
      <c r="O59" s="101">
        <f t="shared" ref="O59:P69" si="32">+L59*1000000/$N59</f>
        <v>1241.2103471325361</v>
      </c>
      <c r="P59" s="101">
        <f t="shared" si="32"/>
        <v>4875.3344008779532</v>
      </c>
      <c r="Q59" s="101">
        <f t="shared" ref="Q59:Q69" si="33">+O59+P59</f>
        <v>6116.5447480104895</v>
      </c>
    </row>
    <row r="60" spans="2:17" x14ac:dyDescent="0.35">
      <c r="B60" s="100">
        <v>44256</v>
      </c>
      <c r="C60" s="101">
        <v>1812.1946359999999</v>
      </c>
      <c r="D60" s="101">
        <f t="shared" si="27"/>
        <v>367.74270865146661</v>
      </c>
      <c r="E60" s="101">
        <f t="shared" si="28"/>
        <v>1444.4519273485332</v>
      </c>
      <c r="F60" s="101">
        <v>301269.05</v>
      </c>
      <c r="G60" s="101">
        <f t="shared" ref="G60:G70" si="34">+D60*1000000/F60</f>
        <v>1220.6454949536524</v>
      </c>
      <c r="H60" s="101">
        <f t="shared" si="29"/>
        <v>4794.5579784864503</v>
      </c>
      <c r="I60" s="101">
        <f t="shared" si="30"/>
        <v>6015.2034734401032</v>
      </c>
      <c r="K60" s="101">
        <f t="shared" si="31"/>
        <v>4196.3288499999999</v>
      </c>
      <c r="L60" s="101">
        <f t="shared" ref="L60:N69" si="35">+L59+D60</f>
        <v>851.54723837914173</v>
      </c>
      <c r="M60" s="101">
        <f t="shared" si="35"/>
        <v>3344.7816116208578</v>
      </c>
      <c r="N60" s="101">
        <f t="shared" si="35"/>
        <v>691053.53</v>
      </c>
      <c r="O60" s="101">
        <f t="shared" si="32"/>
        <v>1232.244972946078</v>
      </c>
      <c r="P60" s="101">
        <f t="shared" si="32"/>
        <v>4840.1194211696702</v>
      </c>
      <c r="Q60" s="101">
        <f t="shared" si="33"/>
        <v>6072.3643941157479</v>
      </c>
    </row>
    <row r="61" spans="2:17" x14ac:dyDescent="0.35">
      <c r="B61" s="100">
        <v>44287</v>
      </c>
      <c r="C61" s="101">
        <v>1339.5299560000001</v>
      </c>
      <c r="D61" s="101">
        <f t="shared" si="27"/>
        <v>271.82641673994004</v>
      </c>
      <c r="E61" s="101">
        <f t="shared" si="28"/>
        <v>1067.7035392600601</v>
      </c>
      <c r="F61" s="101">
        <v>220049.45</v>
      </c>
      <c r="G61" s="101">
        <f t="shared" si="34"/>
        <v>1235.2969604783834</v>
      </c>
      <c r="H61" s="101">
        <f t="shared" si="29"/>
        <v>4852.1072843402244</v>
      </c>
      <c r="I61" s="101">
        <f t="shared" si="30"/>
        <v>6087.4042448186074</v>
      </c>
      <c r="K61" s="101">
        <f t="shared" si="31"/>
        <v>5535.8588060000002</v>
      </c>
      <c r="L61" s="101">
        <f t="shared" si="35"/>
        <v>1123.3736551190818</v>
      </c>
      <c r="M61" s="101">
        <f t="shared" si="35"/>
        <v>4412.4851508809179</v>
      </c>
      <c r="N61" s="101">
        <f t="shared" si="35"/>
        <v>911102.98</v>
      </c>
      <c r="O61" s="101">
        <f t="shared" si="32"/>
        <v>1232.9820885001186</v>
      </c>
      <c r="P61" s="101">
        <f t="shared" si="32"/>
        <v>4843.0147280178116</v>
      </c>
      <c r="Q61" s="101">
        <f t="shared" si="33"/>
        <v>6075.9968165179307</v>
      </c>
    </row>
    <row r="62" spans="2:17" x14ac:dyDescent="0.35">
      <c r="B62" s="100">
        <v>44317</v>
      </c>
      <c r="C62" s="101">
        <v>722.65840500000002</v>
      </c>
      <c r="D62" s="101">
        <f t="shared" si="27"/>
        <v>146.64669787955856</v>
      </c>
      <c r="E62" s="101">
        <f t="shared" si="28"/>
        <v>576.01170712044143</v>
      </c>
      <c r="F62" s="101">
        <v>-4233.84</v>
      </c>
      <c r="G62" s="101">
        <f t="shared" si="34"/>
        <v>-34636.80674743461</v>
      </c>
      <c r="H62" s="101">
        <f>+E62*1000000/F62</f>
        <v>-136049.47450079393</v>
      </c>
      <c r="I62" s="101">
        <f t="shared" si="30"/>
        <v>-170686.28124822857</v>
      </c>
      <c r="K62" s="101">
        <f t="shared" si="31"/>
        <v>6258.5172109999994</v>
      </c>
      <c r="L62" s="101">
        <f t="shared" si="35"/>
        <v>1270.0203529986404</v>
      </c>
      <c r="M62" s="101">
        <f t="shared" si="35"/>
        <v>4988.4968580013592</v>
      </c>
      <c r="N62" s="101">
        <f t="shared" si="35"/>
        <v>906869.14</v>
      </c>
      <c r="O62" s="101">
        <f t="shared" si="32"/>
        <v>1400.445000255098</v>
      </c>
      <c r="P62" s="101">
        <f t="shared" si="32"/>
        <v>5500.7901779537442</v>
      </c>
      <c r="Q62" s="101">
        <f t="shared" si="33"/>
        <v>6901.2351782088426</v>
      </c>
    </row>
    <row r="63" spans="2:17" x14ac:dyDescent="0.35">
      <c r="B63" s="100">
        <v>44348</v>
      </c>
      <c r="C63" s="101">
        <v>1014.614354</v>
      </c>
      <c r="D63" s="101">
        <f t="shared" si="27"/>
        <v>205.89236021589133</v>
      </c>
      <c r="E63" s="101">
        <f t="shared" si="28"/>
        <v>808.72199378410869</v>
      </c>
      <c r="F63" s="101">
        <v>148680.06</v>
      </c>
      <c r="G63" s="101">
        <f t="shared" si="34"/>
        <v>1384.8014334665411</v>
      </c>
      <c r="H63" s="101">
        <f t="shared" si="29"/>
        <v>5439.3440101121068</v>
      </c>
      <c r="I63" s="101">
        <f t="shared" si="30"/>
        <v>6824.1454435786482</v>
      </c>
      <c r="K63" s="101">
        <f t="shared" si="31"/>
        <v>7273.1315649999997</v>
      </c>
      <c r="L63" s="101">
        <f t="shared" si="35"/>
        <v>1475.9127132145318</v>
      </c>
      <c r="M63" s="101">
        <f t="shared" si="35"/>
        <v>5797.2188517854684</v>
      </c>
      <c r="N63" s="101">
        <f t="shared" si="35"/>
        <v>1055549.2</v>
      </c>
      <c r="O63" s="101">
        <f t="shared" si="32"/>
        <v>1398.2415156153136</v>
      </c>
      <c r="P63" s="101">
        <f t="shared" si="32"/>
        <v>5492.1351385472781</v>
      </c>
      <c r="Q63" s="101">
        <f t="shared" si="33"/>
        <v>6890.3766541625919</v>
      </c>
    </row>
    <row r="64" spans="2:17" x14ac:dyDescent="0.35">
      <c r="B64" s="100">
        <v>44378</v>
      </c>
      <c r="C64" s="101">
        <v>1411.033717</v>
      </c>
      <c r="D64" s="101">
        <f t="shared" si="27"/>
        <v>286.33644023661429</v>
      </c>
      <c r="E64" s="101">
        <f t="shared" si="28"/>
        <v>1124.6972767633856</v>
      </c>
      <c r="F64" s="101">
        <v>218800.83</v>
      </c>
      <c r="G64" s="101">
        <f t="shared" si="34"/>
        <v>1308.6624956432493</v>
      </c>
      <c r="H64" s="107">
        <f t="shared" si="29"/>
        <v>5140.2788406396157</v>
      </c>
      <c r="I64" s="101">
        <f t="shared" si="30"/>
        <v>6448.9413362828654</v>
      </c>
      <c r="K64" s="101">
        <f t="shared" si="31"/>
        <v>8684.1652819999999</v>
      </c>
      <c r="L64" s="101">
        <f t="shared" si="35"/>
        <v>1762.249153451146</v>
      </c>
      <c r="M64" s="101">
        <f t="shared" si="35"/>
        <v>6921.9161285488535</v>
      </c>
      <c r="N64" s="101">
        <f t="shared" si="35"/>
        <v>1274350.03</v>
      </c>
      <c r="O64" s="101">
        <f t="shared" si="32"/>
        <v>1382.8611542867432</v>
      </c>
      <c r="P64" s="101">
        <f t="shared" si="32"/>
        <v>5431.7228120980653</v>
      </c>
      <c r="Q64" s="101">
        <f t="shared" si="33"/>
        <v>6814.5839663848083</v>
      </c>
    </row>
    <row r="65" spans="2:17" x14ac:dyDescent="0.35">
      <c r="B65" s="100">
        <v>44409</v>
      </c>
      <c r="C65" s="101">
        <v>1787.0307769999999</v>
      </c>
      <c r="D65" s="101">
        <f t="shared" si="27"/>
        <v>362.6362893491729</v>
      </c>
      <c r="E65" s="101">
        <f t="shared" si="28"/>
        <v>1424.3944876508272</v>
      </c>
      <c r="F65" s="101">
        <v>244687.94</v>
      </c>
      <c r="G65" s="101">
        <f t="shared" si="34"/>
        <v>1482.0358099756486</v>
      </c>
      <c r="H65" s="107">
        <f t="shared" si="29"/>
        <v>5821.2696859960779</v>
      </c>
      <c r="I65" s="101">
        <f t="shared" si="30"/>
        <v>7303.3054959717265</v>
      </c>
      <c r="K65" s="101">
        <f t="shared" si="31"/>
        <v>10471.196058999998</v>
      </c>
      <c r="L65" s="101">
        <f t="shared" si="35"/>
        <v>2124.8854428003187</v>
      </c>
      <c r="M65" s="101">
        <f t="shared" si="35"/>
        <v>8346.3106161996802</v>
      </c>
      <c r="N65" s="101">
        <f t="shared" si="35"/>
        <v>1519037.97</v>
      </c>
      <c r="O65" s="101">
        <f t="shared" si="32"/>
        <v>1398.8362929468569</v>
      </c>
      <c r="P65" s="101">
        <f t="shared" si="32"/>
        <v>5494.4713568941797</v>
      </c>
      <c r="Q65" s="101">
        <f t="shared" si="33"/>
        <v>6893.3076498410364</v>
      </c>
    </row>
    <row r="66" spans="2:17" x14ac:dyDescent="0.35">
      <c r="B66" s="100">
        <v>44440</v>
      </c>
      <c r="C66" s="101">
        <v>1200.3991739999999</v>
      </c>
      <c r="D66" s="101">
        <f t="shared" si="27"/>
        <v>243.59306386874394</v>
      </c>
      <c r="E66" s="101">
        <f t="shared" si="28"/>
        <v>956.80611013125599</v>
      </c>
      <c r="F66" s="101">
        <v>164569.06</v>
      </c>
      <c r="G66" s="101">
        <f t="shared" si="34"/>
        <v>1480.1874900953067</v>
      </c>
      <c r="H66" s="107">
        <f t="shared" si="29"/>
        <v>5814.0096937495782</v>
      </c>
      <c r="I66" s="101">
        <f t="shared" si="30"/>
        <v>7294.1971838448853</v>
      </c>
      <c r="K66" s="101">
        <f t="shared" si="31"/>
        <v>11671.595233</v>
      </c>
      <c r="L66" s="101">
        <f t="shared" si="35"/>
        <v>2368.4785066690629</v>
      </c>
      <c r="M66" s="101">
        <f t="shared" si="35"/>
        <v>9303.1167263309362</v>
      </c>
      <c r="N66" s="101">
        <f t="shared" si="35"/>
        <v>1683607.03</v>
      </c>
      <c r="O66" s="101">
        <f t="shared" si="32"/>
        <v>1406.7882020361146</v>
      </c>
      <c r="P66" s="101">
        <f t="shared" si="32"/>
        <v>5525.705559884088</v>
      </c>
      <c r="Q66" s="101">
        <f t="shared" si="33"/>
        <v>6932.4937619202028</v>
      </c>
    </row>
    <row r="67" spans="2:17" x14ac:dyDescent="0.35">
      <c r="B67" s="100">
        <v>44470</v>
      </c>
      <c r="C67" s="101">
        <v>1745.782015</v>
      </c>
      <c r="D67" s="101">
        <f t="shared" si="27"/>
        <v>354.26581348247373</v>
      </c>
      <c r="E67" s="101">
        <f t="shared" si="28"/>
        <v>1391.5162015175263</v>
      </c>
      <c r="F67" s="101">
        <v>233920.12</v>
      </c>
      <c r="G67" s="101">
        <f t="shared" si="34"/>
        <v>1514.473459925011</v>
      </c>
      <c r="H67" s="107">
        <f t="shared" si="29"/>
        <v>5948.6811203650477</v>
      </c>
      <c r="I67" s="101">
        <f t="shared" si="30"/>
        <v>7463.1545802900582</v>
      </c>
      <c r="K67" s="101">
        <f t="shared" si="31"/>
        <v>13417.377247999999</v>
      </c>
      <c r="L67" s="101">
        <f t="shared" si="35"/>
        <v>2722.7443201515366</v>
      </c>
      <c r="M67" s="101">
        <f t="shared" si="35"/>
        <v>10694.632927848463</v>
      </c>
      <c r="N67" s="101">
        <f t="shared" si="35"/>
        <v>1917527.15</v>
      </c>
      <c r="O67" s="101">
        <f t="shared" si="32"/>
        <v>1419.9247818480883</v>
      </c>
      <c r="P67" s="101">
        <f t="shared" si="32"/>
        <v>5577.304565334819</v>
      </c>
      <c r="Q67" s="101">
        <f t="shared" si="33"/>
        <v>6997.2293471829071</v>
      </c>
    </row>
    <row r="68" spans="2:17" x14ac:dyDescent="0.35">
      <c r="B68" s="100">
        <v>44501</v>
      </c>
      <c r="C68" s="101">
        <v>1992.9901090000001</v>
      </c>
      <c r="D68" s="101">
        <f t="shared" si="27"/>
        <v>404.43094049597539</v>
      </c>
      <c r="E68" s="101">
        <f t="shared" si="28"/>
        <v>1588.5591685040247</v>
      </c>
      <c r="F68" s="101">
        <v>233950.32</v>
      </c>
      <c r="G68" s="101">
        <f t="shared" si="34"/>
        <v>1728.704369782334</v>
      </c>
      <c r="H68" s="107">
        <f t="shared" si="29"/>
        <v>6790.1559976666185</v>
      </c>
      <c r="I68" s="101">
        <f t="shared" si="30"/>
        <v>8518.8603674489514</v>
      </c>
      <c r="K68" s="101">
        <f t="shared" si="31"/>
        <v>15410.367356999999</v>
      </c>
      <c r="L68" s="101">
        <f t="shared" si="35"/>
        <v>3127.175260647512</v>
      </c>
      <c r="M68" s="101">
        <f t="shared" si="35"/>
        <v>12283.192096352488</v>
      </c>
      <c r="N68" s="101">
        <f t="shared" si="35"/>
        <v>2151477.4699999997</v>
      </c>
      <c r="O68" s="101">
        <f t="shared" si="32"/>
        <v>1453.5012819109429</v>
      </c>
      <c r="P68" s="101">
        <f t="shared" si="32"/>
        <v>5709.1892746394824</v>
      </c>
      <c r="Q68" s="101">
        <f t="shared" si="33"/>
        <v>7162.6905565504258</v>
      </c>
    </row>
    <row r="69" spans="2:17" x14ac:dyDescent="0.35">
      <c r="B69" s="100">
        <v>44531</v>
      </c>
      <c r="C69" s="101">
        <v>2128.7048530000002</v>
      </c>
      <c r="D69" s="101">
        <f t="shared" si="27"/>
        <v>431.97108798954758</v>
      </c>
      <c r="E69" s="101">
        <f t="shared" si="28"/>
        <v>1696.7337650104525</v>
      </c>
      <c r="F69" s="101">
        <v>245221.36</v>
      </c>
      <c r="G69" s="101">
        <f t="shared" si="34"/>
        <v>1761.5557143535443</v>
      </c>
      <c r="H69" s="107">
        <f t="shared" si="29"/>
        <v>6919.1923779007366</v>
      </c>
      <c r="I69" s="101">
        <f t="shared" si="30"/>
        <v>8680.7480922542818</v>
      </c>
      <c r="K69" s="101">
        <f t="shared" si="31"/>
        <v>17539.072209999998</v>
      </c>
      <c r="L69" s="101">
        <f t="shared" si="35"/>
        <v>3559.1463486370594</v>
      </c>
      <c r="M69" s="101">
        <f t="shared" si="35"/>
        <v>13979.925861362941</v>
      </c>
      <c r="N69" s="101">
        <f t="shared" si="35"/>
        <v>2396698.8299999996</v>
      </c>
      <c r="O69" s="101">
        <f t="shared" si="32"/>
        <v>1485.0202720869438</v>
      </c>
      <c r="P69" s="101">
        <f t="shared" si="32"/>
        <v>5832.9923169207468</v>
      </c>
      <c r="Q69" s="101">
        <f t="shared" si="33"/>
        <v>7318.0125890076906</v>
      </c>
    </row>
    <row r="70" spans="2:17" x14ac:dyDescent="0.35">
      <c r="B70" s="102" t="s">
        <v>97</v>
      </c>
      <c r="C70" s="103">
        <f>SUM(C58:C69)</f>
        <v>17539.072210000002</v>
      </c>
      <c r="D70" s="104">
        <f t="shared" si="27"/>
        <v>3559.1463486370599</v>
      </c>
      <c r="E70" s="104">
        <f t="shared" si="28"/>
        <v>13979.925861362943</v>
      </c>
      <c r="F70" s="103">
        <f>SUM(F58:F69)</f>
        <v>2396698.8299999996</v>
      </c>
      <c r="G70" s="104">
        <f t="shared" si="34"/>
        <v>1485.020272086944</v>
      </c>
      <c r="H70" s="104">
        <f t="shared" si="29"/>
        <v>5832.9923169207468</v>
      </c>
      <c r="I70" s="104">
        <f t="shared" si="30"/>
        <v>7318.0125890076924</v>
      </c>
    </row>
    <row r="73" spans="2:17" x14ac:dyDescent="0.35">
      <c r="D73" s="105">
        <v>0.18</v>
      </c>
      <c r="E73" s="105">
        <v>0.82</v>
      </c>
    </row>
    <row r="74" spans="2:17" ht="43.5" x14ac:dyDescent="0.35">
      <c r="B74" s="98" t="s">
        <v>101</v>
      </c>
      <c r="C74" s="99" t="s">
        <v>88</v>
      </c>
      <c r="D74" s="99" t="s">
        <v>89</v>
      </c>
      <c r="E74" s="99" t="s">
        <v>90</v>
      </c>
      <c r="F74" s="99" t="s">
        <v>103</v>
      </c>
      <c r="G74" s="99" t="s">
        <v>92</v>
      </c>
      <c r="H74" s="99" t="s">
        <v>93</v>
      </c>
      <c r="I74" s="99" t="s">
        <v>94</v>
      </c>
      <c r="K74" s="99" t="s">
        <v>95</v>
      </c>
      <c r="L74" s="99" t="s">
        <v>89</v>
      </c>
      <c r="M74" s="99" t="s">
        <v>90</v>
      </c>
      <c r="N74" s="99" t="s">
        <v>104</v>
      </c>
      <c r="O74" s="99" t="s">
        <v>92</v>
      </c>
      <c r="P74" s="99" t="s">
        <v>93</v>
      </c>
      <c r="Q74" s="99" t="s">
        <v>94</v>
      </c>
    </row>
    <row r="75" spans="2:17" x14ac:dyDescent="0.35">
      <c r="B75" s="100">
        <v>44562</v>
      </c>
      <c r="C75" s="101">
        <v>1842.2144330000001</v>
      </c>
      <c r="D75" s="101">
        <f>+C75*$D$73</f>
        <v>331.59859793999999</v>
      </c>
      <c r="E75" s="101">
        <f>+C75*$E$73</f>
        <v>1510.6158350599999</v>
      </c>
      <c r="F75" s="101">
        <v>218102.34</v>
      </c>
      <c r="G75" s="101">
        <f>+D75*1000000/F75</f>
        <v>1520.3807439204916</v>
      </c>
      <c r="H75" s="107">
        <f>+E75*1000000/F75</f>
        <v>6926.1789445266841</v>
      </c>
      <c r="I75" s="101">
        <f>+C75*1000000/F75</f>
        <v>8446.5596884471761</v>
      </c>
      <c r="K75" s="101">
        <f>+L75+M75</f>
        <v>1842.2144329999999</v>
      </c>
      <c r="L75" s="101">
        <f>+D75</f>
        <v>331.59859793999999</v>
      </c>
      <c r="M75" s="101">
        <f>+E75</f>
        <v>1510.6158350599999</v>
      </c>
      <c r="N75" s="101">
        <f>+F75</f>
        <v>218102.34</v>
      </c>
      <c r="O75" s="101">
        <f>+L75*1000000/$N75</f>
        <v>1520.3807439204916</v>
      </c>
      <c r="P75" s="101">
        <f>+M75*1000000/$N75</f>
        <v>6926.1789445266841</v>
      </c>
      <c r="Q75" s="101">
        <f>+O75+P75</f>
        <v>8446.5596884471761</v>
      </c>
    </row>
    <row r="76" spans="2:17" x14ac:dyDescent="0.35">
      <c r="B76" s="100">
        <v>44593</v>
      </c>
      <c r="C76" s="101">
        <v>1628.8055119999999</v>
      </c>
      <c r="D76" s="101">
        <f t="shared" ref="D76:D80" si="36">+C76*$D$73</f>
        <v>293.18499215999998</v>
      </c>
      <c r="E76" s="101">
        <f t="shared" ref="E76:E80" si="37">+C76*$E$73</f>
        <v>1335.6205198399998</v>
      </c>
      <c r="F76" s="101">
        <v>163678.70000000001</v>
      </c>
      <c r="G76" s="101">
        <f t="shared" ref="G76:G80" si="38">+D76*1000000/F76</f>
        <v>1791.2226340996108</v>
      </c>
      <c r="H76" s="107">
        <f t="shared" ref="H76:H80" si="39">+E76*1000000/F76</f>
        <v>8160.0142220093376</v>
      </c>
      <c r="I76" s="101">
        <f t="shared" ref="I76:I80" si="40">+C76*1000000/F76</f>
        <v>9951.2368561089497</v>
      </c>
      <c r="K76" s="101">
        <f t="shared" ref="K76:K79" si="41">+L76+M76</f>
        <v>3471.0199449999996</v>
      </c>
      <c r="L76" s="101">
        <f>+L75+D76</f>
        <v>624.78359009999997</v>
      </c>
      <c r="M76" s="101">
        <f>+M75+E76</f>
        <v>2846.2363548999997</v>
      </c>
      <c r="N76" s="101">
        <f>+N75+F76</f>
        <v>381781.04000000004</v>
      </c>
      <c r="O76" s="101">
        <f t="shared" ref="O76:P79" si="42">+L76*1000000/$N76</f>
        <v>1636.4971662814894</v>
      </c>
      <c r="P76" s="101">
        <f t="shared" si="42"/>
        <v>7455.1537575045613</v>
      </c>
      <c r="Q76" s="101">
        <f t="shared" ref="Q76:Q79" si="43">+O76+P76</f>
        <v>9091.65092378605</v>
      </c>
    </row>
    <row r="77" spans="2:17" x14ac:dyDescent="0.35">
      <c r="B77" s="100">
        <v>44621</v>
      </c>
      <c r="C77" s="101">
        <v>1579.5673730000001</v>
      </c>
      <c r="D77" s="101">
        <f t="shared" si="36"/>
        <v>284.32212714000002</v>
      </c>
      <c r="E77" s="101">
        <f t="shared" si="37"/>
        <v>1295.2452458600001</v>
      </c>
      <c r="F77" s="101">
        <v>257835.8</v>
      </c>
      <c r="G77" s="101">
        <f t="shared" si="38"/>
        <v>1102.7255607638663</v>
      </c>
      <c r="H77" s="107">
        <f t="shared" si="39"/>
        <v>5023.5275545909462</v>
      </c>
      <c r="I77" s="101">
        <f t="shared" si="40"/>
        <v>6126.2531153548116</v>
      </c>
      <c r="K77" s="101">
        <f t="shared" si="41"/>
        <v>5050.5873179999999</v>
      </c>
      <c r="L77" s="101">
        <f t="shared" ref="L77:N79" si="44">+L76+D77</f>
        <v>909.10571723999999</v>
      </c>
      <c r="M77" s="101">
        <f t="shared" si="44"/>
        <v>4141.4816007600002</v>
      </c>
      <c r="N77" s="101">
        <f t="shared" si="44"/>
        <v>639616.84000000008</v>
      </c>
      <c r="O77" s="101">
        <f t="shared" si="42"/>
        <v>1421.3286148626105</v>
      </c>
      <c r="P77" s="101">
        <f t="shared" si="42"/>
        <v>6474.9414677074474</v>
      </c>
      <c r="Q77" s="101">
        <f t="shared" si="43"/>
        <v>7896.2700825700576</v>
      </c>
    </row>
    <row r="78" spans="2:17" x14ac:dyDescent="0.35">
      <c r="B78" s="100">
        <v>44652</v>
      </c>
      <c r="C78" s="101">
        <v>1445.83798</v>
      </c>
      <c r="D78" s="101">
        <f t="shared" si="36"/>
        <v>260.25083639999997</v>
      </c>
      <c r="E78" s="101">
        <f t="shared" si="37"/>
        <v>1185.5871436</v>
      </c>
      <c r="F78" s="101">
        <v>241930.26</v>
      </c>
      <c r="G78" s="101">
        <f t="shared" si="38"/>
        <v>1075.7266842105653</v>
      </c>
      <c r="H78" s="107">
        <f t="shared" si="39"/>
        <v>4900.5326725147979</v>
      </c>
      <c r="I78" s="101">
        <f t="shared" si="40"/>
        <v>5976.2593567253634</v>
      </c>
      <c r="K78" s="101">
        <f t="shared" si="41"/>
        <v>6496.4252980000001</v>
      </c>
      <c r="L78" s="101">
        <f t="shared" si="44"/>
        <v>1169.3565536399999</v>
      </c>
      <c r="M78" s="101">
        <f t="shared" si="44"/>
        <v>5327.06874436</v>
      </c>
      <c r="N78" s="101">
        <f t="shared" si="44"/>
        <v>881547.10000000009</v>
      </c>
      <c r="O78" s="101">
        <f t="shared" si="42"/>
        <v>1326.4822193164719</v>
      </c>
      <c r="P78" s="101">
        <f t="shared" si="42"/>
        <v>6042.8634435528165</v>
      </c>
      <c r="Q78" s="101">
        <f t="shared" si="43"/>
        <v>7369.3456628692884</v>
      </c>
    </row>
    <row r="79" spans="2:17" x14ac:dyDescent="0.35">
      <c r="B79" s="100">
        <v>44682</v>
      </c>
      <c r="C79" s="106">
        <v>1830.548</v>
      </c>
      <c r="D79" s="101">
        <f t="shared" si="36"/>
        <v>329.49863999999997</v>
      </c>
      <c r="E79" s="101">
        <f t="shared" si="37"/>
        <v>1501.04936</v>
      </c>
      <c r="F79" s="106">
        <v>280484.44700000004</v>
      </c>
      <c r="G79" s="101">
        <f t="shared" si="38"/>
        <v>1174.7483453155601</v>
      </c>
      <c r="H79" s="101">
        <f t="shared" si="39"/>
        <v>5351.6313508819967</v>
      </c>
      <c r="I79" s="101">
        <f t="shared" si="40"/>
        <v>6526.3796961975568</v>
      </c>
      <c r="K79" s="101">
        <f t="shared" si="41"/>
        <v>8326.9732980000008</v>
      </c>
      <c r="L79" s="101">
        <f t="shared" si="44"/>
        <v>1498.8551936399999</v>
      </c>
      <c r="M79" s="101">
        <f t="shared" si="44"/>
        <v>6828.11810436</v>
      </c>
      <c r="N79" s="101">
        <f t="shared" si="44"/>
        <v>1162031.5470000003</v>
      </c>
      <c r="O79" s="101">
        <f t="shared" si="42"/>
        <v>1289.8575753038481</v>
      </c>
      <c r="P79" s="101">
        <f t="shared" si="42"/>
        <v>5876.0178430508631</v>
      </c>
      <c r="Q79" s="101">
        <f t="shared" si="43"/>
        <v>7165.8754183547117</v>
      </c>
    </row>
    <row r="80" spans="2:17" x14ac:dyDescent="0.35">
      <c r="B80" s="102" t="s">
        <v>97</v>
      </c>
      <c r="C80" s="103">
        <f>SUM(C75:C79)</f>
        <v>8326.9732980000008</v>
      </c>
      <c r="D80" s="104">
        <f t="shared" si="36"/>
        <v>1498.8551936400002</v>
      </c>
      <c r="E80" s="104">
        <f t="shared" si="37"/>
        <v>6828.11810436</v>
      </c>
      <c r="F80" s="103">
        <f>SUM(F75:F79)</f>
        <v>1162031.5470000003</v>
      </c>
      <c r="G80" s="104">
        <f t="shared" si="38"/>
        <v>1289.8575753038483</v>
      </c>
      <c r="H80" s="104">
        <f t="shared" si="39"/>
        <v>5876.0178430508631</v>
      </c>
      <c r="I80" s="104">
        <f t="shared" si="40"/>
        <v>7165.8754183547126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Indice</vt:lpstr>
      <vt:lpstr>Modelo diario</vt:lpstr>
      <vt:lpstr>Modelo mes</vt:lpstr>
      <vt:lpstr>Data Lab</vt:lpstr>
      <vt:lpstr>HISTORICOS FABRICA</vt:lpstr>
      <vt:lpstr>resumen Ingresos</vt:lpstr>
      <vt:lpstr>Costos Fábrica</vt:lpstr>
      <vt:lpstr>Gastos Ventas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Moreno Cifuentes</dc:creator>
  <cp:lastModifiedBy>Andres Felipe Moreno Cifuentes</cp:lastModifiedBy>
  <dcterms:created xsi:type="dcterms:W3CDTF">2022-06-09T20:52:01Z</dcterms:created>
  <dcterms:modified xsi:type="dcterms:W3CDTF">2022-06-17T14:59:19Z</dcterms:modified>
</cp:coreProperties>
</file>