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esorescolpatria-my.sharepoint.com/personal/damaldonadoa_axacolpatria_co/Documents/Escritorio/"/>
    </mc:Choice>
  </mc:AlternateContent>
  <xr:revisionPtr revIDLastSave="195" documentId="8_{40DC0F1E-B8FB-4E1F-83BD-901CD0138849}" xr6:coauthVersionLast="47" xr6:coauthVersionMax="47" xr10:uidLastSave="{A4EA62DF-5E9C-4BA7-8501-2D74ED481214}"/>
  <bookViews>
    <workbookView xWindow="20370" yWindow="-120" windowWidth="29040" windowHeight="15840" xr2:uid="{00000000-000D-0000-FFFF-FFFF00000000}"/>
  </bookViews>
  <sheets>
    <sheet name="ARPQUERY.pa10&gt;Sheet1" sheetId="1" r:id="rId1"/>
  </sheets>
  <definedNames>
    <definedName name="_xlnm._FilterDatabase" localSheetId="0" hidden="1">'ARPQUERY.pa10&gt;Sheet1'!$A$2:$W$45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V12" i="1" l="1"/>
  <c r="V3" i="1"/>
  <c r="W3" i="1"/>
  <c r="V4" i="1"/>
  <c r="W4" i="1"/>
  <c r="V5" i="1"/>
  <c r="W5" i="1"/>
  <c r="V6" i="1"/>
  <c r="W6" i="1"/>
  <c r="V7" i="1"/>
  <c r="W7" i="1"/>
  <c r="V8" i="1"/>
  <c r="W8" i="1"/>
  <c r="V9" i="1"/>
  <c r="W9" i="1"/>
  <c r="V10" i="1"/>
  <c r="W10" i="1"/>
  <c r="V11" i="1"/>
  <c r="W11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M44" i="1"/>
  <c r="M43" i="1"/>
  <c r="M42" i="1"/>
  <c r="M41" i="1"/>
  <c r="M40" i="1"/>
  <c r="M39" i="1"/>
  <c r="M38" i="1"/>
  <c r="M37" i="1"/>
  <c r="M34" i="1"/>
  <c r="M19" i="1"/>
  <c r="M11" i="1"/>
  <c r="M10" i="1"/>
  <c r="M9" i="1"/>
  <c r="M8" i="1"/>
  <c r="M7" i="1"/>
  <c r="M6" i="1"/>
  <c r="M5" i="1"/>
  <c r="M4" i="1"/>
  <c r="M3" i="1"/>
  <c r="V45" i="1" l="1"/>
</calcChain>
</file>

<file path=xl/sharedStrings.xml><?xml version="1.0" encoding="utf-8"?>
<sst xmlns="http://schemas.openxmlformats.org/spreadsheetml/2006/main" count="193" uniqueCount="34">
  <si>
    <t>FEINIC</t>
  </si>
  <si>
    <t>FEFIIN</t>
  </si>
  <si>
    <t>SERVIOLA SA</t>
  </si>
  <si>
    <t>IBC Correcto</t>
  </si>
  <si>
    <t>MES IBC</t>
  </si>
  <si>
    <t>ID</t>
  </si>
  <si>
    <t>Siniestro</t>
  </si>
  <si>
    <t>Sec</t>
  </si>
  <si>
    <t>PAGADA</t>
  </si>
  <si>
    <t>ESTADO</t>
  </si>
  <si>
    <t>VR PAGADO</t>
  </si>
  <si>
    <t>IBC LIQUIDADO</t>
  </si>
  <si>
    <t>Dias</t>
  </si>
  <si>
    <t>OP</t>
  </si>
  <si>
    <t>F. Aprobacion</t>
  </si>
  <si>
    <t>beneficiario</t>
  </si>
  <si>
    <t>ACTIVOS S.A.</t>
  </si>
  <si>
    <t>IBC Ajustado</t>
  </si>
  <si>
    <t>VR pagado</t>
  </si>
  <si>
    <t>Orden de págo</t>
  </si>
  <si>
    <t>Beneficiario</t>
  </si>
  <si>
    <t>fecha de pago</t>
  </si>
  <si>
    <t>Ajustado</t>
  </si>
  <si>
    <t>No Aplico ajuste</t>
  </si>
  <si>
    <t>Observacion</t>
  </si>
  <si>
    <t>VR APAGAR CORRECTO</t>
  </si>
  <si>
    <t>DIFERENCIA</t>
  </si>
  <si>
    <t>Se genero pago por mayor valor</t>
  </si>
  <si>
    <t xml:space="preserve">Aplica ajuste </t>
  </si>
  <si>
    <t>OBSERVACIÓN</t>
  </si>
  <si>
    <t>PAGO INICIAL</t>
  </si>
  <si>
    <t>PAGO AJUSTES</t>
  </si>
  <si>
    <t>ANALISIS Y OSBERVACION FINAL</t>
  </si>
  <si>
    <t>DEVUELTAS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</si>
</sst>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8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164" fontId="0" fillId="0" borderId="0" xfId="1" applyNumberFormat="1" applyFont="1"/>
    <xf numFmtId="164" fontId="0" fillId="2" borderId="0" xfId="1" applyNumberFormat="1" applyFont="1" applyFill="1" applyBorder="1"/>
    <xf numFmtId="0" fontId="0" fillId="2" borderId="0" xfId="0" applyFill="1"/>
    <xf numFmtId="0" fontId="2" fillId="0" borderId="0" xfId="0" applyFont="1"/>
    <xf numFmtId="14" fontId="2" fillId="0" borderId="0" xfId="0" applyNumberFormat="1" applyFont="1"/>
    <xf numFmtId="164" fontId="2" fillId="0" borderId="0" xfId="1" applyNumberFormat="1" applyFont="1" applyBorder="1"/>
    <xf numFmtId="164" fontId="0" fillId="0" borderId="0" xfId="1" applyNumberFormat="1" applyFont="1" applyFill="1" applyBorder="1"/>
    <xf numFmtId="164" fontId="2" fillId="0" borderId="0" xfId="1" applyNumberFormat="1" applyFont="1" applyFill="1" applyBorder="1"/>
    <xf numFmtId="0" fontId="5" fillId="0" borderId="0" xfId="0" applyFont="1"/>
    <xf numFmtId="0" fontId="3" fillId="3" borderId="0" xfId="0" applyFont="1" applyFill="1"/>
    <xf numFmtId="164" fontId="3" fillId="3" borderId="0" xfId="1" applyNumberFormat="1" applyFont="1" applyFill="1" applyBorder="1"/>
    <xf numFmtId="0" fontId="3" fillId="4" borderId="0" xfId="0" applyFont="1" applyFill="1"/>
    <xf numFmtId="164" fontId="3" fillId="4" borderId="0" xfId="1" applyNumberFormat="1" applyFont="1" applyFill="1" applyBorder="1"/>
    <xf numFmtId="0" fontId="2" fillId="2" borderId="0" xfId="0" applyFont="1" applyFill="1"/>
    <xf numFmtId="14" fontId="2" fillId="2" borderId="0" xfId="0" applyNumberFormat="1" applyFont="1" applyFill="1"/>
    <xf numFmtId="164" fontId="2" fillId="2" borderId="0" xfId="1" applyNumberFormat="1" applyFont="1" applyFill="1" applyBorder="1"/>
    <xf numFmtId="0" fontId="6" fillId="3" borderId="0" xfId="0" applyFont="1" applyFill="1" applyAlignment="1">
      <alignment horizontal="center" wrapText="1"/>
    </xf>
    <xf numFmtId="164" fontId="6" fillId="2" borderId="0" xfId="1" applyNumberFormat="1" applyFont="1" applyFill="1" applyAlignment="1">
      <alignment horizontal="center" wrapText="1"/>
    </xf>
    <xf numFmtId="0" fontId="6" fillId="4" borderId="0" xfId="0" applyFont="1" applyFill="1" applyAlignment="1">
      <alignment horizontal="center"/>
    </xf>
    <xf numFmtId="14" fontId="7" fillId="0" borderId="0" xfId="0" applyNumberFormat="1" applyFont="1"/>
    <xf numFmtId="17" fontId="3" fillId="0" borderId="0" xfId="0" applyNumberFormat="1" applyFont="1"/>
    <xf numFmtId="164" fontId="3" fillId="0" borderId="0" xfId="1" applyNumberFormat="1" applyFont="1" applyFill="1" applyBorder="1"/>
    <xf numFmtId="0" fontId="6" fillId="0" borderId="0" xfId="0" applyFont="1"/>
    <xf numFmtId="164" fontId="6" fillId="0" borderId="0" xfId="1" applyNumberFormat="1" applyFont="1"/>
  </cellXfs>
  <cellStyles count="3">
    <cellStyle name="Moneda" xfId="1" builtinId="4"/>
    <cellStyle name="Normal" xfId="0" builtinId="0"/>
    <cellStyle name="Normal 2" xfId="2" xr:uid="{F39E3ED2-6822-47C9-9951-F05C21B65927}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zoomScale="85" zoomScaleNormal="85" workbookViewId="0">
      <selection activeCell="R20" sqref="R20"/>
    </sheetView>
  </sheetViews>
  <sheetFormatPr baseColWidth="10" defaultColWidth="9.140625" defaultRowHeight="15" x14ac:dyDescent="0.25"/>
  <cols>
    <col min="1" max="1" width="9.7109375" bestFit="1" customWidth="1"/>
    <col min="2" max="2" width="9" bestFit="1" customWidth="1"/>
    <col min="3" max="3" width="12" bestFit="1" customWidth="1"/>
    <col min="4" max="4" width="4" bestFit="1" customWidth="1"/>
    <col min="5" max="6" width="10.7109375" bestFit="1" customWidth="1"/>
    <col min="7" max="7" width="4.7109375" bestFit="1" customWidth="1"/>
    <col min="8" max="8" width="15.85546875" style="1" bestFit="1" customWidth="1"/>
    <col min="9" max="9" width="13.140625" style="1" bestFit="1" customWidth="1"/>
    <col min="10" max="10" width="8" bestFit="1" customWidth="1"/>
    <col min="11" max="11" width="13.140625" bestFit="1" customWidth="1"/>
    <col min="12" max="12" width="12.28515625" bestFit="1" customWidth="1"/>
    <col min="13" max="13" width="13.5703125" style="1" bestFit="1" customWidth="1"/>
    <col min="14" max="14" width="12" bestFit="1" customWidth="1"/>
    <col min="15" max="15" width="13.85546875" bestFit="1" customWidth="1"/>
    <col min="16" max="16" width="12.140625" bestFit="1" customWidth="1"/>
    <col min="17" max="17" width="13.28515625" bestFit="1" customWidth="1"/>
    <col min="18" max="18" width="15.42578125" bestFit="1" customWidth="1"/>
    <col min="19" max="19" width="8.140625" style="23" bestFit="1" customWidth="1"/>
    <col min="20" max="20" width="13.28515625" style="24" bestFit="1" customWidth="1"/>
    <col min="21" max="21" width="23" style="1" bestFit="1" customWidth="1"/>
    <col min="22" max="22" width="13" style="1" bestFit="1" customWidth="1"/>
    <col min="23" max="23" width="29" style="1" bestFit="1" customWidth="1"/>
  </cols>
  <sheetData>
    <row r="1" spans="1:23" x14ac:dyDescent="0.25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 t="s">
        <v>31</v>
      </c>
      <c r="N1" s="18"/>
      <c r="O1" s="18"/>
      <c r="P1" s="18"/>
      <c r="Q1" s="18"/>
      <c r="R1" s="18"/>
      <c r="S1" s="19" t="s">
        <v>32</v>
      </c>
      <c r="T1" s="19"/>
      <c r="U1" s="19"/>
      <c r="V1" s="19"/>
      <c r="W1" s="19"/>
    </row>
    <row r="2" spans="1:23" x14ac:dyDescent="0.25">
      <c r="A2" s="10" t="s">
        <v>9</v>
      </c>
      <c r="B2" s="10" t="s">
        <v>5</v>
      </c>
      <c r="C2" s="10" t="s">
        <v>6</v>
      </c>
      <c r="D2" s="10" t="s">
        <v>7</v>
      </c>
      <c r="E2" s="10" t="s">
        <v>0</v>
      </c>
      <c r="F2" s="10" t="s">
        <v>1</v>
      </c>
      <c r="G2" s="10" t="s">
        <v>12</v>
      </c>
      <c r="H2" s="11" t="s">
        <v>11</v>
      </c>
      <c r="I2" s="11" t="s">
        <v>10</v>
      </c>
      <c r="J2" s="10" t="s">
        <v>13</v>
      </c>
      <c r="K2" s="10" t="s">
        <v>14</v>
      </c>
      <c r="L2" s="10" t="s">
        <v>15</v>
      </c>
      <c r="M2" s="2" t="s">
        <v>17</v>
      </c>
      <c r="N2" s="2" t="s">
        <v>18</v>
      </c>
      <c r="O2" s="3" t="s">
        <v>19</v>
      </c>
      <c r="P2" s="3" t="s">
        <v>20</v>
      </c>
      <c r="Q2" s="3" t="s">
        <v>21</v>
      </c>
      <c r="R2" s="3" t="s">
        <v>24</v>
      </c>
      <c r="S2" s="12" t="s">
        <v>4</v>
      </c>
      <c r="T2" s="13" t="s">
        <v>3</v>
      </c>
      <c r="U2" s="13" t="s">
        <v>25</v>
      </c>
      <c r="V2" s="13" t="s">
        <v>26</v>
      </c>
      <c r="W2" s="13" t="s">
        <v>29</v>
      </c>
    </row>
    <row r="3" spans="1:23" x14ac:dyDescent="0.25">
      <c r="A3" t="s">
        <v>8</v>
      </c>
      <c r="B3" s="4">
        <v>38602019</v>
      </c>
      <c r="C3" s="4">
        <v>20140049528</v>
      </c>
      <c r="D3" s="4">
        <v>2</v>
      </c>
      <c r="E3" s="5">
        <v>41761</v>
      </c>
      <c r="F3" s="5">
        <v>41770</v>
      </c>
      <c r="G3" s="4">
        <v>9</v>
      </c>
      <c r="H3" s="6">
        <v>1659000</v>
      </c>
      <c r="I3" s="6">
        <v>599729</v>
      </c>
      <c r="J3" s="4">
        <v>4514811</v>
      </c>
      <c r="K3" s="4">
        <v>20140813</v>
      </c>
      <c r="L3" s="4" t="s">
        <v>2</v>
      </c>
      <c r="M3" s="7">
        <f>+H3</f>
        <v>1659000</v>
      </c>
      <c r="N3" s="7"/>
      <c r="R3" t="s">
        <v>23</v>
      </c>
      <c r="S3" s="21">
        <v>41730</v>
      </c>
      <c r="T3" s="22">
        <v>1659000</v>
      </c>
      <c r="U3" s="8">
        <v>599729</v>
      </c>
      <c r="V3" s="6">
        <f>+U3-I3</f>
        <v>0</v>
      </c>
      <c r="W3" s="6">
        <f t="shared" ref="W3:W11" si="0">+H3-T3</f>
        <v>0</v>
      </c>
    </row>
    <row r="4" spans="1:23" x14ac:dyDescent="0.25">
      <c r="A4" t="s">
        <v>8</v>
      </c>
      <c r="B4" s="4">
        <v>38602019</v>
      </c>
      <c r="C4" s="4">
        <v>20140049528</v>
      </c>
      <c r="D4" s="4">
        <v>3</v>
      </c>
      <c r="E4" s="5">
        <v>41771</v>
      </c>
      <c r="F4" s="5">
        <v>41785</v>
      </c>
      <c r="G4" s="4">
        <v>15</v>
      </c>
      <c r="H4" s="6">
        <v>1659000</v>
      </c>
      <c r="I4" s="6">
        <v>999548</v>
      </c>
      <c r="J4" s="4">
        <v>4514811</v>
      </c>
      <c r="K4" s="4">
        <v>20140813</v>
      </c>
      <c r="L4" s="4" t="s">
        <v>2</v>
      </c>
      <c r="M4" s="7">
        <f t="shared" ref="M4:M11" si="1">+H4</f>
        <v>1659000</v>
      </c>
      <c r="N4" s="7"/>
      <c r="R4" t="s">
        <v>23</v>
      </c>
      <c r="S4" s="21">
        <v>41730</v>
      </c>
      <c r="T4" s="22">
        <v>1659000</v>
      </c>
      <c r="U4" s="8">
        <v>999548</v>
      </c>
      <c r="V4" s="6">
        <f t="shared" ref="V4:V44" si="2">+U4-I4</f>
        <v>0</v>
      </c>
      <c r="W4" s="6">
        <f t="shared" si="0"/>
        <v>0</v>
      </c>
    </row>
    <row r="5" spans="1:23" x14ac:dyDescent="0.25">
      <c r="A5" t="s">
        <v>8</v>
      </c>
      <c r="B5" s="4">
        <v>38602019</v>
      </c>
      <c r="C5" s="4">
        <v>20140049528</v>
      </c>
      <c r="D5" s="4">
        <v>4</v>
      </c>
      <c r="E5" s="5">
        <v>41786</v>
      </c>
      <c r="F5" s="5">
        <v>41788</v>
      </c>
      <c r="G5" s="4">
        <v>3</v>
      </c>
      <c r="H5" s="6">
        <v>1659000</v>
      </c>
      <c r="I5" s="6">
        <v>199910</v>
      </c>
      <c r="J5" s="4">
        <v>4514811</v>
      </c>
      <c r="K5" s="4">
        <v>20140813</v>
      </c>
      <c r="L5" s="4" t="s">
        <v>2</v>
      </c>
      <c r="M5" s="7">
        <f t="shared" si="1"/>
        <v>1659000</v>
      </c>
      <c r="N5" s="7"/>
      <c r="R5" t="s">
        <v>23</v>
      </c>
      <c r="S5" s="21">
        <v>41730</v>
      </c>
      <c r="T5" s="22">
        <v>1659000</v>
      </c>
      <c r="U5" s="8">
        <v>199910</v>
      </c>
      <c r="V5" s="6">
        <f t="shared" si="2"/>
        <v>0</v>
      </c>
      <c r="W5" s="6">
        <f t="shared" si="0"/>
        <v>0</v>
      </c>
    </row>
    <row r="6" spans="1:23" x14ac:dyDescent="0.25">
      <c r="A6" t="s">
        <v>8</v>
      </c>
      <c r="B6" s="4">
        <v>38602019</v>
      </c>
      <c r="C6" s="4">
        <v>20140049528</v>
      </c>
      <c r="D6" s="4">
        <v>5</v>
      </c>
      <c r="E6" s="5">
        <v>41789</v>
      </c>
      <c r="F6" s="5">
        <v>41803</v>
      </c>
      <c r="G6" s="4">
        <v>15</v>
      </c>
      <c r="H6" s="6">
        <v>1659000</v>
      </c>
      <c r="I6" s="6">
        <v>999548</v>
      </c>
      <c r="J6" s="4">
        <v>4514811</v>
      </c>
      <c r="K6" s="4">
        <v>20140813</v>
      </c>
      <c r="L6" s="4" t="s">
        <v>2</v>
      </c>
      <c r="M6" s="7">
        <f t="shared" si="1"/>
        <v>1659000</v>
      </c>
      <c r="N6" s="7"/>
      <c r="R6" t="s">
        <v>23</v>
      </c>
      <c r="S6" s="21">
        <v>41730</v>
      </c>
      <c r="T6" s="22">
        <v>1659000</v>
      </c>
      <c r="U6" s="8">
        <v>999548</v>
      </c>
      <c r="V6" s="6">
        <f t="shared" si="2"/>
        <v>0</v>
      </c>
      <c r="W6" s="6">
        <f t="shared" si="0"/>
        <v>0</v>
      </c>
    </row>
    <row r="7" spans="1:23" x14ac:dyDescent="0.25">
      <c r="A7" t="s">
        <v>8</v>
      </c>
      <c r="B7" s="4">
        <v>38602019</v>
      </c>
      <c r="C7" s="4">
        <v>20140049528</v>
      </c>
      <c r="D7" s="4">
        <v>6</v>
      </c>
      <c r="E7" s="5">
        <v>41804</v>
      </c>
      <c r="F7" s="5">
        <v>41823</v>
      </c>
      <c r="G7" s="4">
        <v>20</v>
      </c>
      <c r="H7" s="6">
        <v>1659000</v>
      </c>
      <c r="I7" s="6">
        <v>1332730</v>
      </c>
      <c r="J7" s="4">
        <v>4514811</v>
      </c>
      <c r="K7" s="4">
        <v>20140813</v>
      </c>
      <c r="L7" s="4" t="s">
        <v>2</v>
      </c>
      <c r="M7" s="7">
        <f t="shared" si="1"/>
        <v>1659000</v>
      </c>
      <c r="N7" s="7"/>
      <c r="R7" t="s">
        <v>23</v>
      </c>
      <c r="S7" s="21">
        <v>41730</v>
      </c>
      <c r="T7" s="22">
        <v>1659000</v>
      </c>
      <c r="U7" s="8">
        <v>1332730</v>
      </c>
      <c r="V7" s="6">
        <f t="shared" si="2"/>
        <v>0</v>
      </c>
      <c r="W7" s="6">
        <f t="shared" si="0"/>
        <v>0</v>
      </c>
    </row>
    <row r="8" spans="1:23" x14ac:dyDescent="0.25">
      <c r="A8" t="s">
        <v>8</v>
      </c>
      <c r="B8" s="4">
        <v>38602019</v>
      </c>
      <c r="C8" s="4">
        <v>20140049528</v>
      </c>
      <c r="D8" s="4">
        <v>9</v>
      </c>
      <c r="E8" s="5">
        <v>41829</v>
      </c>
      <c r="F8" s="5">
        <v>41833</v>
      </c>
      <c r="G8" s="4">
        <v>5</v>
      </c>
      <c r="H8" s="6">
        <v>1659000</v>
      </c>
      <c r="I8" s="6">
        <v>333183</v>
      </c>
      <c r="J8" s="4">
        <v>4524225</v>
      </c>
      <c r="K8" s="4">
        <v>20140820</v>
      </c>
      <c r="L8" s="4" t="s">
        <v>2</v>
      </c>
      <c r="M8" s="7">
        <f t="shared" si="1"/>
        <v>1659000</v>
      </c>
      <c r="N8" s="7"/>
      <c r="R8" t="s">
        <v>23</v>
      </c>
      <c r="S8" s="21">
        <v>41730</v>
      </c>
      <c r="T8" s="22">
        <v>1659000</v>
      </c>
      <c r="U8" s="8">
        <v>333183</v>
      </c>
      <c r="V8" s="6">
        <f t="shared" si="2"/>
        <v>0</v>
      </c>
      <c r="W8" s="6">
        <f t="shared" si="0"/>
        <v>0</v>
      </c>
    </row>
    <row r="9" spans="1:23" x14ac:dyDescent="0.25">
      <c r="A9" t="s">
        <v>8</v>
      </c>
      <c r="B9" s="4">
        <v>38602019</v>
      </c>
      <c r="C9" s="4">
        <v>20140049528</v>
      </c>
      <c r="D9" s="4">
        <v>10</v>
      </c>
      <c r="E9" s="5">
        <v>41834</v>
      </c>
      <c r="F9" s="5">
        <v>41838</v>
      </c>
      <c r="G9" s="4">
        <v>5</v>
      </c>
      <c r="H9" s="6">
        <v>1659000</v>
      </c>
      <c r="I9" s="6">
        <v>333183</v>
      </c>
      <c r="J9" s="4">
        <v>4533120</v>
      </c>
      <c r="K9" s="4">
        <v>20140828</v>
      </c>
      <c r="L9" s="4" t="s">
        <v>2</v>
      </c>
      <c r="M9" s="7">
        <f t="shared" si="1"/>
        <v>1659000</v>
      </c>
      <c r="N9" s="7"/>
      <c r="R9" t="s">
        <v>23</v>
      </c>
      <c r="S9" s="21">
        <v>41730</v>
      </c>
      <c r="T9" s="22">
        <v>1659000</v>
      </c>
      <c r="U9" s="8">
        <v>333183</v>
      </c>
      <c r="V9" s="6">
        <f t="shared" si="2"/>
        <v>0</v>
      </c>
      <c r="W9" s="6">
        <f t="shared" si="0"/>
        <v>0</v>
      </c>
    </row>
    <row r="10" spans="1:23" x14ac:dyDescent="0.25">
      <c r="A10" t="s">
        <v>8</v>
      </c>
      <c r="B10" s="4">
        <v>38602019</v>
      </c>
      <c r="C10" s="4">
        <v>20140049528</v>
      </c>
      <c r="D10" s="4">
        <v>8</v>
      </c>
      <c r="E10" s="5">
        <v>41839</v>
      </c>
      <c r="F10" s="5">
        <v>41868</v>
      </c>
      <c r="G10" s="4">
        <v>30</v>
      </c>
      <c r="H10" s="6">
        <v>1659000</v>
      </c>
      <c r="I10" s="6">
        <v>1999095</v>
      </c>
      <c r="J10" s="4">
        <v>4524225</v>
      </c>
      <c r="K10" s="4">
        <v>20140820</v>
      </c>
      <c r="L10" s="4" t="s">
        <v>2</v>
      </c>
      <c r="M10" s="7">
        <f t="shared" si="1"/>
        <v>1659000</v>
      </c>
      <c r="N10" s="7"/>
      <c r="R10" t="s">
        <v>23</v>
      </c>
      <c r="S10" s="21">
        <v>41730</v>
      </c>
      <c r="T10" s="22">
        <v>1659000</v>
      </c>
      <c r="U10" s="8">
        <v>1999095.0000000002</v>
      </c>
      <c r="V10" s="6">
        <f t="shared" si="2"/>
        <v>0</v>
      </c>
      <c r="W10" s="6">
        <f t="shared" si="0"/>
        <v>0</v>
      </c>
    </row>
    <row r="11" spans="1:23" x14ac:dyDescent="0.25">
      <c r="A11" t="s">
        <v>8</v>
      </c>
      <c r="B11" s="4">
        <v>38602019</v>
      </c>
      <c r="C11" s="4">
        <v>20140049528</v>
      </c>
      <c r="D11" s="4">
        <v>13</v>
      </c>
      <c r="E11" s="5">
        <v>41880</v>
      </c>
      <c r="F11" s="5">
        <v>41881</v>
      </c>
      <c r="G11" s="4">
        <v>2</v>
      </c>
      <c r="H11" s="6">
        <v>1659000</v>
      </c>
      <c r="I11" s="6">
        <v>133273</v>
      </c>
      <c r="J11" s="4">
        <v>4582897</v>
      </c>
      <c r="K11" s="4">
        <v>20141008</v>
      </c>
      <c r="L11" s="4" t="s">
        <v>2</v>
      </c>
      <c r="M11" s="7">
        <f t="shared" si="1"/>
        <v>1659000</v>
      </c>
      <c r="N11" s="7"/>
      <c r="R11" t="s">
        <v>23</v>
      </c>
      <c r="S11" s="21">
        <v>41730</v>
      </c>
      <c r="T11" s="22">
        <v>1659000</v>
      </c>
      <c r="U11" s="8">
        <v>133273</v>
      </c>
      <c r="V11" s="6">
        <f t="shared" si="2"/>
        <v>0</v>
      </c>
      <c r="W11" s="6">
        <f t="shared" si="0"/>
        <v>0</v>
      </c>
    </row>
    <row r="12" spans="1:23" x14ac:dyDescent="0.25">
      <c r="A12" t="s">
        <v>8</v>
      </c>
      <c r="B12" s="4">
        <v>38602019</v>
      </c>
      <c r="C12" s="4">
        <v>20140049528</v>
      </c>
      <c r="D12" s="4">
        <v>12</v>
      </c>
      <c r="E12" s="5">
        <v>41883</v>
      </c>
      <c r="F12" s="5">
        <v>41887</v>
      </c>
      <c r="G12" s="4">
        <v>5</v>
      </c>
      <c r="H12" s="8">
        <v>619980</v>
      </c>
      <c r="I12" s="8">
        <v>124512</v>
      </c>
      <c r="J12" s="4">
        <v>4573983</v>
      </c>
      <c r="K12" s="4">
        <v>20141003</v>
      </c>
      <c r="L12" s="4" t="s">
        <v>2</v>
      </c>
      <c r="M12" s="7">
        <v>1826147</v>
      </c>
      <c r="N12" s="7">
        <v>242238.53916666663</v>
      </c>
      <c r="O12">
        <v>6851006</v>
      </c>
      <c r="P12" t="s">
        <v>2</v>
      </c>
      <c r="Q12">
        <v>20180904</v>
      </c>
      <c r="R12" t="s">
        <v>23</v>
      </c>
      <c r="S12" s="21">
        <v>41730</v>
      </c>
      <c r="T12" s="22">
        <v>1659000</v>
      </c>
      <c r="U12" s="8">
        <v>333182.5</v>
      </c>
      <c r="V12" s="6">
        <f>+U12-(I12+N12)</f>
        <v>-33568.039166666626</v>
      </c>
      <c r="W12" s="6" t="s">
        <v>27</v>
      </c>
    </row>
    <row r="13" spans="1:23" x14ac:dyDescent="0.25">
      <c r="A13" t="s">
        <v>33</v>
      </c>
      <c r="B13" s="4"/>
      <c r="C13" s="4"/>
      <c r="D13" s="4"/>
      <c r="E13" s="20">
        <v>41888</v>
      </c>
      <c r="F13" s="20">
        <f>+E13+G13-1</f>
        <v>41887</v>
      </c>
      <c r="G13" s="4"/>
      <c r="H13" s="8"/>
      <c r="I13" s="8"/>
      <c r="J13" s="4"/>
      <c r="K13" s="4"/>
      <c r="L13" s="4"/>
      <c r="M13" s="7"/>
      <c r="N13" s="7"/>
      <c r="S13" s="21"/>
      <c r="T13" s="22"/>
      <c r="U13" s="8"/>
      <c r="V13" s="6"/>
      <c r="W13" s="6"/>
    </row>
    <row r="14" spans="1:23" x14ac:dyDescent="0.25">
      <c r="A14" t="s">
        <v>33</v>
      </c>
      <c r="B14" s="4"/>
      <c r="C14" s="4"/>
      <c r="D14" s="4"/>
      <c r="E14" s="20">
        <v>41918</v>
      </c>
      <c r="F14" s="20">
        <f t="shared" ref="F14" si="3">+E14+G14-1</f>
        <v>41917</v>
      </c>
      <c r="G14" s="4"/>
      <c r="H14" s="8"/>
      <c r="I14" s="8"/>
      <c r="J14" s="4"/>
      <c r="K14" s="4"/>
      <c r="L14" s="4"/>
      <c r="M14" s="7"/>
      <c r="N14" s="7"/>
      <c r="S14" s="21"/>
      <c r="T14" s="22"/>
      <c r="U14" s="8"/>
      <c r="V14" s="6"/>
      <c r="W14" s="6"/>
    </row>
    <row r="15" spans="1:23" x14ac:dyDescent="0.25">
      <c r="A15" s="3" t="s">
        <v>8</v>
      </c>
      <c r="B15" s="14">
        <v>38602019</v>
      </c>
      <c r="C15" s="14">
        <v>20140049528</v>
      </c>
      <c r="D15" s="14">
        <v>16</v>
      </c>
      <c r="E15" s="15">
        <v>41938</v>
      </c>
      <c r="F15" s="15">
        <v>41967</v>
      </c>
      <c r="G15" s="14">
        <v>30</v>
      </c>
      <c r="H15" s="16">
        <v>616000</v>
      </c>
      <c r="I15" s="16">
        <v>742280</v>
      </c>
      <c r="J15" s="14">
        <v>4697954</v>
      </c>
      <c r="K15" s="14">
        <v>20141216</v>
      </c>
      <c r="L15" s="14" t="s">
        <v>2</v>
      </c>
      <c r="M15" s="7">
        <v>1659000</v>
      </c>
      <c r="N15" s="7">
        <v>1135816.1300000001</v>
      </c>
      <c r="O15">
        <v>5348721</v>
      </c>
      <c r="P15" t="s">
        <v>16</v>
      </c>
      <c r="Q15">
        <v>20160215</v>
      </c>
      <c r="R15" t="s">
        <v>22</v>
      </c>
      <c r="S15" s="21">
        <v>41883</v>
      </c>
      <c r="T15" s="22">
        <v>739200</v>
      </c>
      <c r="U15" s="8">
        <v>890736</v>
      </c>
      <c r="V15" s="6">
        <f>+U15-(I15+N15)</f>
        <v>-987360.13000000012</v>
      </c>
      <c r="W15" s="6" t="s">
        <v>27</v>
      </c>
    </row>
    <row r="16" spans="1:23" x14ac:dyDescent="0.25">
      <c r="A16" t="s">
        <v>8</v>
      </c>
      <c r="B16" s="4">
        <v>38602019</v>
      </c>
      <c r="C16" s="4">
        <v>20140049528</v>
      </c>
      <c r="D16" s="4">
        <v>18</v>
      </c>
      <c r="E16" s="5">
        <v>41968</v>
      </c>
      <c r="F16" s="5">
        <v>41987</v>
      </c>
      <c r="G16" s="4">
        <v>20</v>
      </c>
      <c r="H16" s="8">
        <v>616000</v>
      </c>
      <c r="I16" s="8">
        <v>494854</v>
      </c>
      <c r="J16" s="4">
        <v>4763436</v>
      </c>
      <c r="K16" s="4">
        <v>20150122</v>
      </c>
      <c r="L16" s="4" t="s">
        <v>2</v>
      </c>
      <c r="M16" s="7">
        <v>1659000</v>
      </c>
      <c r="N16" s="7">
        <v>738906</v>
      </c>
      <c r="O16">
        <v>5348721</v>
      </c>
      <c r="P16" t="s">
        <v>16</v>
      </c>
      <c r="Q16">
        <v>20160215</v>
      </c>
      <c r="R16" t="s">
        <v>22</v>
      </c>
      <c r="S16" s="21">
        <v>41883</v>
      </c>
      <c r="T16" s="22">
        <v>739200</v>
      </c>
      <c r="U16" s="8">
        <v>593824</v>
      </c>
      <c r="V16" s="6">
        <f t="shared" ref="V16:V17" si="4">+U16-(I16+N16)</f>
        <v>-639936</v>
      </c>
      <c r="W16" s="6" t="s">
        <v>27</v>
      </c>
    </row>
    <row r="17" spans="1:23" x14ac:dyDescent="0.25">
      <c r="A17" t="s">
        <v>8</v>
      </c>
      <c r="B17" s="4">
        <v>38602019</v>
      </c>
      <c r="C17" s="4">
        <v>20140049528</v>
      </c>
      <c r="D17" s="4">
        <v>17</v>
      </c>
      <c r="E17" s="5">
        <v>41988</v>
      </c>
      <c r="F17" s="5">
        <v>42017</v>
      </c>
      <c r="G17" s="4">
        <v>30</v>
      </c>
      <c r="H17" s="8">
        <v>739200</v>
      </c>
      <c r="I17" s="8">
        <v>890736</v>
      </c>
      <c r="J17" s="4">
        <v>4768597</v>
      </c>
      <c r="K17" s="4">
        <v>20150126</v>
      </c>
      <c r="L17" s="4" t="s">
        <v>2</v>
      </c>
      <c r="M17" s="7">
        <v>1659000</v>
      </c>
      <c r="N17" s="7">
        <v>1108359</v>
      </c>
      <c r="O17">
        <v>5348721</v>
      </c>
      <c r="P17" t="s">
        <v>16</v>
      </c>
      <c r="Q17">
        <v>20160215</v>
      </c>
      <c r="R17" t="s">
        <v>22</v>
      </c>
      <c r="S17" s="21">
        <v>41883</v>
      </c>
      <c r="T17" s="22">
        <v>739200</v>
      </c>
      <c r="U17" s="8">
        <v>890736</v>
      </c>
      <c r="V17" s="6">
        <f t="shared" si="4"/>
        <v>-1108359</v>
      </c>
      <c r="W17" s="6" t="s">
        <v>27</v>
      </c>
    </row>
    <row r="18" spans="1:23" x14ac:dyDescent="0.25">
      <c r="A18" t="s">
        <v>8</v>
      </c>
      <c r="B18" s="4">
        <v>38602019</v>
      </c>
      <c r="C18" s="4">
        <v>20140049528</v>
      </c>
      <c r="D18" s="4">
        <v>19</v>
      </c>
      <c r="E18" s="5">
        <v>42018</v>
      </c>
      <c r="F18" s="5">
        <v>42037</v>
      </c>
      <c r="G18" s="4">
        <v>20</v>
      </c>
      <c r="H18" s="8">
        <v>739200</v>
      </c>
      <c r="I18" s="8">
        <v>593824</v>
      </c>
      <c r="J18" s="4">
        <v>4835156</v>
      </c>
      <c r="K18" s="4">
        <v>20150316</v>
      </c>
      <c r="L18" s="4" t="s">
        <v>2</v>
      </c>
      <c r="M18" s="7">
        <v>1659000</v>
      </c>
      <c r="N18" s="7">
        <v>738906</v>
      </c>
      <c r="O18">
        <v>5348721</v>
      </c>
      <c r="P18" t="s">
        <v>16</v>
      </c>
      <c r="Q18">
        <v>20160215</v>
      </c>
      <c r="R18" t="s">
        <v>22</v>
      </c>
      <c r="S18" s="21">
        <v>41883</v>
      </c>
      <c r="T18" s="22">
        <v>739200</v>
      </c>
      <c r="U18" s="8">
        <v>593824</v>
      </c>
      <c r="V18" s="6">
        <f>+U18-(I18+N18)</f>
        <v>-738906</v>
      </c>
      <c r="W18" s="6" t="s">
        <v>27</v>
      </c>
    </row>
    <row r="19" spans="1:23" x14ac:dyDescent="0.25">
      <c r="A19" s="9" t="s">
        <v>8</v>
      </c>
      <c r="B19" s="4">
        <v>38602019</v>
      </c>
      <c r="C19" s="4">
        <v>20140049528</v>
      </c>
      <c r="D19" s="4">
        <v>68</v>
      </c>
      <c r="E19" s="5">
        <v>42038</v>
      </c>
      <c r="F19" s="5">
        <v>42067</v>
      </c>
      <c r="G19" s="4">
        <v>30</v>
      </c>
      <c r="H19" s="8">
        <v>1659000</v>
      </c>
      <c r="I19" s="8">
        <v>1999095</v>
      </c>
      <c r="J19" s="4">
        <v>8667808</v>
      </c>
      <c r="K19" s="4">
        <v>20220124</v>
      </c>
      <c r="L19" s="4" t="s">
        <v>2</v>
      </c>
      <c r="M19" s="7">
        <f>+H19</f>
        <v>1659000</v>
      </c>
      <c r="N19" s="7"/>
      <c r="R19" t="s">
        <v>23</v>
      </c>
      <c r="S19" s="21">
        <v>41883</v>
      </c>
      <c r="T19" s="22">
        <v>739200</v>
      </c>
      <c r="U19" s="8">
        <v>890736</v>
      </c>
      <c r="V19" s="6">
        <f>+U19-I19</f>
        <v>-1108359</v>
      </c>
      <c r="W19" s="6" t="s">
        <v>27</v>
      </c>
    </row>
    <row r="20" spans="1:23" x14ac:dyDescent="0.25">
      <c r="A20" t="s">
        <v>8</v>
      </c>
      <c r="B20" s="4">
        <v>38602019</v>
      </c>
      <c r="C20" s="4">
        <v>20140049528</v>
      </c>
      <c r="D20" s="4">
        <v>20</v>
      </c>
      <c r="E20" s="5">
        <v>42068</v>
      </c>
      <c r="F20" s="5">
        <v>42097</v>
      </c>
      <c r="G20" s="4">
        <v>30</v>
      </c>
      <c r="H20" s="8">
        <v>739200</v>
      </c>
      <c r="I20" s="8">
        <v>890736</v>
      </c>
      <c r="J20" s="4">
        <v>4925478</v>
      </c>
      <c r="K20" s="4">
        <v>20150519</v>
      </c>
      <c r="L20" s="4" t="s">
        <v>2</v>
      </c>
      <c r="M20" s="7">
        <v>1659000</v>
      </c>
      <c r="N20" s="7">
        <v>665015.4</v>
      </c>
      <c r="O20">
        <v>5348721</v>
      </c>
      <c r="P20" t="s">
        <v>16</v>
      </c>
      <c r="Q20">
        <v>20160215</v>
      </c>
      <c r="R20" t="s">
        <v>22</v>
      </c>
      <c r="S20" s="21">
        <v>41883</v>
      </c>
      <c r="T20" s="22">
        <v>739200</v>
      </c>
      <c r="U20" s="8">
        <v>890736</v>
      </c>
      <c r="V20" s="6">
        <f>+U20-(I20+N20)</f>
        <v>-665015.39999999991</v>
      </c>
      <c r="W20" s="6" t="s">
        <v>27</v>
      </c>
    </row>
    <row r="21" spans="1:23" x14ac:dyDescent="0.25">
      <c r="A21" t="s">
        <v>8</v>
      </c>
      <c r="B21" s="4">
        <v>38602019</v>
      </c>
      <c r="C21" s="4">
        <v>20140049528</v>
      </c>
      <c r="D21" s="4">
        <v>21</v>
      </c>
      <c r="E21" s="5">
        <v>42098</v>
      </c>
      <c r="F21" s="5">
        <v>42127</v>
      </c>
      <c r="G21" s="4">
        <v>30</v>
      </c>
      <c r="H21" s="6">
        <v>739200</v>
      </c>
      <c r="I21" s="6">
        <v>890736</v>
      </c>
      <c r="J21" s="4">
        <v>4969066</v>
      </c>
      <c r="K21" s="4">
        <v>20150617</v>
      </c>
      <c r="L21" s="4" t="s">
        <v>2</v>
      </c>
      <c r="M21" s="7">
        <v>1826147</v>
      </c>
      <c r="N21" s="7">
        <v>1309771.1350000002</v>
      </c>
      <c r="O21">
        <v>6851006</v>
      </c>
      <c r="P21" t="s">
        <v>2</v>
      </c>
      <c r="Q21">
        <v>20180904</v>
      </c>
      <c r="R21" t="s">
        <v>22</v>
      </c>
      <c r="S21" s="21">
        <v>41883</v>
      </c>
      <c r="T21" s="22">
        <v>739200</v>
      </c>
      <c r="U21" s="8">
        <v>890736</v>
      </c>
      <c r="V21" s="6">
        <f t="shared" ref="V21:V33" si="5">+U21-(I21+N21)</f>
        <v>-1309771.1350000002</v>
      </c>
      <c r="W21" s="6" t="s">
        <v>27</v>
      </c>
    </row>
    <row r="22" spans="1:23" x14ac:dyDescent="0.25">
      <c r="A22" t="s">
        <v>8</v>
      </c>
      <c r="B22" s="4">
        <v>38602019</v>
      </c>
      <c r="C22" s="4">
        <v>20140049528</v>
      </c>
      <c r="D22" s="4">
        <v>22</v>
      </c>
      <c r="E22" s="5">
        <v>42128</v>
      </c>
      <c r="F22" s="5">
        <v>42157</v>
      </c>
      <c r="G22" s="4">
        <v>30</v>
      </c>
      <c r="H22" s="6">
        <v>644430</v>
      </c>
      <c r="I22" s="6">
        <v>776538</v>
      </c>
      <c r="J22" s="4">
        <v>5071717</v>
      </c>
      <c r="K22" s="4">
        <v>20150828</v>
      </c>
      <c r="L22" s="4" t="s">
        <v>2</v>
      </c>
      <c r="M22" s="7">
        <v>1826147</v>
      </c>
      <c r="N22" s="7">
        <v>1423968.9850000003</v>
      </c>
      <c r="O22">
        <v>6851006</v>
      </c>
      <c r="P22" t="s">
        <v>2</v>
      </c>
      <c r="Q22">
        <v>20180904</v>
      </c>
      <c r="R22" t="s">
        <v>22</v>
      </c>
      <c r="S22" s="21">
        <v>41883</v>
      </c>
      <c r="T22" s="22">
        <v>739200</v>
      </c>
      <c r="U22" s="8">
        <v>890736</v>
      </c>
      <c r="V22" s="6">
        <f t="shared" si="5"/>
        <v>-1309770.9850000003</v>
      </c>
      <c r="W22" s="6" t="s">
        <v>27</v>
      </c>
    </row>
    <row r="23" spans="1:23" x14ac:dyDescent="0.25">
      <c r="A23" t="s">
        <v>8</v>
      </c>
      <c r="B23" s="4">
        <v>38602019</v>
      </c>
      <c r="C23" s="4">
        <v>20140049528</v>
      </c>
      <c r="D23" s="4">
        <v>23</v>
      </c>
      <c r="E23" s="5">
        <v>42158</v>
      </c>
      <c r="F23" s="5">
        <v>42187</v>
      </c>
      <c r="G23" s="4">
        <v>1</v>
      </c>
      <c r="H23" s="6">
        <v>644430</v>
      </c>
      <c r="I23" s="6">
        <v>25884</v>
      </c>
      <c r="J23" s="4">
        <v>5029650</v>
      </c>
      <c r="K23" s="4">
        <v>20150729</v>
      </c>
      <c r="L23" s="4" t="s">
        <v>2</v>
      </c>
      <c r="M23" s="7">
        <v>1826147</v>
      </c>
      <c r="N23" s="7">
        <v>47465.632833333329</v>
      </c>
      <c r="O23">
        <v>6851006</v>
      </c>
      <c r="P23" t="s">
        <v>2</v>
      </c>
      <c r="Q23">
        <v>20180904</v>
      </c>
      <c r="R23" t="s">
        <v>22</v>
      </c>
      <c r="S23" s="21">
        <v>41883</v>
      </c>
      <c r="T23" s="22">
        <v>739200</v>
      </c>
      <c r="U23" s="8">
        <v>29691.200000000001</v>
      </c>
      <c r="V23" s="6">
        <f t="shared" si="5"/>
        <v>-43658.43283333334</v>
      </c>
      <c r="W23" s="6" t="s">
        <v>27</v>
      </c>
    </row>
    <row r="24" spans="1:23" x14ac:dyDescent="0.25">
      <c r="A24" t="s">
        <v>8</v>
      </c>
      <c r="B24" s="4">
        <v>38602019</v>
      </c>
      <c r="C24" s="4">
        <v>20140049528</v>
      </c>
      <c r="D24" s="4">
        <v>24</v>
      </c>
      <c r="E24" s="5">
        <v>42188</v>
      </c>
      <c r="F24" s="5">
        <v>42217</v>
      </c>
      <c r="G24" s="4">
        <v>30</v>
      </c>
      <c r="H24" s="6">
        <v>644430</v>
      </c>
      <c r="I24" s="6">
        <v>776538</v>
      </c>
      <c r="J24" s="4">
        <v>5162982</v>
      </c>
      <c r="K24" s="4">
        <v>20151026</v>
      </c>
      <c r="L24" s="4" t="s">
        <v>2</v>
      </c>
      <c r="M24" s="7">
        <v>1826147</v>
      </c>
      <c r="N24" s="7">
        <v>1423968.9850000003</v>
      </c>
      <c r="O24">
        <v>6851006</v>
      </c>
      <c r="P24" t="s">
        <v>2</v>
      </c>
      <c r="Q24">
        <v>20180904</v>
      </c>
      <c r="R24" t="s">
        <v>22</v>
      </c>
      <c r="S24" s="21">
        <v>41883</v>
      </c>
      <c r="T24" s="22">
        <v>739200</v>
      </c>
      <c r="U24" s="8">
        <v>890736</v>
      </c>
      <c r="V24" s="6">
        <f t="shared" si="5"/>
        <v>-1309770.9850000003</v>
      </c>
      <c r="W24" s="6" t="s">
        <v>27</v>
      </c>
    </row>
    <row r="25" spans="1:23" x14ac:dyDescent="0.25">
      <c r="A25" t="s">
        <v>8</v>
      </c>
      <c r="B25" s="4">
        <v>38602019</v>
      </c>
      <c r="C25" s="4">
        <v>20140049528</v>
      </c>
      <c r="D25" s="4">
        <v>30</v>
      </c>
      <c r="E25" s="5">
        <v>42218</v>
      </c>
      <c r="F25" s="5">
        <v>42247</v>
      </c>
      <c r="G25" s="4">
        <v>30</v>
      </c>
      <c r="H25" s="6">
        <v>689455</v>
      </c>
      <c r="I25" s="6">
        <v>830793</v>
      </c>
      <c r="J25" s="4">
        <v>5405044</v>
      </c>
      <c r="K25" s="4">
        <v>20160311</v>
      </c>
      <c r="L25" s="4" t="s">
        <v>2</v>
      </c>
      <c r="M25" s="7">
        <v>1826147</v>
      </c>
      <c r="N25" s="7">
        <v>1369713.8600000003</v>
      </c>
      <c r="O25">
        <v>6851006</v>
      </c>
      <c r="P25" t="s">
        <v>2</v>
      </c>
      <c r="Q25">
        <v>20180904</v>
      </c>
      <c r="R25" t="s">
        <v>22</v>
      </c>
      <c r="S25" s="21">
        <v>41883</v>
      </c>
      <c r="T25" s="22">
        <v>739200</v>
      </c>
      <c r="U25" s="8">
        <v>890736</v>
      </c>
      <c r="V25" s="6">
        <f t="shared" si="5"/>
        <v>-1309770.8600000003</v>
      </c>
      <c r="W25" s="6" t="s">
        <v>27</v>
      </c>
    </row>
    <row r="26" spans="1:23" x14ac:dyDescent="0.25">
      <c r="A26" t="s">
        <v>8</v>
      </c>
      <c r="B26" s="4">
        <v>38602019</v>
      </c>
      <c r="C26" s="4">
        <v>20140049528</v>
      </c>
      <c r="D26" s="4">
        <v>26</v>
      </c>
      <c r="E26" s="5">
        <v>42248</v>
      </c>
      <c r="F26" s="5">
        <v>42277</v>
      </c>
      <c r="G26" s="4">
        <v>30</v>
      </c>
      <c r="H26" s="6">
        <v>644350</v>
      </c>
      <c r="I26" s="6">
        <v>776442</v>
      </c>
      <c r="J26" s="4">
        <v>5273730</v>
      </c>
      <c r="K26" s="4">
        <v>20151222</v>
      </c>
      <c r="L26" s="4" t="s">
        <v>2</v>
      </c>
      <c r="M26" s="7">
        <v>1826147</v>
      </c>
      <c r="N26" s="7">
        <v>1424065.3850000002</v>
      </c>
      <c r="O26">
        <v>6851006</v>
      </c>
      <c r="P26" t="s">
        <v>2</v>
      </c>
      <c r="Q26">
        <v>20180904</v>
      </c>
      <c r="R26" t="s">
        <v>22</v>
      </c>
      <c r="S26" s="21">
        <v>41883</v>
      </c>
      <c r="T26" s="22">
        <v>739200</v>
      </c>
      <c r="U26" s="8">
        <v>890736</v>
      </c>
      <c r="V26" s="6">
        <f t="shared" si="5"/>
        <v>-1309771.3850000002</v>
      </c>
      <c r="W26" s="6" t="s">
        <v>27</v>
      </c>
    </row>
    <row r="27" spans="1:23" x14ac:dyDescent="0.25">
      <c r="A27" t="s">
        <v>8</v>
      </c>
      <c r="B27" s="4">
        <v>38602019</v>
      </c>
      <c r="C27" s="4">
        <v>20140049528</v>
      </c>
      <c r="D27" s="4">
        <v>25</v>
      </c>
      <c r="E27" s="5">
        <v>42278</v>
      </c>
      <c r="F27" s="5">
        <v>42307</v>
      </c>
      <c r="G27" s="4">
        <v>30</v>
      </c>
      <c r="H27" s="6">
        <v>644350</v>
      </c>
      <c r="I27" s="6">
        <v>776442</v>
      </c>
      <c r="J27" s="4">
        <v>5236093</v>
      </c>
      <c r="K27" s="4">
        <v>20151210</v>
      </c>
      <c r="L27" s="4" t="s">
        <v>2</v>
      </c>
      <c r="M27" s="7">
        <v>1826147</v>
      </c>
      <c r="N27" s="7">
        <v>1424065.3850000002</v>
      </c>
      <c r="O27">
        <v>6851006</v>
      </c>
      <c r="P27" t="s">
        <v>2</v>
      </c>
      <c r="Q27">
        <v>20180904</v>
      </c>
      <c r="R27" t="s">
        <v>22</v>
      </c>
      <c r="S27" s="21">
        <v>41883</v>
      </c>
      <c r="T27" s="22">
        <v>739200</v>
      </c>
      <c r="U27" s="8">
        <v>890736</v>
      </c>
      <c r="V27" s="6">
        <f t="shared" si="5"/>
        <v>-1309771.3850000002</v>
      </c>
      <c r="W27" s="6" t="s">
        <v>27</v>
      </c>
    </row>
    <row r="28" spans="1:23" x14ac:dyDescent="0.25">
      <c r="A28" t="s">
        <v>8</v>
      </c>
      <c r="B28" s="4">
        <v>38602019</v>
      </c>
      <c r="C28" s="4">
        <v>20140049528</v>
      </c>
      <c r="D28" s="4">
        <v>27</v>
      </c>
      <c r="E28" s="5">
        <v>42308</v>
      </c>
      <c r="F28" s="5">
        <v>42337</v>
      </c>
      <c r="G28" s="4">
        <v>30</v>
      </c>
      <c r="H28" s="6">
        <v>689455</v>
      </c>
      <c r="I28" s="6">
        <v>830793</v>
      </c>
      <c r="J28" s="4">
        <v>5322055</v>
      </c>
      <c r="K28" s="4">
        <v>20160122</v>
      </c>
      <c r="L28" s="4" t="s">
        <v>2</v>
      </c>
      <c r="M28" s="7">
        <v>1826147</v>
      </c>
      <c r="N28" s="7">
        <v>1369713.8600000003</v>
      </c>
      <c r="O28">
        <v>6851006</v>
      </c>
      <c r="P28" t="s">
        <v>2</v>
      </c>
      <c r="Q28">
        <v>20180904</v>
      </c>
      <c r="R28" t="s">
        <v>22</v>
      </c>
      <c r="S28" s="21">
        <v>41883</v>
      </c>
      <c r="T28" s="22">
        <v>739200</v>
      </c>
      <c r="U28" s="8">
        <v>890736</v>
      </c>
      <c r="V28" s="6">
        <f t="shared" si="5"/>
        <v>-1309770.8600000003</v>
      </c>
      <c r="W28" s="6" t="s">
        <v>27</v>
      </c>
    </row>
    <row r="29" spans="1:23" x14ac:dyDescent="0.25">
      <c r="A29" t="s">
        <v>8</v>
      </c>
      <c r="B29" s="4">
        <v>38602019</v>
      </c>
      <c r="C29" s="4">
        <v>20140049528</v>
      </c>
      <c r="D29" s="4">
        <v>29</v>
      </c>
      <c r="E29" s="5">
        <v>42338</v>
      </c>
      <c r="F29" s="5">
        <v>42367</v>
      </c>
      <c r="G29" s="4">
        <v>30</v>
      </c>
      <c r="H29" s="6">
        <v>689455</v>
      </c>
      <c r="I29" s="6">
        <v>830793</v>
      </c>
      <c r="J29" s="4">
        <v>5355383</v>
      </c>
      <c r="K29" s="4">
        <v>20160211</v>
      </c>
      <c r="L29" s="4" t="s">
        <v>2</v>
      </c>
      <c r="M29" s="7">
        <v>1826147</v>
      </c>
      <c r="N29" s="7">
        <v>1369713.8600000003</v>
      </c>
      <c r="O29">
        <v>6851006</v>
      </c>
      <c r="P29" t="s">
        <v>2</v>
      </c>
      <c r="Q29">
        <v>20180904</v>
      </c>
      <c r="R29" t="s">
        <v>22</v>
      </c>
      <c r="S29" s="21">
        <v>41883</v>
      </c>
      <c r="T29" s="22">
        <v>739200</v>
      </c>
      <c r="U29" s="8">
        <v>890736</v>
      </c>
      <c r="V29" s="6">
        <f t="shared" si="5"/>
        <v>-1309770.8600000003</v>
      </c>
      <c r="W29" s="6" t="s">
        <v>27</v>
      </c>
    </row>
    <row r="30" spans="1:23" x14ac:dyDescent="0.25">
      <c r="A30" t="s">
        <v>8</v>
      </c>
      <c r="B30" s="4">
        <v>38602019</v>
      </c>
      <c r="C30" s="4">
        <v>20140049528</v>
      </c>
      <c r="D30" s="4">
        <v>31</v>
      </c>
      <c r="E30" s="5">
        <v>42368</v>
      </c>
      <c r="F30" s="5">
        <v>42397</v>
      </c>
      <c r="G30" s="4">
        <v>30</v>
      </c>
      <c r="H30" s="8">
        <v>689455</v>
      </c>
      <c r="I30" s="8">
        <v>830793</v>
      </c>
      <c r="J30" s="4">
        <v>5441933</v>
      </c>
      <c r="K30" s="4">
        <v>20160406</v>
      </c>
      <c r="L30" s="4" t="s">
        <v>2</v>
      </c>
      <c r="M30" s="7">
        <v>1826147</v>
      </c>
      <c r="N30" s="7">
        <v>1369713.8600000003</v>
      </c>
      <c r="O30">
        <v>6851006</v>
      </c>
      <c r="P30" t="s">
        <v>2</v>
      </c>
      <c r="Q30">
        <v>20180904</v>
      </c>
      <c r="R30" t="s">
        <v>22</v>
      </c>
      <c r="S30" s="21">
        <v>41883</v>
      </c>
      <c r="T30" s="22">
        <v>739200</v>
      </c>
      <c r="U30" s="8">
        <v>890736</v>
      </c>
      <c r="V30" s="6">
        <f t="shared" si="5"/>
        <v>-1309770.8600000003</v>
      </c>
      <c r="W30" s="6" t="s">
        <v>27</v>
      </c>
    </row>
    <row r="31" spans="1:23" x14ac:dyDescent="0.25">
      <c r="A31" s="3" t="s">
        <v>8</v>
      </c>
      <c r="B31" s="14">
        <v>38602019</v>
      </c>
      <c r="C31" s="14">
        <v>20140049528</v>
      </c>
      <c r="D31" s="14">
        <v>33</v>
      </c>
      <c r="E31" s="15">
        <v>42428</v>
      </c>
      <c r="F31" s="15">
        <v>42457</v>
      </c>
      <c r="G31" s="14">
        <v>30</v>
      </c>
      <c r="H31" s="16">
        <v>689455</v>
      </c>
      <c r="I31" s="16">
        <v>830793</v>
      </c>
      <c r="J31" s="14">
        <v>5553301</v>
      </c>
      <c r="K31" s="14">
        <v>20160610</v>
      </c>
      <c r="L31" s="14" t="s">
        <v>2</v>
      </c>
      <c r="M31" s="7">
        <v>1826147</v>
      </c>
      <c r="N31" s="7">
        <v>1369713.8600000003</v>
      </c>
      <c r="O31">
        <v>6851006</v>
      </c>
      <c r="P31" t="s">
        <v>2</v>
      </c>
      <c r="Q31">
        <v>20180904</v>
      </c>
      <c r="R31" t="s">
        <v>22</v>
      </c>
      <c r="S31" s="21">
        <v>42370</v>
      </c>
      <c r="T31" s="22">
        <v>689455</v>
      </c>
      <c r="U31" s="8">
        <v>830793.27500000002</v>
      </c>
      <c r="V31" s="6">
        <f t="shared" si="5"/>
        <v>-1369713.5850000004</v>
      </c>
      <c r="W31" s="6" t="s">
        <v>27</v>
      </c>
    </row>
    <row r="32" spans="1:23" x14ac:dyDescent="0.25">
      <c r="A32" t="s">
        <v>8</v>
      </c>
      <c r="B32" s="4">
        <v>38602019</v>
      </c>
      <c r="C32" s="4">
        <v>20140049528</v>
      </c>
      <c r="D32" s="4">
        <v>35</v>
      </c>
      <c r="E32" s="5">
        <v>42458</v>
      </c>
      <c r="F32" s="5">
        <v>42487</v>
      </c>
      <c r="G32" s="4">
        <v>9</v>
      </c>
      <c r="H32" s="6">
        <v>689455</v>
      </c>
      <c r="I32" s="6">
        <v>249237</v>
      </c>
      <c r="J32" s="4">
        <v>5643050</v>
      </c>
      <c r="K32" s="4">
        <v>20160801</v>
      </c>
      <c r="L32" s="4" t="s">
        <v>2</v>
      </c>
      <c r="M32" s="7">
        <v>1826147</v>
      </c>
      <c r="N32" s="7">
        <v>410914.15799999994</v>
      </c>
      <c r="O32">
        <v>6851006</v>
      </c>
      <c r="P32" t="s">
        <v>2</v>
      </c>
      <c r="Q32">
        <v>20180904</v>
      </c>
      <c r="R32" t="s">
        <v>22</v>
      </c>
      <c r="S32" s="21">
        <v>42370</v>
      </c>
      <c r="T32" s="22">
        <v>689455</v>
      </c>
      <c r="U32" s="8">
        <v>249237.98250000001</v>
      </c>
      <c r="V32" s="6">
        <f t="shared" si="5"/>
        <v>-410913.1754999999</v>
      </c>
      <c r="W32" s="6" t="s">
        <v>27</v>
      </c>
    </row>
    <row r="33" spans="1:23" x14ac:dyDescent="0.25">
      <c r="A33" t="s">
        <v>8</v>
      </c>
      <c r="B33" s="4">
        <v>38602019</v>
      </c>
      <c r="C33" s="4">
        <v>20140049528</v>
      </c>
      <c r="D33" s="4">
        <v>32</v>
      </c>
      <c r="E33" s="5">
        <v>42467</v>
      </c>
      <c r="F33" s="5">
        <v>42496</v>
      </c>
      <c r="G33" s="4">
        <v>30</v>
      </c>
      <c r="H33" s="6">
        <v>689455</v>
      </c>
      <c r="I33" s="6">
        <v>830793</v>
      </c>
      <c r="J33" s="4">
        <v>5528017</v>
      </c>
      <c r="K33" s="4">
        <v>20160520</v>
      </c>
      <c r="L33" s="4" t="s">
        <v>2</v>
      </c>
      <c r="M33" s="7">
        <v>1826147</v>
      </c>
      <c r="N33" s="7">
        <v>1369713.8600000003</v>
      </c>
      <c r="O33">
        <v>6851006</v>
      </c>
      <c r="P33" t="s">
        <v>2</v>
      </c>
      <c r="Q33">
        <v>20180904</v>
      </c>
      <c r="R33" t="s">
        <v>22</v>
      </c>
      <c r="S33" s="21">
        <v>42370</v>
      </c>
      <c r="T33" s="22">
        <v>689455</v>
      </c>
      <c r="U33" s="8">
        <v>830793.27500000002</v>
      </c>
      <c r="V33" s="6">
        <f t="shared" si="5"/>
        <v>-1369713.5850000004</v>
      </c>
      <c r="W33" s="6" t="s">
        <v>27</v>
      </c>
    </row>
    <row r="34" spans="1:23" x14ac:dyDescent="0.25">
      <c r="A34" t="s">
        <v>8</v>
      </c>
      <c r="B34" s="4">
        <v>38602019</v>
      </c>
      <c r="C34" s="4">
        <v>20140049528</v>
      </c>
      <c r="D34" s="4">
        <v>34</v>
      </c>
      <c r="E34" s="5">
        <v>42488</v>
      </c>
      <c r="F34" s="5">
        <v>42517</v>
      </c>
      <c r="G34" s="4">
        <v>21</v>
      </c>
      <c r="H34" s="6">
        <v>1659000</v>
      </c>
      <c r="I34" s="6">
        <v>1399367</v>
      </c>
      <c r="J34" s="4">
        <v>5643050</v>
      </c>
      <c r="K34" s="4">
        <v>20160801</v>
      </c>
      <c r="L34" s="4" t="s">
        <v>2</v>
      </c>
      <c r="M34" s="7">
        <f>+H34</f>
        <v>1659000</v>
      </c>
      <c r="N34" s="7"/>
      <c r="R34" t="s">
        <v>23</v>
      </c>
      <c r="S34" s="21">
        <v>42370</v>
      </c>
      <c r="T34" s="22">
        <v>689455</v>
      </c>
      <c r="U34" s="8">
        <v>581555.29249999998</v>
      </c>
      <c r="V34" s="6">
        <f t="shared" si="2"/>
        <v>-817811.70750000002</v>
      </c>
      <c r="W34" s="6" t="s">
        <v>27</v>
      </c>
    </row>
    <row r="35" spans="1:23" x14ac:dyDescent="0.25">
      <c r="A35" t="s">
        <v>8</v>
      </c>
      <c r="B35" s="4">
        <v>38602019</v>
      </c>
      <c r="C35" s="4">
        <v>20140049528</v>
      </c>
      <c r="D35" s="4">
        <v>37</v>
      </c>
      <c r="E35" s="5">
        <v>42518</v>
      </c>
      <c r="F35" s="5">
        <v>42547</v>
      </c>
      <c r="G35" s="4">
        <v>30</v>
      </c>
      <c r="H35" s="6">
        <v>737717</v>
      </c>
      <c r="I35" s="6">
        <v>888949</v>
      </c>
      <c r="J35" s="4">
        <v>5939144</v>
      </c>
      <c r="K35" s="4">
        <v>20170117</v>
      </c>
      <c r="L35" s="4" t="s">
        <v>2</v>
      </c>
      <c r="M35" s="7">
        <v>1826147</v>
      </c>
      <c r="N35" s="7">
        <v>1311558.1500000001</v>
      </c>
      <c r="O35">
        <v>6851006</v>
      </c>
      <c r="P35" t="s">
        <v>2</v>
      </c>
      <c r="Q35">
        <v>20180904</v>
      </c>
      <c r="R35" t="s">
        <v>22</v>
      </c>
      <c r="S35" s="21">
        <v>42370</v>
      </c>
      <c r="T35" s="22">
        <v>737717</v>
      </c>
      <c r="U35" s="8">
        <v>888948.9850000001</v>
      </c>
      <c r="V35" s="6">
        <f t="shared" ref="V35:V36" si="6">+U35-(I35+N35)</f>
        <v>-1311558.1650000003</v>
      </c>
      <c r="W35" s="6" t="s">
        <v>27</v>
      </c>
    </row>
    <row r="36" spans="1:23" x14ac:dyDescent="0.25">
      <c r="A36" t="s">
        <v>8</v>
      </c>
      <c r="B36" s="4">
        <v>38602019</v>
      </c>
      <c r="C36" s="4">
        <v>20140049528</v>
      </c>
      <c r="D36" s="4">
        <v>36</v>
      </c>
      <c r="E36" s="5">
        <v>42548</v>
      </c>
      <c r="F36" s="5">
        <v>42577</v>
      </c>
      <c r="G36" s="4">
        <v>30</v>
      </c>
      <c r="H36" s="8">
        <v>737717</v>
      </c>
      <c r="I36" s="8">
        <v>888949</v>
      </c>
      <c r="J36" s="4">
        <v>5939144</v>
      </c>
      <c r="K36" s="4">
        <v>20170117</v>
      </c>
      <c r="L36" s="4" t="s">
        <v>2</v>
      </c>
      <c r="M36" s="7">
        <v>1826147</v>
      </c>
      <c r="N36" s="7">
        <v>1311558.1500000001</v>
      </c>
      <c r="O36">
        <v>6851006</v>
      </c>
      <c r="P36" t="s">
        <v>2</v>
      </c>
      <c r="Q36">
        <v>20180904</v>
      </c>
      <c r="R36" t="s">
        <v>22</v>
      </c>
      <c r="S36" s="21">
        <v>42370</v>
      </c>
      <c r="T36" s="22">
        <v>737717</v>
      </c>
      <c r="U36" s="8">
        <v>888948.9850000001</v>
      </c>
      <c r="V36" s="6">
        <f t="shared" si="6"/>
        <v>-1311558.1650000003</v>
      </c>
      <c r="W36" s="6" t="s">
        <v>27</v>
      </c>
    </row>
    <row r="37" spans="1:23" x14ac:dyDescent="0.25">
      <c r="A37" s="3" t="s">
        <v>8</v>
      </c>
      <c r="B37" s="14">
        <v>38602019</v>
      </c>
      <c r="C37" s="14">
        <v>20140049528</v>
      </c>
      <c r="D37" s="14">
        <v>40</v>
      </c>
      <c r="E37" s="15">
        <v>42668</v>
      </c>
      <c r="F37" s="15">
        <v>42697</v>
      </c>
      <c r="G37" s="14">
        <v>30</v>
      </c>
      <c r="H37" s="16">
        <v>689455</v>
      </c>
      <c r="I37" s="16">
        <v>830793</v>
      </c>
      <c r="J37" s="14">
        <v>5985612</v>
      </c>
      <c r="K37" s="14">
        <v>20170216</v>
      </c>
      <c r="L37" s="14" t="s">
        <v>2</v>
      </c>
      <c r="M37" s="7">
        <f t="shared" ref="M37:M44" si="7">+H37</f>
        <v>689455</v>
      </c>
      <c r="N37" s="7"/>
      <c r="R37" t="s">
        <v>23</v>
      </c>
      <c r="S37" s="21">
        <v>42614</v>
      </c>
      <c r="T37" s="22">
        <v>737717</v>
      </c>
      <c r="U37" s="8">
        <v>888948.9850000001</v>
      </c>
      <c r="V37" s="6">
        <f t="shared" si="2"/>
        <v>58155.985000000102</v>
      </c>
      <c r="W37" s="6" t="s">
        <v>28</v>
      </c>
    </row>
    <row r="38" spans="1:23" x14ac:dyDescent="0.25">
      <c r="A38" t="s">
        <v>8</v>
      </c>
      <c r="B38" s="4">
        <v>38602019</v>
      </c>
      <c r="C38" s="4">
        <v>20140049528</v>
      </c>
      <c r="D38" s="4">
        <v>41</v>
      </c>
      <c r="E38" s="5">
        <v>42698</v>
      </c>
      <c r="F38" s="5">
        <v>42727</v>
      </c>
      <c r="G38" s="4">
        <v>30</v>
      </c>
      <c r="H38" s="6">
        <v>737717</v>
      </c>
      <c r="I38" s="6">
        <v>888949</v>
      </c>
      <c r="J38" s="4">
        <v>6055139</v>
      </c>
      <c r="K38" s="4">
        <v>20170503</v>
      </c>
      <c r="L38" s="4" t="s">
        <v>2</v>
      </c>
      <c r="M38" s="7">
        <f t="shared" si="7"/>
        <v>737717</v>
      </c>
      <c r="N38" s="7"/>
      <c r="R38" t="s">
        <v>23</v>
      </c>
      <c r="S38" s="21">
        <v>42614</v>
      </c>
      <c r="T38" s="22">
        <v>737717</v>
      </c>
      <c r="U38" s="8">
        <v>888949</v>
      </c>
      <c r="V38" s="6">
        <f t="shared" si="2"/>
        <v>0</v>
      </c>
      <c r="W38" s="6">
        <f t="shared" ref="W38:W44" si="8">+H38-T38</f>
        <v>0</v>
      </c>
    </row>
    <row r="39" spans="1:23" x14ac:dyDescent="0.25">
      <c r="A39" t="s">
        <v>8</v>
      </c>
      <c r="B39" s="4">
        <v>38602019</v>
      </c>
      <c r="C39" s="4">
        <v>20140049528</v>
      </c>
      <c r="D39" s="4">
        <v>42</v>
      </c>
      <c r="E39" s="5">
        <v>42728</v>
      </c>
      <c r="F39" s="5">
        <v>42757</v>
      </c>
      <c r="G39" s="4">
        <v>30</v>
      </c>
      <c r="H39" s="6">
        <v>737717</v>
      </c>
      <c r="I39" s="6">
        <v>888949</v>
      </c>
      <c r="J39" s="4">
        <v>6055139</v>
      </c>
      <c r="K39" s="4">
        <v>20170503</v>
      </c>
      <c r="L39" s="4" t="s">
        <v>2</v>
      </c>
      <c r="M39" s="7">
        <f t="shared" si="7"/>
        <v>737717</v>
      </c>
      <c r="N39" s="7"/>
      <c r="R39" t="s">
        <v>23</v>
      </c>
      <c r="S39" s="21">
        <v>42614</v>
      </c>
      <c r="T39" s="22">
        <v>737717</v>
      </c>
      <c r="U39" s="8">
        <v>888949</v>
      </c>
      <c r="V39" s="6">
        <f t="shared" si="2"/>
        <v>0</v>
      </c>
      <c r="W39" s="6">
        <f t="shared" si="8"/>
        <v>0</v>
      </c>
    </row>
    <row r="40" spans="1:23" x14ac:dyDescent="0.25">
      <c r="A40" t="s">
        <v>8</v>
      </c>
      <c r="B40" s="4">
        <v>38602019</v>
      </c>
      <c r="C40" s="4">
        <v>20140049528</v>
      </c>
      <c r="D40" s="4">
        <v>65</v>
      </c>
      <c r="E40" s="5">
        <v>42758</v>
      </c>
      <c r="F40" s="5">
        <v>42787</v>
      </c>
      <c r="G40" s="4">
        <v>30</v>
      </c>
      <c r="H40" s="6">
        <v>737717</v>
      </c>
      <c r="I40" s="6">
        <v>888949</v>
      </c>
      <c r="J40" s="4">
        <v>6430026</v>
      </c>
      <c r="K40" s="4">
        <v>20171206</v>
      </c>
      <c r="L40" s="4" t="s">
        <v>2</v>
      </c>
      <c r="M40" s="7">
        <f t="shared" si="7"/>
        <v>737717</v>
      </c>
      <c r="N40" s="7"/>
      <c r="R40" t="s">
        <v>23</v>
      </c>
      <c r="S40" s="21">
        <v>42614</v>
      </c>
      <c r="T40" s="22">
        <v>737717</v>
      </c>
      <c r="U40" s="8">
        <v>888949</v>
      </c>
      <c r="V40" s="6">
        <f t="shared" si="2"/>
        <v>0</v>
      </c>
      <c r="W40" s="6">
        <f t="shared" si="8"/>
        <v>0</v>
      </c>
    </row>
    <row r="41" spans="1:23" x14ac:dyDescent="0.25">
      <c r="A41" t="s">
        <v>8</v>
      </c>
      <c r="B41" s="4">
        <v>38602019</v>
      </c>
      <c r="C41" s="4">
        <v>20140049528</v>
      </c>
      <c r="D41" s="4">
        <v>43</v>
      </c>
      <c r="E41" s="5">
        <v>42788</v>
      </c>
      <c r="F41" s="5">
        <v>42817</v>
      </c>
      <c r="G41" s="4">
        <v>30</v>
      </c>
      <c r="H41" s="6">
        <v>737717</v>
      </c>
      <c r="I41" s="6">
        <v>888949</v>
      </c>
      <c r="J41" s="4">
        <v>6112185</v>
      </c>
      <c r="K41" s="4">
        <v>20170531</v>
      </c>
      <c r="L41" s="4" t="s">
        <v>2</v>
      </c>
      <c r="M41" s="7">
        <f t="shared" si="7"/>
        <v>737717</v>
      </c>
      <c r="N41" s="7"/>
      <c r="R41" t="s">
        <v>23</v>
      </c>
      <c r="S41" s="21">
        <v>42614</v>
      </c>
      <c r="T41" s="22">
        <v>737717</v>
      </c>
      <c r="U41" s="8">
        <v>888949</v>
      </c>
      <c r="V41" s="6">
        <f t="shared" si="2"/>
        <v>0</v>
      </c>
      <c r="W41" s="6">
        <f t="shared" si="8"/>
        <v>0</v>
      </c>
    </row>
    <row r="42" spans="1:23" x14ac:dyDescent="0.25">
      <c r="A42" t="s">
        <v>8</v>
      </c>
      <c r="B42" s="4">
        <v>38602019</v>
      </c>
      <c r="C42" s="4">
        <v>20140049528</v>
      </c>
      <c r="D42" s="4">
        <v>44</v>
      </c>
      <c r="E42" s="5">
        <v>42818</v>
      </c>
      <c r="F42" s="5">
        <v>42832</v>
      </c>
      <c r="G42" s="4">
        <v>15</v>
      </c>
      <c r="H42" s="6">
        <v>737717</v>
      </c>
      <c r="I42" s="6">
        <v>444475</v>
      </c>
      <c r="J42" s="4">
        <v>6112185</v>
      </c>
      <c r="K42" s="4">
        <v>20170531</v>
      </c>
      <c r="L42" s="4" t="s">
        <v>2</v>
      </c>
      <c r="M42" s="7">
        <f t="shared" si="7"/>
        <v>737717</v>
      </c>
      <c r="N42" s="7"/>
      <c r="R42" t="s">
        <v>23</v>
      </c>
      <c r="S42" s="21">
        <v>42614</v>
      </c>
      <c r="T42" s="22">
        <v>737717</v>
      </c>
      <c r="U42" s="8">
        <v>444475</v>
      </c>
      <c r="V42" s="6">
        <f t="shared" si="2"/>
        <v>0</v>
      </c>
      <c r="W42" s="6">
        <f t="shared" si="8"/>
        <v>0</v>
      </c>
    </row>
    <row r="43" spans="1:23" x14ac:dyDescent="0.25">
      <c r="A43" t="s">
        <v>8</v>
      </c>
      <c r="B43" s="4">
        <v>38602019</v>
      </c>
      <c r="C43" s="4">
        <v>20140049528</v>
      </c>
      <c r="D43" s="4">
        <v>50</v>
      </c>
      <c r="E43" s="5">
        <v>42856</v>
      </c>
      <c r="F43" s="5">
        <v>42860</v>
      </c>
      <c r="G43" s="4">
        <v>5</v>
      </c>
      <c r="H43" s="6">
        <v>737717</v>
      </c>
      <c r="I43" s="6">
        <v>148158</v>
      </c>
      <c r="J43" s="4">
        <v>6157982</v>
      </c>
      <c r="K43" s="4">
        <v>20170628</v>
      </c>
      <c r="L43" s="4" t="s">
        <v>2</v>
      </c>
      <c r="M43" s="7">
        <f t="shared" si="7"/>
        <v>737717</v>
      </c>
      <c r="N43" s="7"/>
      <c r="R43" t="s">
        <v>23</v>
      </c>
      <c r="S43" s="21">
        <v>42614</v>
      </c>
      <c r="T43" s="22">
        <v>737717</v>
      </c>
      <c r="U43" s="8">
        <v>148158</v>
      </c>
      <c r="V43" s="6">
        <f t="shared" si="2"/>
        <v>0</v>
      </c>
      <c r="W43" s="6">
        <f t="shared" si="8"/>
        <v>0</v>
      </c>
    </row>
    <row r="44" spans="1:23" x14ac:dyDescent="0.25">
      <c r="A44" t="s">
        <v>8</v>
      </c>
      <c r="B44" s="4">
        <v>38602019</v>
      </c>
      <c r="C44" s="4">
        <v>20140049528</v>
      </c>
      <c r="D44" s="4">
        <v>61</v>
      </c>
      <c r="E44" s="5">
        <v>42985</v>
      </c>
      <c r="F44" s="5">
        <v>42986</v>
      </c>
      <c r="G44" s="4">
        <v>2</v>
      </c>
      <c r="H44" s="6">
        <v>737717</v>
      </c>
      <c r="I44" s="6">
        <v>59262</v>
      </c>
      <c r="J44" s="4">
        <v>6295083</v>
      </c>
      <c r="K44" s="4">
        <v>20170913</v>
      </c>
      <c r="L44" s="4" t="s">
        <v>2</v>
      </c>
      <c r="M44" s="7">
        <f t="shared" si="7"/>
        <v>737717</v>
      </c>
      <c r="N44" s="7"/>
      <c r="R44" t="s">
        <v>23</v>
      </c>
      <c r="S44" s="21">
        <v>42948</v>
      </c>
      <c r="T44" s="22">
        <v>737717</v>
      </c>
      <c r="U44" s="8">
        <v>59262</v>
      </c>
      <c r="V44" s="6">
        <f t="shared" si="2"/>
        <v>0</v>
      </c>
      <c r="W44" s="6">
        <f t="shared" si="8"/>
        <v>0</v>
      </c>
    </row>
    <row r="45" spans="1:23" x14ac:dyDescent="0.25">
      <c r="V45" s="1">
        <f>SUM(V3:V44)</f>
        <v>-23646213.715</v>
      </c>
    </row>
    <row r="46" spans="1:23" x14ac:dyDescent="0.25">
      <c r="N46" s="1"/>
      <c r="O46" s="1"/>
    </row>
  </sheetData>
  <mergeCells count="3">
    <mergeCell ref="A1:L1"/>
    <mergeCell ref="M1:R1"/>
    <mergeCell ref="S1:W1"/>
  </mergeCells>
  <conditionalFormatting sqref="A1 M1 S1 X1:XFD1 A2:XFD1048576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ARPQUERY.pa10&gt;Sheet1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Alejandro AGUILAR MALDONADO</cp:lastModifiedBy>
  <dcterms:created xsi:type="dcterms:W3CDTF">2024-11-01T21:32:08Z</dcterms:created>
  <dcterms:modified xsi:type="dcterms:W3CDTF">2024-12-16T13:25:21Z</dcterms:modified>
</cp:coreProperties>
</file>