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8_{0A2388A6-F7A5-4644-8555-5D791A128C65}" xr6:coauthVersionLast="47" xr6:coauthVersionMax="47" xr10:uidLastSave="{00000000-0000-0000-0000-000000000000}"/>
  <bookViews>
    <workbookView xWindow="-120" yWindow="-120" windowWidth="19440" windowHeight="14880"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7" l="1"/>
  <c r="B20" i="8"/>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<sst xmlns="http://schemas.openxmlformats.org/spreadsheetml/2006/main" count="246" uniqueCount="182">
  <si>
    <t>SOLICITUD DE ANTECEDENTES -ABOGADO EXTERNO-</t>
  </si>
  <si>
    <t>Radicado(23 digitos)</t>
  </si>
  <si>
    <t>768343103001-2023-00214-00</t>
  </si>
  <si>
    <t>Juzgado</t>
  </si>
  <si>
    <t>Juzgado Primero (1°) Civil del Circuito de Tuluá</t>
  </si>
  <si>
    <t>Demandados</t>
  </si>
  <si>
    <t>ALLIANZ SEGUROS S.A., JUAN CARLOS PAREJA ÁLVAREZ, JUAN CAMILO PAREJA QUINTERO</t>
  </si>
  <si>
    <t xml:space="preserve">Demandante </t>
  </si>
  <si>
    <t xml:space="preserve">HELADIO RIVILLAS GARCÍA </t>
  </si>
  <si>
    <t>Tipo de vinculacion compañía</t>
  </si>
  <si>
    <t>DEMANDA DIRECTA</t>
  </si>
  <si>
    <t xml:space="preserve">Tipo de perjucio </t>
  </si>
  <si>
    <t xml:space="preserve">RCE LESIONES </t>
  </si>
  <si>
    <t>INTERVINIENTE -Nombre de lesionado o muerto (s) del proceso</t>
  </si>
  <si>
    <t>Heladio Rivillas Garcia</t>
  </si>
  <si>
    <t xml:space="preserve">Numero de identificacion </t>
  </si>
  <si>
    <t xml:space="preserve">Domicilio </t>
  </si>
  <si>
    <t>Carrera 6 No. 9 - 37 ANDALUCIA – VALLE</t>
  </si>
  <si>
    <t xml:space="preserve">Telefono </t>
  </si>
  <si>
    <t>Correo electronico</t>
  </si>
  <si>
    <t>heladiorivillas@gmail.com</t>
  </si>
  <si>
    <t xml:space="preserve">Estado Civil </t>
  </si>
  <si>
    <t>Casado</t>
  </si>
  <si>
    <t xml:space="preserve">Fecha de nacimiento </t>
  </si>
  <si>
    <t xml:space="preserve">Edad al momento del siniestro </t>
  </si>
  <si>
    <t>48 años</t>
  </si>
  <si>
    <t xml:space="preserve">Fecha de defuncion </t>
  </si>
  <si>
    <t>N/A</t>
  </si>
  <si>
    <t xml:space="preserve">Situcion Laboral </t>
  </si>
  <si>
    <t>Ocupado - Autonomo</t>
  </si>
  <si>
    <t xml:space="preserve">Profesion </t>
  </si>
  <si>
    <t>Sin información</t>
  </si>
  <si>
    <t xml:space="preserve">Ingresos Netos </t>
  </si>
  <si>
    <t>Numero de Lesionados y/o fallecidos  según IPAT</t>
  </si>
  <si>
    <t>2 lesionados</t>
  </si>
  <si>
    <t xml:space="preserve">Condicion </t>
  </si>
  <si>
    <t xml:space="preserve">Motociclista </t>
  </si>
  <si>
    <t>Fecha de los hechos</t>
  </si>
  <si>
    <t>07 de mayo de 2019</t>
  </si>
  <si>
    <t>Fecha de solicitud audiencia prejudicial</t>
  </si>
  <si>
    <t>17 de enero de 2020</t>
  </si>
  <si>
    <t>Fecha de audiencia prejudicial</t>
  </si>
  <si>
    <t>28 de enero de 2020</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</si>
  <si>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</si>
  <si>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07 de mayo de 2019 se presentó un accidente de tránsito donde se vio involucrado el vehículo de placa IHT084, de propiedad del señor Juan Carlos Pareja Alvarez el cual estaba siendo conducido por el señor Juan  Camilo Pareja Quintero al momento del accidente; y, el vehículo DWA76C, el cual era conducido por el señor Heladio Rivillas García y, donde se desplazaba como parrillera la señora Luz Esneda Torres Estupiñan. 
Con ocasión de este accidente el señor Rivillas García resultó lesionado en la pierna izquierda. El dictamen pericial emitido por Medicina Legal establece: Mecanismos traumáticos de lesión; Contundente; Abrasivo. Incapacidad Médica Legal DEFINITIVA SETENTA (70) DÍAS. SECUELAS MÉDICO-LEGALES: Deformidad física que afecta el cuerpo de carácter permanente; Perturbación funcional de RODILLA, PIERNA, TOBILLO IZQUIERDO de manera permanente; Perturbación funcional de órgano de la LOCOMOCIÓN de carácter permanente.  
Según IPAT, se consignó como hipótesis del accidente de tránsito el código No. 132 al vehículo de placa DWA76C. Dicha hipótesis corresponde a “NO RESPETAR LA PRELACIÓN” y se describe como “No detener el vehículo o ceder el paso, cuando se ingresa a una vía de mayor prelación donde no existe señalización”.
Sin embargo, la parte demandante alega que la conducta imprudente fue realizada por el vehículo IHT084. Establece que el vehículo en mención se metió y/o invadió el carrel por donde transitaba el señor Rivallas Garcia en exceso de velocidad, buscando adelantar a la motocicleta, por lo que termina golpeándola por su lateral izquierdo y sacándola del carril hacia el otro lado de la carretera. </t>
  </si>
  <si>
    <t>Asegurado</t>
  </si>
  <si>
    <t>Nit Asegurado</t>
  </si>
  <si>
    <t>Placa vehículo asegurado (si aplica)</t>
  </si>
  <si>
    <t>IHT084</t>
  </si>
  <si>
    <t>No. Póliza vinculada</t>
  </si>
  <si>
    <t>Fecha de asignación</t>
  </si>
  <si>
    <t>04 de mayo del 2022</t>
  </si>
  <si>
    <t>Fecha de notificación</t>
  </si>
  <si>
    <t>02 de noviembre de 2023</t>
  </si>
  <si>
    <r>
      <t xml:space="preserve">Fecha de contestacion 
*Recomendación: </t>
    </r>
    <r>
      <rPr>
        <sz val="11"/>
        <color theme="1"/>
        <rFont val="Calibri"/>
        <family val="2"/>
        <scheme val="minor"/>
      </rPr>
      <t>Fecha máxima para contestar la demanda acorde a lo estiúlado en la norma.</t>
    </r>
  </si>
  <si>
    <t>06 DE DICIEMBRE DE 2023 (Contando los dos días del 2213 de 2020)</t>
  </si>
  <si>
    <t>REMISION DE ANTECEDENTES - ABOGADO INTERNO-</t>
  </si>
  <si>
    <t>SINIESTRO - APLICATIVO</t>
  </si>
  <si>
    <t>APJ32127- 80227651</t>
  </si>
  <si>
    <t>Demandado</t>
  </si>
  <si>
    <t>INTERVINIENTE</t>
  </si>
  <si>
    <t>PÓLIZA</t>
  </si>
  <si>
    <t>022222759 / 1694</t>
  </si>
  <si>
    <t>AMPARO A AFECTAR</t>
  </si>
  <si>
    <t>RCE HOMICIDIO-LESION</t>
  </si>
  <si>
    <t>VALOR ASEGURADO</t>
  </si>
  <si>
    <t>DEDUCIBLE</t>
  </si>
  <si>
    <t>MODALIDAD</t>
  </si>
  <si>
    <t>OCURRENCIA</t>
  </si>
  <si>
    <t xml:space="preserve">VIGENCIA </t>
  </si>
  <si>
    <t>03/06/2018 hasta las 24:00 horas del 02/06/2019.</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</si>
  <si>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</si>
  <si>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</si>
  <si>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</si>
  <si>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</si>
  <si>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</si>
  <si>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</si>
  <si>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</si>
  <si>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</si>
  <si>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</si>
  <si>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</si>
  <si>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</si>
  <si>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</si>
  <si>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</si>
  <si>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</si>
  <si>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</si>
  <si>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</si>
  <si>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</si>
  <si>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</si>
  <si>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</si>
  <si>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</si>
  <si>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</si>
  <si>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</si>
  <si>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</si>
  <si>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</si>
  <si>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</si>
  <si>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</si>
  <si>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</si>
  <si>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</si>
  <si>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</si>
  <si>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</si>
  <si>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</si>
  <si>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</si>
  <si>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</si>
  <si>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</si>
  <si>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</si>
  <si>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</si>
  <si>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</si>
  <si>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</si>
  <si>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</si>
  <si>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</si>
  <si>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</si>
  <si>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</si>
  <si>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</si>
  <si>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</si>
  <si>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</si>
  <si>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</si>
  <si>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</si>
  <si>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</si>
  <si>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</si>
  <si>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</si>
  <si>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</si>
  <si>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</si>
  <si>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</si>
  <si>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</si>
  <si>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</si>
  <si>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</si>
  <si>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</si>
  <si>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</si>
  <si>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</si>
  <si>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</si>
  <si>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</si>
  <si>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</si>
  <si>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</si>
  <si>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</si>
  <si>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</si>
  <si>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</si>
  <si>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</si>
  <si>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</si>
  <si>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</si>
  <si>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</si>
  <si>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</si>
  <si>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</si>
  <si>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</si>
  <si>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</si>
  <si>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</si>
  <si>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</si>
  <si>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</si>
  <si>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</si>
  <si>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SI </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</si>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</sst>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_-&quot;$&quot;\ * #,##0_-;\-&quot;$&quot;\ * #,##0_-;_-&quot;$&quot;\ * &quot;-&quot;_-;_-@"/>
    <numFmt numFmtId="166" formatCode="d/m/yyyy"/>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name val="Calibri"/>
      <family val="2"/>
    </font>
    <font>
      <sz val="11"/>
      <name val="Arial"/>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15" xfId="0" applyFont="1" applyBorder="1" applyAlignment="1">
      <alignment horizontal="left"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5" fontId="9" fillId="0" borderId="15" xfId="0" applyNumberFormat="1" applyFont="1" applyBorder="1" applyAlignment="1">
      <alignment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14" fontId="9" fillId="0" borderId="15" xfId="0" applyNumberFormat="1" applyFont="1" applyBorder="1" applyAlignment="1">
      <alignment horizontal="left" vertical="top"/>
    </xf>
    <xf numFmtId="0" fontId="0" fillId="0" borderId="2" xfId="0" applyBorder="1" applyAlignment="1">
      <alignment horizontal="left" vertical="top"/>
    </xf>
    <xf numFmtId="0" fontId="0" fillId="0" borderId="17" xfId="0" applyBorder="1" applyAlignment="1">
      <alignment horizontal="left" vertical="top"/>
    </xf>
    <xf numFmtId="0" fontId="2" fillId="7" borderId="1" xfId="0" applyFont="1" applyFill="1" applyBorder="1" applyAlignment="1">
      <alignment horizontal="justify" vertical="top" wrapText="1"/>
    </xf>
    <xf numFmtId="3" fontId="9" fillId="0" borderId="15" xfId="0" applyNumberFormat="1" applyFont="1" applyBorder="1" applyAlignment="1">
      <alignment horizontal="left" vertical="top"/>
    </xf>
    <xf numFmtId="0" fontId="9" fillId="0" borderId="15" xfId="0" applyFont="1" applyBorder="1" applyAlignment="1">
      <alignment horizontal="left" vertical="top" wrapText="1"/>
    </xf>
    <xf numFmtId="0" fontId="9" fillId="0" borderId="18" xfId="0" applyFont="1" applyBorder="1" applyAlignment="1">
      <alignment horizontal="left" vertical="top" wrapText="1"/>
    </xf>
    <xf numFmtId="14" fontId="9" fillId="0" borderId="15" xfId="0" applyNumberFormat="1" applyFont="1" applyBorder="1" applyAlignment="1">
      <alignment horizontal="left"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7" fillId="0" borderId="15" xfId="3" applyBorder="1" applyAlignment="1">
      <alignment horizontal="left" vertical="top" wrapText="1"/>
    </xf>
    <xf numFmtId="14" fontId="0" fillId="0" borderId="1" xfId="0" applyNumberFormat="1" applyBorder="1" applyAlignment="1">
      <alignment horizontal="justify" vertical="top"/>
    </xf>
    <xf numFmtId="166" fontId="9" fillId="0" borderId="15" xfId="0" applyNumberFormat="1" applyFont="1" applyBorder="1" applyAlignment="1">
      <alignment horizontal="left" vertical="top"/>
    </xf>
    <xf numFmtId="0" fontId="0" fillId="7" borderId="1" xfId="0" applyFill="1" applyBorder="1" applyAlignment="1">
      <alignment horizontal="justify" vertical="top"/>
    </xf>
    <xf numFmtId="0" fontId="9" fillId="0" borderId="16" xfId="0" applyFont="1" applyBorder="1" applyAlignment="1">
      <alignment horizontal="lef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xf numFmtId="0" fontId="10" fillId="0" borderId="16" xfId="0" applyFont="1" applyBorder="1" applyAlignment="1"/>
    <xf numFmtId="0" fontId="10" fillId="0" borderId="19" xfId="0" applyFont="1" applyBorder="1" applyAlignment="1"/>
    <xf numFmtId="0" fontId="10" fillId="0" borderId="20" xfId="0" applyFont="1" applyBorder="1" applyAlignment="1"/>
    <xf numFmtId="0" fontId="10" fillId="0" borderId="21" xfId="0" applyFont="1" applyBorder="1" applyAlignment="1"/>
    <xf numFmtId="0" fontId="10" fillId="0" borderId="22" xfId="0" applyFont="1" applyBorder="1" applyAlignment="1"/>
    <xf numFmtId="0" fontId="10" fillId="0" borderId="23" xfId="0" applyFont="1" applyBorder="1" applyAlignment="1"/>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81</xdr:row>
      <xdr:rowOff>105587</xdr:rowOff>
    </xdr:to>
    <xdr:pic>
      <xdr:nvPicPr>
        <xdr:cNvPr id="2" name="Imagen 1" descr="Interfaz de usuario gráfica, Texto, Aplicación, Correo electrónico&#10;&#10;Descripción generada automáticamente">
          <a:extLst>
            <a:ext uri="{FF2B5EF4-FFF2-40B4-BE49-F238E27FC236}">
              <a16:creationId xmlns:a16="http://schemas.microsoft.com/office/drawing/2014/main" id="{2D42C00E-48B7-3E5C-E9C0-74DB5C5925C5}"/>
            </a:ext>
          </a:extLst>
        </xdr:cNvPr>
        <xdr:cNvPicPr>
          <a:picLocks noChangeAspect="1"/>
        </xdr:cNvPicPr>
      </xdr:nvPicPr>
      <xdr:blipFill>
        <a:blip xmlns:r="http://schemas.openxmlformats.org/officeDocument/2006/relationships" r:embed="rId1"/>
        <a:stretch>
          <a:fillRect/>
        </a:stretch>
      </xdr:blipFill>
      <xdr:spPr>
        <a:xfrm>
          <a:off x="0" y="9772650"/>
          <a:ext cx="10021699" cy="58205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ladiorivilla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78"/>
  <sheetViews>
    <sheetView topLeftCell="A13" zoomScaleNormal="145" workbookViewId="0">
      <selection activeCell="B34" sqref="B34:C34"/>
    </sheetView>
  </sheetViews>
  <sheetFormatPr defaultColWidth="0" defaultRowHeight="15"/>
  <cols>
    <col min="1" max="1" width="53.42578125" style="8" customWidth="1"/>
    <col min="2" max="2" width="55.140625" style="8" customWidth="1"/>
    <col min="3" max="3" width="19.140625" style="8" customWidth="1"/>
    <col min="4" max="16384" width="11.42578125" style="2" hidden="1"/>
  </cols>
  <sheetData>
    <row r="1" spans="1:3" ht="18.75">
      <c r="A1" s="45" t="s">
        <v>0</v>
      </c>
      <c r="B1" s="45"/>
      <c r="C1" s="45"/>
    </row>
    <row r="2" spans="1:3">
      <c r="A2" s="5" t="s">
        <v>1</v>
      </c>
      <c r="B2" s="51" t="s">
        <v>2</v>
      </c>
      <c r="C2" s="52"/>
    </row>
    <row r="3" spans="1:3">
      <c r="A3" s="5" t="s">
        <v>3</v>
      </c>
      <c r="B3" s="48" t="s">
        <v>4</v>
      </c>
      <c r="C3" s="49"/>
    </row>
    <row r="4" spans="1:3">
      <c r="A4" s="5" t="s">
        <v>5</v>
      </c>
      <c r="B4" s="48" t="s">
        <v>6</v>
      </c>
      <c r="C4" s="49"/>
    </row>
    <row r="5" spans="1:3" ht="15.95" customHeight="1">
      <c r="A5" s="5" t="s">
        <v>7</v>
      </c>
      <c r="B5" s="44" t="s">
        <v>8</v>
      </c>
      <c r="C5" s="112"/>
    </row>
    <row r="6" spans="1:3" ht="23.1" customHeight="1">
      <c r="A6" s="5" t="s">
        <v>9</v>
      </c>
      <c r="B6" s="46" t="s">
        <v>10</v>
      </c>
      <c r="C6" s="46"/>
    </row>
    <row r="7" spans="1:3">
      <c r="A7" s="27" t="s">
        <v>11</v>
      </c>
      <c r="B7" s="48" t="s">
        <v>12</v>
      </c>
      <c r="C7" s="49"/>
    </row>
    <row r="8" spans="1:3" ht="30">
      <c r="A8" s="28" t="s">
        <v>13</v>
      </c>
      <c r="B8" s="44" t="s">
        <v>14</v>
      </c>
      <c r="C8" s="112"/>
    </row>
    <row r="9" spans="1:3">
      <c r="A9" s="28" t="s">
        <v>15</v>
      </c>
      <c r="B9" s="57">
        <v>6115486</v>
      </c>
      <c r="C9" s="112"/>
    </row>
    <row r="10" spans="1:3" ht="19.5" customHeight="1">
      <c r="A10" s="28" t="s">
        <v>16</v>
      </c>
      <c r="B10" s="58" t="s">
        <v>17</v>
      </c>
      <c r="C10" s="112"/>
    </row>
    <row r="11" spans="1:3">
      <c r="A11" s="29" t="s">
        <v>18</v>
      </c>
      <c r="B11" s="58">
        <v>3103985026</v>
      </c>
      <c r="C11" s="112"/>
    </row>
    <row r="12" spans="1:3">
      <c r="A12" s="5" t="s">
        <v>19</v>
      </c>
      <c r="B12" s="63" t="s">
        <v>20</v>
      </c>
      <c r="C12" s="112"/>
    </row>
    <row r="13" spans="1:3">
      <c r="A13" s="5" t="s">
        <v>21</v>
      </c>
      <c r="B13" s="64" t="s">
        <v>22</v>
      </c>
      <c r="C13" s="46"/>
    </row>
    <row r="14" spans="1:3">
      <c r="A14" s="5" t="s">
        <v>23</v>
      </c>
      <c r="B14" s="53">
        <v>25836</v>
      </c>
      <c r="C14" s="112"/>
    </row>
    <row r="15" spans="1:3" ht="15" customHeight="1">
      <c r="A15" s="5" t="s">
        <v>24</v>
      </c>
      <c r="B15" s="46" t="s">
        <v>25</v>
      </c>
      <c r="C15" s="46"/>
    </row>
    <row r="16" spans="1:3">
      <c r="A16" s="5" t="s">
        <v>26</v>
      </c>
      <c r="B16" s="54" t="s">
        <v>27</v>
      </c>
      <c r="C16" s="55"/>
    </row>
    <row r="17" spans="1:3" ht="18.75" customHeight="1">
      <c r="A17" s="5" t="s">
        <v>28</v>
      </c>
      <c r="B17" s="47" t="s">
        <v>29</v>
      </c>
      <c r="C17" s="47"/>
    </row>
    <row r="18" spans="1:3">
      <c r="A18" s="5" t="s">
        <v>30</v>
      </c>
      <c r="B18" s="47" t="s">
        <v>31</v>
      </c>
      <c r="C18" s="47"/>
    </row>
    <row r="19" spans="1:3" ht="17.25" customHeight="1">
      <c r="A19" s="5" t="s">
        <v>32</v>
      </c>
      <c r="B19" s="50">
        <v>828116</v>
      </c>
      <c r="C19" s="112"/>
    </row>
    <row r="20" spans="1:3">
      <c r="A20" s="5" t="s">
        <v>33</v>
      </c>
      <c r="B20" s="46" t="s">
        <v>34</v>
      </c>
      <c r="C20" s="46"/>
    </row>
    <row r="21" spans="1:3">
      <c r="A21" s="5" t="s">
        <v>35</v>
      </c>
      <c r="B21" s="47" t="s">
        <v>36</v>
      </c>
      <c r="C21" s="47"/>
    </row>
    <row r="22" spans="1:3">
      <c r="A22" s="28" t="s">
        <v>37</v>
      </c>
      <c r="B22" s="60" t="s">
        <v>38</v>
      </c>
      <c r="C22" s="112"/>
    </row>
    <row r="23" spans="1:3">
      <c r="A23" s="28" t="s">
        <v>39</v>
      </c>
      <c r="B23" s="61" t="s">
        <v>40</v>
      </c>
      <c r="C23" s="62"/>
    </row>
    <row r="24" spans="1:3">
      <c r="A24" s="28" t="s">
        <v>41</v>
      </c>
      <c r="B24" s="60" t="s">
        <v>42</v>
      </c>
      <c r="C24" s="112"/>
    </row>
    <row r="25" spans="1:3" ht="100.5" customHeight="1">
      <c r="A25" s="56" t="s">
        <v>43</v>
      </c>
      <c r="B25" s="59" t="s">
        <v>44</v>
      </c>
      <c r="C25" s="113"/>
    </row>
    <row r="26" spans="1:3">
      <c r="A26" s="56"/>
      <c r="B26" s="114"/>
      <c r="C26" s="115"/>
    </row>
    <row r="27" spans="1:3">
      <c r="A27" s="56"/>
      <c r="B27" s="116"/>
      <c r="C27" s="117"/>
    </row>
    <row r="28" spans="1:3">
      <c r="A28" s="28" t="s">
        <v>45</v>
      </c>
      <c r="B28" s="44" t="s">
        <v>31</v>
      </c>
      <c r="C28" s="112"/>
    </row>
    <row r="29" spans="1:3">
      <c r="A29" s="28" t="s">
        <v>46</v>
      </c>
      <c r="B29" s="66" t="s">
        <v>27</v>
      </c>
      <c r="C29" s="66"/>
    </row>
    <row r="30" spans="1:3">
      <c r="A30" s="28" t="s">
        <v>47</v>
      </c>
      <c r="B30" s="44" t="s">
        <v>48</v>
      </c>
      <c r="C30" s="112"/>
    </row>
    <row r="31" spans="1:3">
      <c r="A31" s="28" t="s">
        <v>49</v>
      </c>
      <c r="B31" s="66" t="s">
        <v>31</v>
      </c>
      <c r="C31" s="66"/>
    </row>
    <row r="32" spans="1:3">
      <c r="A32" s="28" t="s">
        <v>50</v>
      </c>
      <c r="B32" s="44" t="s">
        <v>51</v>
      </c>
      <c r="C32" s="67"/>
    </row>
    <row r="33" spans="1:3">
      <c r="A33" s="5" t="s">
        <v>52</v>
      </c>
      <c r="B33" s="65" t="s">
        <v>53</v>
      </c>
      <c r="C33" s="112"/>
    </row>
    <row r="34" spans="1:3" ht="45">
      <c r="A34" s="5" t="s">
        <v>54</v>
      </c>
      <c r="B34" s="44" t="s">
        <v>55</v>
      </c>
      <c r="C34" s="112"/>
    </row>
    <row r="35" spans="1:3" ht="15" customHeight="1"/>
    <row r="36" spans="1:3" ht="15" customHeight="1"/>
    <row r="43" spans="1:3" ht="15" customHeight="1"/>
    <row r="48" spans="1:3" ht="18" customHeight="1"/>
    <row r="51" spans="6:6">
      <c r="F51" s="4"/>
    </row>
    <row r="52" spans="6:6">
      <c r="F52" s="4"/>
    </row>
    <row r="53" spans="6:6">
      <c r="F53" s="4"/>
    </row>
    <row r="64" spans="6:6" ht="36" customHeight="1"/>
    <row r="76" ht="33.75" customHeight="1"/>
    <row r="77" ht="33.75" customHeight="1"/>
    <row r="78" ht="33.75" customHeight="1"/>
  </sheetData>
  <dataConsolidate/>
  <mergeCells count="33">
    <mergeCell ref="B34:C34"/>
    <mergeCell ref="B33:C33"/>
    <mergeCell ref="B31:C31"/>
    <mergeCell ref="B30:C30"/>
    <mergeCell ref="B29:C29"/>
    <mergeCell ref="B32:C32"/>
    <mergeCell ref="B9:C9"/>
    <mergeCell ref="B10:C10"/>
    <mergeCell ref="B25:C27"/>
    <mergeCell ref="B24:C24"/>
    <mergeCell ref="B23:C23"/>
    <mergeCell ref="B22:C22"/>
    <mergeCell ref="B11:C11"/>
    <mergeCell ref="B12:C12"/>
    <mergeCell ref="B13:C13"/>
    <mergeCell ref="B21:C21"/>
    <mergeCell ref="B15:C15"/>
    <mergeCell ref="B28:C28"/>
    <mergeCell ref="A1:C1"/>
    <mergeCell ref="B20:C20"/>
    <mergeCell ref="B17:C17"/>
    <mergeCell ref="B7:C7"/>
    <mergeCell ref="B18:C18"/>
    <mergeCell ref="B19:C19"/>
    <mergeCell ref="B2:C2"/>
    <mergeCell ref="B3:C3"/>
    <mergeCell ref="B4:C4"/>
    <mergeCell ref="B5:C5"/>
    <mergeCell ref="B14:C14"/>
    <mergeCell ref="B16:C16"/>
    <mergeCell ref="A25:A27"/>
    <mergeCell ref="B6:C6"/>
    <mergeCell ref="B8:C8"/>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abSelected="1" zoomScaleNormal="100" workbookViewId="0">
      <selection activeCell="B2" sqref="B2:C2"/>
    </sheetView>
  </sheetViews>
  <sheetFormatPr defaultColWidth="0" defaultRowHeight="15"/>
  <cols>
    <col min="1" max="1" width="49.85546875" customWidth="1"/>
    <col min="2" max="2" width="31.42578125" customWidth="1"/>
    <col min="3" max="3" width="90.140625" customWidth="1"/>
    <col min="4" max="16384" width="11.42578125" hidden="1"/>
  </cols>
  <sheetData>
    <row r="1" spans="1:3" ht="18.75">
      <c r="A1" s="87" t="s">
        <v>56</v>
      </c>
      <c r="B1" s="87"/>
      <c r="C1" s="87"/>
    </row>
    <row r="2" spans="1:3" ht="15.75" customHeight="1">
      <c r="A2" s="20" t="s">
        <v>57</v>
      </c>
      <c r="B2" s="77" t="s">
        <v>58</v>
      </c>
      <c r="C2" s="78"/>
    </row>
    <row r="3" spans="1:3" s="2" customFormat="1">
      <c r="A3" s="5" t="s">
        <v>1</v>
      </c>
      <c r="B3" s="46" t="str">
        <f>'AUTOS  NOTA 322'!B2:C2</f>
        <v>768343103001-2023-00214-00</v>
      </c>
      <c r="C3" s="46"/>
    </row>
    <row r="4" spans="1:3" s="2" customFormat="1">
      <c r="A4" s="5" t="s">
        <v>3</v>
      </c>
      <c r="B4" s="46" t="str">
        <f>'AUTOS  NOTA 322'!B3:C3</f>
        <v>Juzgado Primero (1°) Civil del Circuito de Tuluá</v>
      </c>
      <c r="C4" s="46"/>
    </row>
    <row r="5" spans="1:3" s="2" customFormat="1">
      <c r="A5" s="5" t="s">
        <v>59</v>
      </c>
      <c r="B5" s="46" t="str">
        <f>'AUTOS  NOTA 322'!B4:C4</f>
        <v>ALLIANZ SEGUROS S.A., JUAN CARLOS PAREJA ÁLVAREZ, JUAN CAMILO PAREJA QUINTERO</v>
      </c>
      <c r="C5" s="46"/>
    </row>
    <row r="6" spans="1:3" s="2" customFormat="1">
      <c r="A6" s="5" t="s">
        <v>7</v>
      </c>
      <c r="B6" s="46" t="str">
        <f>'AUTOS  NOTA 322'!B5:C5</f>
        <v xml:space="preserve">HELADIO RIVILLAS GARCÍA </v>
      </c>
      <c r="C6" s="46"/>
    </row>
    <row r="7" spans="1:3" s="2" customFormat="1">
      <c r="A7" s="5" t="s">
        <v>9</v>
      </c>
      <c r="B7" s="46" t="str">
        <f>'AUTOS  NOTA 322'!B6:C6</f>
        <v>DEMANDA DIRECTA</v>
      </c>
      <c r="C7" s="46"/>
    </row>
    <row r="8" spans="1:3" s="2" customFormat="1">
      <c r="A8" s="31" t="s">
        <v>60</v>
      </c>
      <c r="B8" s="46" t="str">
        <f>'AUTOS  NOTA 322'!B7:C8</f>
        <v>Heladio Rivillas Garcia</v>
      </c>
      <c r="C8" s="46"/>
    </row>
    <row r="9" spans="1:3">
      <c r="A9" s="20" t="s">
        <v>61</v>
      </c>
      <c r="B9" s="46" t="s">
        <v>62</v>
      </c>
      <c r="C9" s="46"/>
    </row>
    <row r="10" spans="1:3">
      <c r="A10" s="20" t="s">
        <v>63</v>
      </c>
      <c r="B10" s="46" t="s">
        <v>64</v>
      </c>
      <c r="C10" s="46"/>
    </row>
    <row r="11" spans="1:3">
      <c r="A11" s="20" t="s">
        <v>65</v>
      </c>
      <c r="B11" s="70">
        <v>4000000000</v>
      </c>
      <c r="C11" s="71"/>
    </row>
    <row r="12" spans="1:3">
      <c r="A12" s="20" t="s">
        <v>66</v>
      </c>
      <c r="B12" s="70">
        <v>0</v>
      </c>
      <c r="C12" s="71"/>
    </row>
    <row r="13" spans="1:3">
      <c r="A13" s="20" t="s">
        <v>67</v>
      </c>
      <c r="B13" s="48" t="s">
        <v>68</v>
      </c>
      <c r="C13" s="49"/>
    </row>
    <row r="14" spans="1:3">
      <c r="A14" s="20" t="s">
        <v>69</v>
      </c>
      <c r="B14" s="47" t="s">
        <v>70</v>
      </c>
      <c r="C14" s="46"/>
    </row>
    <row r="15" spans="1:3">
      <c r="A15" s="20" t="s">
        <v>71</v>
      </c>
      <c r="B15" s="46" t="s">
        <v>72</v>
      </c>
      <c r="C15" s="46"/>
    </row>
    <row r="16" spans="1:3">
      <c r="A16" s="20" t="s">
        <v>73</v>
      </c>
      <c r="B16" s="46" t="s">
        <v>72</v>
      </c>
      <c r="C16" s="46"/>
    </row>
    <row r="17" spans="1:3">
      <c r="A17" s="74" t="s">
        <v>74</v>
      </c>
      <c r="B17" s="46" t="s">
        <v>75</v>
      </c>
      <c r="C17" s="46"/>
    </row>
    <row r="18" spans="1:3">
      <c r="A18" s="75"/>
      <c r="B18" s="10" t="s">
        <v>76</v>
      </c>
      <c r="C18" s="10" t="s">
        <v>77</v>
      </c>
    </row>
    <row r="19" spans="1:3">
      <c r="A19" s="75"/>
      <c r="B19" s="6" t="s">
        <v>78</v>
      </c>
      <c r="C19" s="6"/>
    </row>
    <row r="20" spans="1:3">
      <c r="A20" s="75"/>
      <c r="B20" s="6"/>
      <c r="C20" s="6"/>
    </row>
    <row r="21" spans="1:3">
      <c r="A21" s="76"/>
      <c r="B21" s="6"/>
      <c r="C21" s="6"/>
    </row>
    <row r="22" spans="1:3">
      <c r="A22" s="20" t="s">
        <v>79</v>
      </c>
      <c r="B22" s="46" t="s">
        <v>80</v>
      </c>
      <c r="C22" s="46"/>
    </row>
    <row r="23" spans="1:3">
      <c r="A23" s="20" t="s">
        <v>81</v>
      </c>
      <c r="B23" s="77" t="s">
        <v>80</v>
      </c>
      <c r="C23" s="78"/>
    </row>
    <row r="24" spans="1:3">
      <c r="A24" s="20" t="s">
        <v>82</v>
      </c>
      <c r="B24" s="46" t="s">
        <v>83</v>
      </c>
      <c r="C24" s="46"/>
    </row>
    <row r="25" spans="1:3">
      <c r="A25" s="20" t="s">
        <v>84</v>
      </c>
      <c r="B25" s="46" t="s">
        <v>80</v>
      </c>
      <c r="C25" s="46"/>
    </row>
    <row r="26" spans="1:3">
      <c r="A26" s="20" t="s">
        <v>85</v>
      </c>
      <c r="B26" s="46">
        <v>0</v>
      </c>
      <c r="C26" s="46"/>
    </row>
    <row r="27" spans="1:3">
      <c r="A27" s="19" t="s">
        <v>86</v>
      </c>
      <c r="B27" s="46" t="s">
        <v>72</v>
      </c>
      <c r="C27" s="46"/>
    </row>
    <row r="28" spans="1:3">
      <c r="A28" s="79" t="s">
        <v>87</v>
      </c>
      <c r="B28" s="79"/>
      <c r="C28" s="79"/>
    </row>
    <row r="29" spans="1:3">
      <c r="A29" s="72" t="s">
        <v>88</v>
      </c>
      <c r="B29" s="73"/>
      <c r="C29" s="11" t="s">
        <v>89</v>
      </c>
    </row>
    <row r="30" spans="1:3">
      <c r="A30" s="72" t="s">
        <v>90</v>
      </c>
      <c r="B30" s="73"/>
      <c r="C30" s="11" t="s">
        <v>89</v>
      </c>
    </row>
    <row r="31" spans="1:3">
      <c r="A31" s="72" t="s">
        <v>91</v>
      </c>
      <c r="B31" s="73"/>
      <c r="C31" s="12" t="s">
        <v>89</v>
      </c>
    </row>
    <row r="32" spans="1:3">
      <c r="A32" s="72" t="s">
        <v>92</v>
      </c>
      <c r="B32" s="73"/>
      <c r="C32" s="11"/>
    </row>
    <row r="33" spans="1:3">
      <c r="A33" s="72" t="s">
        <v>93</v>
      </c>
      <c r="B33" s="73"/>
      <c r="C33" s="11"/>
    </row>
    <row r="34" spans="1:3">
      <c r="A34" s="72" t="s">
        <v>94</v>
      </c>
      <c r="B34" s="73"/>
      <c r="C34" s="13"/>
    </row>
    <row r="35" spans="1:3">
      <c r="A35" s="68" t="s">
        <v>95</v>
      </c>
      <c r="B35" s="69"/>
      <c r="C35" s="14"/>
    </row>
    <row r="36" spans="1:3">
      <c r="A36" s="68" t="s">
        <v>96</v>
      </c>
      <c r="B36" s="69"/>
      <c r="C36" s="15"/>
    </row>
    <row r="37" spans="1:3">
      <c r="A37" s="80" t="s">
        <v>97</v>
      </c>
      <c r="B37" s="81"/>
      <c r="C37" s="15"/>
    </row>
    <row r="38" spans="1:3">
      <c r="A38" s="82"/>
      <c r="B38" s="83"/>
      <c r="C38" s="15"/>
    </row>
    <row r="39" spans="1:3">
      <c r="A39" s="84"/>
      <c r="B39" s="85"/>
      <c r="C39" s="15"/>
    </row>
    <row r="40" spans="1:3">
      <c r="A40" s="86" t="s">
        <v>98</v>
      </c>
      <c r="B40" s="86"/>
      <c r="C40" s="86"/>
    </row>
    <row r="41" spans="1:3">
      <c r="A41" s="17" t="s">
        <v>99</v>
      </c>
      <c r="B41" s="18"/>
      <c r="C41" s="15" t="s">
        <v>89</v>
      </c>
    </row>
    <row r="42" spans="1:3">
      <c r="A42" s="68" t="s">
        <v>100</v>
      </c>
      <c r="B42" s="69"/>
      <c r="C42" s="15"/>
    </row>
    <row r="43" spans="1:3">
      <c r="A43" s="68" t="s">
        <v>101</v>
      </c>
      <c r="B43" s="69"/>
      <c r="C43" s="15"/>
    </row>
    <row r="44" spans="1:3">
      <c r="A44" s="17" t="s">
        <v>102</v>
      </c>
      <c r="B44" s="18"/>
      <c r="C44" s="15"/>
    </row>
    <row r="45" spans="1:3">
      <c r="A45" s="17" t="s">
        <v>103</v>
      </c>
      <c r="B45" s="18"/>
      <c r="C45" s="15"/>
    </row>
    <row r="46" spans="1:3">
      <c r="A46" s="68" t="s">
        <v>104</v>
      </c>
      <c r="B46" s="69"/>
      <c r="C46" s="15"/>
    </row>
    <row r="47" spans="1:3">
      <c r="A47" s="17" t="s">
        <v>105</v>
      </c>
      <c r="B47" s="16"/>
      <c r="C47" s="15"/>
    </row>
    <row r="48" spans="1:3">
      <c r="A48" s="68" t="s">
        <v>106</v>
      </c>
      <c r="B48" s="69"/>
      <c r="C48" s="15"/>
    </row>
    <row r="49" spans="1:3">
      <c r="A49" s="68" t="s">
        <v>107</v>
      </c>
      <c r="B49" s="69"/>
      <c r="C49" s="15"/>
    </row>
    <row r="50" spans="1:3">
      <c r="A50" s="68" t="s">
        <v>97</v>
      </c>
      <c r="B50" s="6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zoomScale="115" zoomScaleNormal="115" workbookViewId="0">
      <selection activeCell="C38" sqref="C38"/>
    </sheetView>
  </sheetViews>
  <sheetFormatPr defaultColWidth="0" defaultRowHeight="1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c r="A1" s="87" t="s">
        <v>108</v>
      </c>
      <c r="B1" s="87"/>
      <c r="C1" s="87"/>
    </row>
    <row r="2" spans="1:9" ht="15" customHeight="1">
      <c r="A2" s="35" t="s">
        <v>57</v>
      </c>
      <c r="B2" s="91" t="str">
        <f>'AUTOS NOTA 321'!B2:C2</f>
        <v>APJ32127- 80227651</v>
      </c>
      <c r="C2" s="92"/>
    </row>
    <row r="3" spans="1:9">
      <c r="A3" s="36" t="s">
        <v>1</v>
      </c>
      <c r="B3" s="106" t="str">
        <f>'AUTOS  NOTA 322'!B2:C2</f>
        <v>768343103001-2023-00214-00</v>
      </c>
      <c r="C3" s="106"/>
    </row>
    <row r="4" spans="1:9">
      <c r="A4" s="36" t="s">
        <v>3</v>
      </c>
      <c r="B4" s="106" t="str">
        <f>'AUTOS  NOTA 322'!B3:C3</f>
        <v>Juzgado Primero (1°) Civil del Circuito de Tuluá</v>
      </c>
      <c r="C4" s="106"/>
    </row>
    <row r="5" spans="1:9">
      <c r="A5" s="36" t="s">
        <v>59</v>
      </c>
      <c r="B5" s="106" t="str">
        <f>'AUTOS  NOTA 322'!B4:C4</f>
        <v>ALLIANZ SEGUROS S.A., JUAN CARLOS PAREJA ÁLVAREZ, JUAN CAMILO PAREJA QUINTERO</v>
      </c>
      <c r="C5" s="106"/>
    </row>
    <row r="6" spans="1:9" ht="15" customHeight="1">
      <c r="A6" s="36" t="s">
        <v>7</v>
      </c>
      <c r="B6" s="106" t="str">
        <f>'AUTOS  NOTA 322'!B5:C5</f>
        <v xml:space="preserve">HELADIO RIVILLAS GARCÍA </v>
      </c>
      <c r="C6" s="106"/>
    </row>
    <row r="7" spans="1:9">
      <c r="A7" s="36" t="s">
        <v>9</v>
      </c>
      <c r="B7" s="106" t="str">
        <f>'AUTOS  NOTA 322'!B6:C6</f>
        <v>DEMANDA DIRECTA</v>
      </c>
      <c r="C7" s="106"/>
    </row>
    <row r="8" spans="1:9">
      <c r="A8" s="38" t="s">
        <v>60</v>
      </c>
      <c r="B8" s="106" t="str">
        <f>'AUTOS  NOTA 322'!B7:C8</f>
        <v>Heladio Rivillas Garcia</v>
      </c>
      <c r="C8" s="106"/>
    </row>
    <row r="9" spans="1:9" ht="30">
      <c r="A9" s="36" t="s">
        <v>109</v>
      </c>
      <c r="B9" s="104">
        <f>SUM(C11,C12,C14,C15,C17)</f>
        <v>0</v>
      </c>
      <c r="C9" s="105"/>
    </row>
    <row r="10" spans="1:9">
      <c r="A10" s="107" t="s">
        <v>110</v>
      </c>
      <c r="B10" s="96" t="s">
        <v>111</v>
      </c>
      <c r="C10" s="97"/>
    </row>
    <row r="11" spans="1:9">
      <c r="A11" s="107"/>
      <c r="B11" s="37" t="s">
        <v>112</v>
      </c>
      <c r="C11" s="32"/>
    </row>
    <row r="12" spans="1:9">
      <c r="A12" s="107"/>
      <c r="B12" s="37" t="s">
        <v>113</v>
      </c>
      <c r="C12" s="32"/>
    </row>
    <row r="13" spans="1:9">
      <c r="A13" s="107"/>
      <c r="B13" s="96"/>
      <c r="C13" s="97"/>
    </row>
    <row r="14" spans="1:9">
      <c r="A14" s="107"/>
      <c r="B14" s="37" t="s">
        <v>114</v>
      </c>
      <c r="C14" s="40"/>
    </row>
    <row r="15" spans="1:9">
      <c r="A15" s="107"/>
      <c r="B15" s="37" t="s">
        <v>115</v>
      </c>
      <c r="C15" s="40"/>
      <c r="E15" t="s">
        <v>116</v>
      </c>
      <c r="F15" s="22">
        <v>0.7</v>
      </c>
    </row>
    <row r="16" spans="1:9">
      <c r="A16" s="107"/>
      <c r="B16" s="96" t="s">
        <v>117</v>
      </c>
      <c r="C16" s="97"/>
      <c r="E16" t="s">
        <v>118</v>
      </c>
      <c r="F16" s="23">
        <v>0.3</v>
      </c>
      <c r="I16" s="25"/>
    </row>
    <row r="17" spans="1:9">
      <c r="A17" s="107"/>
      <c r="B17" s="37"/>
      <c r="C17" s="41"/>
      <c r="F17" s="26"/>
      <c r="I17" s="25"/>
    </row>
    <row r="18" spans="1:9" ht="23.25" customHeight="1">
      <c r="A18" s="39" t="s">
        <v>119</v>
      </c>
      <c r="B18" s="91" t="s">
        <v>116</v>
      </c>
      <c r="C18" s="92"/>
    </row>
    <row r="19" spans="1:9" ht="60">
      <c r="A19" s="36" t="s">
        <v>120</v>
      </c>
      <c r="B19" s="98"/>
      <c r="C19" s="99"/>
    </row>
    <row r="20" spans="1:9" ht="15" customHeight="1">
      <c r="A20" s="21" t="s">
        <v>121</v>
      </c>
      <c r="B20" s="93">
        <f>((C22+C23+C25+C26+C30+C28+C32+C34+C29+C33)-C37)*C36*C38</f>
        <v>0</v>
      </c>
      <c r="C20" s="93"/>
    </row>
    <row r="21" spans="1:9">
      <c r="A21" s="7" t="s">
        <v>122</v>
      </c>
      <c r="B21" s="100" t="s">
        <v>111</v>
      </c>
      <c r="C21" s="101"/>
    </row>
    <row r="22" spans="1:9">
      <c r="A22" s="102"/>
      <c r="B22" s="37" t="s">
        <v>112</v>
      </c>
      <c r="C22" s="32">
        <v>0</v>
      </c>
    </row>
    <row r="23" spans="1:9">
      <c r="A23" s="103"/>
      <c r="B23" s="37" t="s">
        <v>113</v>
      </c>
      <c r="C23" s="32">
        <v>0</v>
      </c>
    </row>
    <row r="24" spans="1:9">
      <c r="A24" s="103"/>
      <c r="B24" s="96" t="s">
        <v>123</v>
      </c>
      <c r="C24" s="97"/>
    </row>
    <row r="25" spans="1:9">
      <c r="A25" s="103"/>
      <c r="B25" s="37" t="s">
        <v>114</v>
      </c>
      <c r="C25" s="32">
        <v>0</v>
      </c>
    </row>
    <row r="26" spans="1:9" ht="29.1" customHeight="1">
      <c r="A26" s="103"/>
      <c r="B26" s="37" t="s">
        <v>124</v>
      </c>
      <c r="C26" s="32">
        <v>0</v>
      </c>
    </row>
    <row r="27" spans="1:9">
      <c r="A27" s="103"/>
      <c r="B27" s="96" t="s">
        <v>125</v>
      </c>
      <c r="C27" s="97"/>
    </row>
    <row r="28" spans="1:9">
      <c r="A28" s="103"/>
      <c r="B28" s="37" t="s">
        <v>126</v>
      </c>
      <c r="C28" s="32">
        <v>0</v>
      </c>
    </row>
    <row r="29" spans="1:9">
      <c r="A29" s="103"/>
      <c r="B29" s="37" t="s">
        <v>112</v>
      </c>
      <c r="C29" s="32">
        <v>0</v>
      </c>
    </row>
    <row r="30" spans="1:9">
      <c r="A30" s="103"/>
      <c r="B30" s="37" t="s">
        <v>113</v>
      </c>
      <c r="C30" s="32">
        <v>0</v>
      </c>
    </row>
    <row r="31" spans="1:9">
      <c r="A31" s="103"/>
      <c r="B31" s="96" t="s">
        <v>127</v>
      </c>
      <c r="C31" s="97"/>
    </row>
    <row r="32" spans="1:9">
      <c r="A32" s="103"/>
      <c r="B32" s="37"/>
      <c r="C32" s="32"/>
    </row>
    <row r="33" spans="1:3">
      <c r="A33" s="103"/>
      <c r="B33" s="37" t="s">
        <v>112</v>
      </c>
      <c r="C33" s="32">
        <v>0</v>
      </c>
    </row>
    <row r="34" spans="1:3">
      <c r="A34" s="103"/>
      <c r="B34" s="37" t="s">
        <v>113</v>
      </c>
      <c r="C34" s="32">
        <v>0</v>
      </c>
    </row>
    <row r="35" spans="1:3">
      <c r="A35" s="103"/>
      <c r="B35" s="96" t="s">
        <v>128</v>
      </c>
      <c r="C35" s="97"/>
    </row>
    <row r="36" spans="1:3">
      <c r="A36" s="103"/>
      <c r="B36" s="37" t="s">
        <v>129</v>
      </c>
      <c r="C36" s="33">
        <v>1</v>
      </c>
    </row>
    <row r="37" spans="1:3">
      <c r="A37" s="103"/>
      <c r="B37" s="37" t="s">
        <v>66</v>
      </c>
      <c r="C37" s="34">
        <v>0</v>
      </c>
    </row>
    <row r="38" spans="1:3">
      <c r="A38" s="103"/>
      <c r="B38" s="37" t="s">
        <v>130</v>
      </c>
      <c r="C38" s="33">
        <v>1</v>
      </c>
    </row>
    <row r="39" spans="1:3">
      <c r="A39" s="24" t="s">
        <v>131</v>
      </c>
      <c r="B39" s="93">
        <f>IFERROR(B20*(VLOOKUP(B18,E15:F17,2,0)),16666)</f>
        <v>0</v>
      </c>
      <c r="C39" s="93"/>
    </row>
    <row r="40" spans="1:3" ht="93" customHeight="1">
      <c r="A40" s="36" t="s">
        <v>132</v>
      </c>
      <c r="B40" s="94"/>
      <c r="C40" s="95"/>
    </row>
    <row r="41" spans="1:3" ht="211.5" customHeight="1">
      <c r="A41" s="36" t="s">
        <v>133</v>
      </c>
      <c r="B41" s="89"/>
      <c r="C41" s="90"/>
    </row>
    <row r="42" spans="1:3" ht="26.1" customHeight="1">
      <c r="A42" s="43" t="s">
        <v>134</v>
      </c>
      <c r="B42" s="43"/>
      <c r="C42" s="43"/>
    </row>
    <row r="43" spans="1:3">
      <c r="A43" s="42" t="s">
        <v>135</v>
      </c>
      <c r="B43" s="88"/>
      <c r="C43" s="88"/>
    </row>
    <row r="44" spans="1:3" ht="41.1" customHeight="1">
      <c r="A44" s="42" t="s">
        <v>136</v>
      </c>
      <c r="B44" s="88"/>
      <c r="C44" s="8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defaultColWidth="0" defaultRowHeight="15"/>
  <cols>
    <col min="1" max="1" width="37" customWidth="1"/>
    <col min="2" max="2" width="11.42578125" customWidth="1"/>
    <col min="3" max="3" width="94.42578125" customWidth="1"/>
    <col min="4" max="16384" width="11.42578125" hidden="1"/>
  </cols>
  <sheetData>
    <row r="1" spans="1:3" ht="18.75">
      <c r="A1" s="87" t="s">
        <v>137</v>
      </c>
      <c r="B1" s="87"/>
      <c r="C1" s="87"/>
    </row>
    <row r="2" spans="1:3">
      <c r="A2" s="20" t="s">
        <v>57</v>
      </c>
      <c r="B2" s="77" t="str">
        <f>'AUTOS NOTA 324'!B2:C2</f>
        <v>APJ32127- 80227651</v>
      </c>
      <c r="C2" s="78"/>
    </row>
    <row r="3" spans="1:3">
      <c r="A3" s="5" t="s">
        <v>1</v>
      </c>
      <c r="B3" s="46" t="str">
        <f>'AUTOS  NOTA 322'!B2:C2</f>
        <v>768343103001-2023-00214-00</v>
      </c>
      <c r="C3" s="46"/>
    </row>
    <row r="4" spans="1:3">
      <c r="A4" s="5" t="s">
        <v>3</v>
      </c>
      <c r="B4" s="46" t="str">
        <f>'AUTOS  NOTA 322'!B3:C3</f>
        <v>Juzgado Primero (1°) Civil del Circuito de Tuluá</v>
      </c>
      <c r="C4" s="46"/>
    </row>
    <row r="5" spans="1:3">
      <c r="A5" s="5" t="s">
        <v>59</v>
      </c>
      <c r="B5" s="46" t="str">
        <f>'AUTOS  NOTA 322'!B4:C4</f>
        <v>ALLIANZ SEGUROS S.A., JUAN CARLOS PAREJA ÁLVAREZ, JUAN CAMILO PAREJA QUINTERO</v>
      </c>
      <c r="C5" s="46"/>
    </row>
    <row r="6" spans="1:3" ht="15" customHeight="1">
      <c r="A6" s="5" t="s">
        <v>7</v>
      </c>
      <c r="B6" s="46" t="str">
        <f>'AUTOS  NOTA 322'!B5:C5</f>
        <v xml:space="preserve">HELADIO RIVILLAS GARCÍA </v>
      </c>
      <c r="C6" s="46"/>
    </row>
    <row r="7" spans="1:3" ht="15" customHeight="1">
      <c r="A7" s="5" t="s">
        <v>9</v>
      </c>
      <c r="B7" s="46" t="str">
        <f>'AUTOS  NOTA 322'!B6:C6</f>
        <v>DEMANDA DIRECTA</v>
      </c>
      <c r="C7" s="46"/>
    </row>
    <row r="8" spans="1:3" ht="15" customHeight="1">
      <c r="A8" s="31" t="s">
        <v>60</v>
      </c>
      <c r="B8" s="46" t="str">
        <f>'AUTOS  NOTA 322'!B7:C8</f>
        <v>Heladio Rivillas Garcia</v>
      </c>
      <c r="C8" s="46"/>
    </row>
    <row r="9" spans="1:3" ht="18.95" customHeight="1">
      <c r="A9" s="5" t="s">
        <v>138</v>
      </c>
      <c r="B9" s="46"/>
      <c r="C9" s="46"/>
    </row>
    <row r="10" spans="1:3">
      <c r="A10" s="7" t="s">
        <v>122</v>
      </c>
      <c r="B10" s="110">
        <f>'AUTOS NOTA 324'!B20:C20</f>
        <v>0</v>
      </c>
      <c r="C10" s="110"/>
    </row>
    <row r="11" spans="1:3">
      <c r="A11" s="7" t="s">
        <v>139</v>
      </c>
      <c r="B11" s="111">
        <f>'AUTOS NOTA 324'!B39:C39</f>
        <v>0</v>
      </c>
      <c r="C11" s="46"/>
    </row>
    <row r="12" spans="1:3" ht="30">
      <c r="A12" s="7" t="s">
        <v>140</v>
      </c>
      <c r="B12" s="108"/>
      <c r="C12" s="109"/>
    </row>
    <row r="13" spans="1:3" ht="45">
      <c r="A13" s="5" t="s">
        <v>141</v>
      </c>
      <c r="B13" s="46"/>
      <c r="C13" s="46"/>
    </row>
    <row r="14" spans="1:3" ht="45">
      <c r="A14" s="5" t="s">
        <v>142</v>
      </c>
      <c r="B14" s="46"/>
      <c r="C14" s="46"/>
    </row>
    <row r="15" spans="1:3">
      <c r="A15" s="5" t="s">
        <v>143</v>
      </c>
      <c r="B15" s="6"/>
      <c r="C15" s="6"/>
    </row>
    <row r="16" spans="1:3">
      <c r="A16" s="7" t="s">
        <v>144</v>
      </c>
      <c r="B16" s="46"/>
      <c r="C16" s="46"/>
    </row>
    <row r="17" spans="1:3">
      <c r="A17" s="6" t="s">
        <v>145</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defaultColWidth="11.42578125" defaultRowHeight="15"/>
  <cols>
    <col min="4" max="4" width="20.140625" bestFit="1" customWidth="1"/>
    <col min="5" max="5" width="42.85546875" bestFit="1" customWidth="1"/>
    <col min="12" max="12" width="30.42578125" customWidth="1"/>
    <col min="13" max="13" width="16" customWidth="1"/>
  </cols>
  <sheetData>
    <row r="1" spans="1:15">
      <c r="A1" s="9" t="s">
        <v>67</v>
      </c>
      <c r="B1" t="s">
        <v>72</v>
      </c>
      <c r="C1" s="9" t="s">
        <v>74</v>
      </c>
      <c r="D1" s="9" t="s">
        <v>146</v>
      </c>
      <c r="E1" s="3" t="s">
        <v>82</v>
      </c>
      <c r="F1" s="2" t="s">
        <v>116</v>
      </c>
      <c r="G1" s="4">
        <v>0</v>
      </c>
      <c r="H1" t="s">
        <v>28</v>
      </c>
      <c r="I1" t="s">
        <v>147</v>
      </c>
      <c r="K1" t="s">
        <v>148</v>
      </c>
      <c r="L1" s="30" t="s">
        <v>12</v>
      </c>
      <c r="M1" t="s">
        <v>68</v>
      </c>
      <c r="N1" t="s">
        <v>116</v>
      </c>
      <c r="O1" t="s">
        <v>149</v>
      </c>
    </row>
    <row r="2" spans="1:15">
      <c r="A2" t="s">
        <v>68</v>
      </c>
      <c r="B2" t="s">
        <v>80</v>
      </c>
      <c r="C2" t="s">
        <v>150</v>
      </c>
      <c r="D2" s="2" t="s">
        <v>151</v>
      </c>
      <c r="E2" s="1" t="s">
        <v>83</v>
      </c>
      <c r="F2" s="2" t="s">
        <v>152</v>
      </c>
      <c r="G2" s="4">
        <v>0.7</v>
      </c>
      <c r="H2" t="s">
        <v>153</v>
      </c>
      <c r="I2" t="s">
        <v>154</v>
      </c>
      <c r="K2" t="s">
        <v>10</v>
      </c>
      <c r="L2" s="30" t="s">
        <v>155</v>
      </c>
      <c r="M2" t="s">
        <v>156</v>
      </c>
      <c r="N2" t="s">
        <v>118</v>
      </c>
      <c r="O2" t="s">
        <v>80</v>
      </c>
    </row>
    <row r="3" spans="1:15">
      <c r="A3" t="s">
        <v>156</v>
      </c>
      <c r="C3" t="s">
        <v>157</v>
      </c>
      <c r="D3" s="2" t="s">
        <v>158</v>
      </c>
      <c r="E3" s="1" t="s">
        <v>159</v>
      </c>
      <c r="F3" s="2" t="s">
        <v>118</v>
      </c>
      <c r="G3" s="4">
        <v>0.3</v>
      </c>
      <c r="H3" t="s">
        <v>29</v>
      </c>
      <c r="I3" t="s">
        <v>160</v>
      </c>
      <c r="L3" s="30" t="s">
        <v>64</v>
      </c>
      <c r="M3" t="s">
        <v>161</v>
      </c>
      <c r="N3" t="s">
        <v>152</v>
      </c>
    </row>
    <row r="4" spans="1:15">
      <c r="A4" t="s">
        <v>161</v>
      </c>
      <c r="C4" t="s">
        <v>75</v>
      </c>
      <c r="E4" s="1" t="s">
        <v>162</v>
      </c>
      <c r="H4" t="s">
        <v>163</v>
      </c>
      <c r="I4" t="s">
        <v>36</v>
      </c>
      <c r="L4" t="s">
        <v>164</v>
      </c>
    </row>
    <row r="5" spans="1:15">
      <c r="A5" t="s">
        <v>165</v>
      </c>
      <c r="E5" s="1" t="s">
        <v>166</v>
      </c>
      <c r="H5" t="s">
        <v>167</v>
      </c>
      <c r="I5" t="s">
        <v>168</v>
      </c>
      <c r="L5" s="30" t="s">
        <v>169</v>
      </c>
    </row>
    <row r="6" spans="1:15">
      <c r="E6" s="1" t="s">
        <v>170</v>
      </c>
      <c r="I6" t="s">
        <v>171</v>
      </c>
      <c r="L6" s="30" t="s">
        <v>172</v>
      </c>
    </row>
    <row r="7" spans="1:15">
      <c r="E7" s="1" t="s">
        <v>173</v>
      </c>
      <c r="I7" t="s">
        <v>174</v>
      </c>
      <c r="L7" s="30" t="s">
        <v>175</v>
      </c>
    </row>
    <row r="8" spans="1:15">
      <c r="E8" s="1" t="s">
        <v>176</v>
      </c>
      <c r="L8" s="30" t="s">
        <v>125</v>
      </c>
    </row>
    <row r="9" spans="1:15">
      <c r="L9" s="30" t="s">
        <v>177</v>
      </c>
    </row>
    <row r="10" spans="1:15">
      <c r="L10" s="30" t="s">
        <v>178</v>
      </c>
    </row>
    <row r="11" spans="1:15">
      <c r="L11" s="30" t="s">
        <v>179</v>
      </c>
    </row>
    <row r="12" spans="1:15">
      <c r="L12" s="30" t="s">
        <v>180</v>
      </c>
    </row>
    <row r="13" spans="1:15">
      <c r="L13" s="30" t="s">
        <v>181</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3" ma:contentTypeDescription="Crear nuevo documento." ma:contentTypeScope="" ma:versionID="eeeac8d1312976f434a862a9a96f825b">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a69dd81a64fdd8bfc6400a7eab938425"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9263B0A-97A7-42E4-99E8-454365A2A7B8}"/>
</file>

<file path=customXml/itemProps2.xml><?xml version="1.0" encoding="utf-8"?>
<ds:datastoreItem xmlns:ds="http://schemas.openxmlformats.org/officeDocument/2006/customXml" ds:itemID="{9AF98B96-7C7F-44C7-8B5A-F4B36CE4976C}"/>
</file>

<file path=customXml/itemProps3.xml><?xml version="1.0" encoding="utf-8"?>
<ds:datastoreItem xmlns:ds="http://schemas.openxmlformats.org/officeDocument/2006/customXml" ds:itemID="{F45074D7-AEE7-4C2E-9709-DA873087EC2C}"/>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2023-11-21T20:47:29Z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0x0101005CD393833B186944A0A837CB0070EACA</vt:lpwstr>
  </property>
</Properties>
</file>