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codeName="ThisWorkbook"/>
  <mc:AlternateContent xmlns:mc="http://schemas.openxmlformats.org/markup-compatibility/2006">
    <mc:Choice Requires="x15">
      <x15ac:absPath xmlns:x15ac="http://schemas.microsoft.com/office/spreadsheetml/2010/11/ac" url="C:\Users\Luis Felipe\Downloads\"/>
    </mc:Choice>
  </mc:AlternateContent>
  <xr:revisionPtr revIDLastSave="0" documentId="13_ncr:1_{C1164A46-B39E-4A0A-A78B-BC14082F5484}" xr6:coauthVersionLast="47" xr6:coauthVersionMax="47" xr10:uidLastSave="{00000000-0000-0000-0000-000000000000}"/>
  <bookViews>
    <workbookView xWindow="-120" yWindow="-120" windowWidth="24240" windowHeight="13020" firstSheet="2" activeTab="2"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7" i="11" l="1"/>
  <c r="B28" i="11" s="1"/>
  <c r="C11" i="11"/>
  <c r="C10" i="11"/>
  <c r="B7" i="10"/>
  <c r="B7" i="14"/>
  <c r="B6" i="14"/>
  <c r="B5" i="14"/>
  <c r="B4" i="14"/>
  <c r="B3" i="14"/>
  <c r="B2" i="14"/>
  <c r="B4" i="11"/>
  <c r="B5" i="11"/>
  <c r="B6" i="11"/>
  <c r="B7" i="11"/>
  <c r="B3" i="11"/>
  <c r="B8" i="11"/>
  <c r="B4" i="10"/>
  <c r="B5" i="10"/>
  <c r="B6" i="10"/>
  <c r="B3" i="10"/>
</calcChain>
</file>

<file path=xl/sharedStrings.xml><?xml version="1.0" encoding="utf-8"?>
<sst xmlns="http://schemas.openxmlformats.org/spreadsheetml/2006/main" count="195" uniqueCount="154">
  <si>
    <t>SOLICITUD DE ANTECEDENTES -ABOGADO EXTERNO-</t>
  </si>
  <si>
    <t>Radicado(23 digitos)</t>
  </si>
  <si>
    <t>11001310504320230012300</t>
  </si>
  <si>
    <t>Juzgado</t>
  </si>
  <si>
    <t>JUZGADO CUARENTA Y TRÉS (43) LABORAL DEL CIRCUITO DE BOGOTÁ.</t>
  </si>
  <si>
    <t>Demandado</t>
  </si>
  <si>
    <t>COLFONDOS Y OTRO</t>
  </si>
  <si>
    <t xml:space="preserve">Demandante </t>
  </si>
  <si>
    <t>ELSA BEATRIZ GONZALEZ MEJIA (cedula de ciudadanía 52.954.294)</t>
  </si>
  <si>
    <t>Tipo de vinculacion compañía</t>
  </si>
  <si>
    <t>LLAMADA EN GARANTIA</t>
  </si>
  <si>
    <t>Nombre de lesionado o muerto (s)</t>
  </si>
  <si>
    <t>N/A</t>
  </si>
  <si>
    <t>Fecha de los hechos</t>
  </si>
  <si>
    <t xml:space="preserve"> 01/9/1997 (FECHA AFILIACIÓN RAIS)</t>
  </si>
  <si>
    <t>Fecha de solicitud audiencia prejudicial</t>
  </si>
  <si>
    <t>Fecha de audiencia prejudicial</t>
  </si>
  <si>
    <t>AMPARO A AFECTAR</t>
  </si>
  <si>
    <t>SEGURO PREVISIONAL - PÓLIZA DE INVALIDEZ Y SOBREVIVENCIA NO. 0209000001-1</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</si>
  <si>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</si>
  <si>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SEGÚN LOS HECHOS DE LA DEMANDA, LA DEMANDANTE SE AFILIO AL ISS EN EL AÑO 1993, EN EL AÑO 1997 SE TRASLADO AL RAIS SIENDO SU FONDO DESTINO COLPMENA HOY PROTECCION, SE TRASLADO A COLFONDOS EN EL AÑO 2000, MANIFIESTA QUE NINGUNO DE LOS 2 FONDOS LE BRINDO UNA ASESORIA COMPLETA Y/O SUFICIENTE, EL DIA 28 DE MARZO DEL AÑO 2023 PRESENTO SOLICITUD ANTE COLFONDOS CON EL OBJETO DE QUE SE DECLARARA LA NULIDAD DE SU TRASLADO DEL RPM AL RAIS, COLFONDOS DIO RESPUESTA NEGATIVA EL PROPIO 28 DE MARZO, EL DIA 23 DE MARZO DEL AÑO 2023 PRESENTO SOLICITUD ANTE COLPENSIONES CON EL OBJETO DE QUE SE DECLARARA LA NULIDAD DE SU TRASLADO DEL RPM AL RAIS, COLPENSIONES DIO RESPUESTA NEGATIVA EL 29 DE MARZO, EL DIA 28 DE MARZO DEL AÑO 2023 PRESENTO SOLICITUD ANTE PROTECCION CON EL OBJETO DE QUE SE DECLARARA LA NULIDAD DE SU TRASLADO DEL RPM AL RAIS, PROTECCION DIO RESPUESTA NEGATIVA EL PROPIO 28 DE MARZO.</t>
  </si>
  <si>
    <t>Valor de las pretensiones totales de la demanda (en pesos no en SMMLV)</t>
  </si>
  <si>
    <t>NO ES POSIBLE CUANTIFICAR LAS PRETENSIONES DE LA DEMANDA EN ATENCIÓN A LA NATURALEZA DEL PROCESO.</t>
  </si>
  <si>
    <t>Perjuicios reclamados  (en pesos no en SMMLV)</t>
  </si>
  <si>
    <t>Patrimoniales</t>
  </si>
  <si>
    <t>Lucro Cesante</t>
  </si>
  <si>
    <t>Daño Emergente</t>
  </si>
  <si>
    <t>Extrapatrimoniales</t>
  </si>
  <si>
    <t>DAÑOS MATERIALES</t>
  </si>
  <si>
    <t>Asegurado</t>
  </si>
  <si>
    <t>COLFONDOS S.A. PENSIONES Y CESANTÍAS</t>
  </si>
  <si>
    <t>Nit Asegurado</t>
  </si>
  <si>
    <t>800.149.496-2</t>
  </si>
  <si>
    <t xml:space="preserve">No. Póliza vinculada (las que se necesite solicitar). </t>
  </si>
  <si>
    <t>0209000001-1</t>
  </si>
  <si>
    <t>Fecha de asignación</t>
  </si>
  <si>
    <t>Fecha de notificación</t>
  </si>
  <si>
    <t>2/10/2023 (notificacion personal)</t>
  </si>
  <si>
    <t xml:space="preserve">Fecha de contestacion </t>
  </si>
  <si>
    <t>REMISION DE ANTECEDENTES - ABOGADO INTERNO-</t>
  </si>
  <si>
    <t>SINIESTRO - APLICATIVO</t>
  </si>
  <si>
    <t>SINIESTRO LEGIS</t>
  </si>
  <si>
    <t>PÓLIZA</t>
  </si>
  <si>
    <t>VALOR ASEGURADO</t>
  </si>
  <si>
    <t>DEDUCIBLE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</si>
  <si>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</si>
  <si>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</si>
  <si>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</si>
  <si>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</si>
  <si>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</si>
  <si>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</si>
  <si>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</si>
  <si>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</si>
  <si>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</si>
  <si>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MOTIVO DE LA DEMANDA</t>
  </si>
  <si>
    <t>OFRECIENTO PREVIO?</t>
  </si>
  <si>
    <t>OFRECIENTO VALOR</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</si>
  <si>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</si>
  <si>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</si>
  <si>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</si>
  <si>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</si>
  <si>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</si>
  <si>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</si>
  <si>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</si>
  <si>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Aplicación de la limitación de responsabilidad por razón del deducible a cargo del asegurado.</t>
  </si>
  <si>
    <t>• Exclusiones  de confomidad a la Póliza, especifique cual:</t>
  </si>
  <si>
    <t>Otras</t>
  </si>
  <si>
    <t>OBJECION -Marque con una (x)</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</si>
  <si>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</si>
  <si>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</si>
  <si>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</si>
  <si>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</si>
  <si>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</si>
  <si>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</si>
  <si>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</si>
  <si>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</si>
  <si>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</si>
  <si>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</si>
  <si>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</si>
  <si>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</si>
  <si>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</si>
  <si>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</si>
  <si>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</si>
  <si>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</si>
  <si>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</si>
  <si>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AJR1534</t>
  </si>
  <si>
    <t>Daño moral</t>
  </si>
  <si>
    <t>Daño a la salud</t>
  </si>
  <si>
    <t>PROBABLE</t>
  </si>
  <si>
    <t>Clasificación Contingencia</t>
  </si>
  <si>
    <t>REMOTO</t>
  </si>
  <si>
    <t>Concepto del Abogado sobre la Contingencia:(Se debe indicar las razones por las cuales se considera que el proceso es Eventual Remoto o Probable.)</t>
  </si>
  <si>
    <t xml:space="preserve">La contingencia se califica remota toda vez que el contrato de seguro no presta cobertura material de conformidad con los hechos y pretensiones de la demanda y del llamamiento en garantía, puesto que las pretensiones se encuentran por fuera de la cobertura otorgada en el contrato de seguro previsional.  
Lo primero que debe tomarse en consideración es que la Póliza de Seguro Previsional No. 02090000001 cuyo tomador es COLFONDOS S.A., y cuyo asegurado son los AFILIADOS Y/O BENEFICIARIOS no presta cobertura material y temporal, de conformidad con los hechos y pretensiones expuestas en el líbelo de la demanda. Frente a la cobertura temporal, debe precisarse que su modalidad es ocurrencia, la cual ampara la suma adicional necesaria para financiar una pensión de invalidez o sobrevivencia de los afiliados a la sociedad tomadora durante la vigencia de la Póliza, es decir, que el siniestro debe acaecer en el lapso de vigencia, esto es, entre el 02 de mayo de 1994 hasta el 31 de diciembre de 2000, resaltándose en este punto que las pretensiones de la demanda no se encuentran orientadas al reconocimiento y pago de una pensión por invalidez o sobrevivencia. Frente a la cobertura material en tanto ampara la suma adicional necesaria para financiar una pensión de invalidez o sobrevivencia se precisa que no presta cobertura toda vez que las pretensiones de la demanda se encuentran orientas a obtener la ineficacia del traslado del RPM al RAIS y la devolución de los saldos que reposan en la CAI del demandante, incluida la prima que pago la AFP con ocasión al seguro previsional. Razón por la cual, COLFONDOS S.A. llamó en garantía a la compañía. No obstante, se precisa que ALLIANZ SEGUROS DE VIDA S.A. devengó la prima proporcional al tiempo corrido del riesgo, asumiendo así el eventual pago de la suma adicional y por ende, no existe ninguna obligación de restituir la prima toda vez que esta fue debidamente devengada de conformidad con el artículo 1070 del Código de Comercio.  
Por otro lado, frente a la responsabilidad de la AFP, se precisa que: (i) la demandante actualmente se encuentra vinculado al RAIS desde el 01/9/1997 hasta la fecha (ii) La AFP convocante no tuvo en cuenta que las compañías aseguradoras son terceros de buena fe que no tuvieron injerencia alguna en el acto de traslado y/o afiliación al RAIS y que las pretensiones de la demanda no tienen relación alguna con los amparos concertados en la póliza previsional de Invalidez y sobrevivencia como quiera que los amparos otorgados por ALLIANZ SEGUROS DE VIDA S.A. contienen inmersa única y exclusivamente la obligación condicional de realizar el pago de la suma adicional requerida para completar el capital necesario para el reconocimiento de las pensiones de invalidez y sobrevivencia, concepto el cual no se solicita en el presente proceso (iii) Las consecuencias de la ineficacia que se pretende en la demanda son frente a la afiliación al RAIS efectuado por el demandante y no frente al seguro previsional de invalidez y sobrevivientes (iv) Existe una falta de legitimación en la causa por pasiva ya que quien tiene que restituir el porcentaje destinado a pagar el seguro previsional y/o prima es la AFP con cargo a su propio patrimonio y NO la aseguradora puesto que esta última devengó debidamente la prima y asumió el riesgo asegurado durante el periodo comprendido entre el 02/05/1994 al 31/12/2000, y finalmente ALLIANZ SEGUROS DE VIDA S.A. como compañía aseguradora no está autorizada legal ni jurisprudencialmente para administrar los aportes y rendimientos de las cuentas individuales de los afiliados al Sistema General de Pensiones. </t>
  </si>
  <si>
    <t>Valor Contingencia: ( en pesos). Cuanto vale perder o negociar el caso por un valor que debe estar dentro del valor asegurado( con criterios jurisprudenciales)</t>
  </si>
  <si>
    <t>VALOR CONTINGENCIA</t>
  </si>
  <si>
    <t>Daño a la Salud que podría interpretarse como daño a la vida de relación</t>
  </si>
  <si>
    <t>OTROS</t>
  </si>
  <si>
    <t>COASEGURO RETENCION ALLIANZ (%)</t>
  </si>
  <si>
    <t>CONCURRENCIA</t>
  </si>
  <si>
    <t>Reserva propuesta</t>
  </si>
  <si>
    <t>Observaciones sobre el valor de la contingencia: (Se debe explicar como se aterrizaron las pretensiones.)</t>
  </si>
  <si>
    <t xml:space="preserve">No es posible cuantificar las pretensiones en razón a que se trata de un proceso declarativo mediante el cual se pretende la ineficacia del traslado del RPM al RAIS y consigo la devolución de todos los aportes que reposan en la cuenta de ahorro individual de la demandante, finalmente, se destaca que no estamos frente a un proceso mediante el cual se pretenda el pago de una pensión de invalidez y/o sobrevivencia por la cual se deba evaluar una posible afectación de la póliza de cara a los amparos otorgados. 
</t>
  </si>
  <si>
    <t>Defensa de la Aseguradora: (Enumerar y enunciar las excepciones propuestas demanda y/o llamamiento )</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</si>
  <si>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</si>
  <si>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</si>
  <si>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</si>
  <si>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</si>
  <si>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</si>
  <si>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</si>
  <si>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</si>
  <si>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</si>
  <si>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</si>
  <si>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</si>
  <si>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</si>
  <si>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</si>
  <si>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 xml:space="preserve">SI </t>
  </si>
  <si>
    <t>NO</t>
  </si>
  <si>
    <t>SI</t>
  </si>
  <si>
    <t>PROBABLE GENERALES</t>
  </si>
  <si>
    <t xml:space="preserve">Situcion Laboral </t>
  </si>
  <si>
    <t>Acompañante motorista</t>
  </si>
  <si>
    <t>OCURRENCIA</t>
  </si>
  <si>
    <t>CEDIDO</t>
  </si>
  <si>
    <t>FACULTATIVO</t>
  </si>
  <si>
    <t xml:space="preserve">Objetado por la Compañía </t>
  </si>
  <si>
    <t>EVENTUAL GENERALES</t>
  </si>
  <si>
    <t xml:space="preserve">Ocupado-trabajador cuenta ajena </t>
  </si>
  <si>
    <t xml:space="preserve">Ciclista </t>
  </si>
  <si>
    <t>DEMANDA DIRECTA</t>
  </si>
  <si>
    <t>CLAIMS MADE</t>
  </si>
  <si>
    <t>ACEPTADO</t>
  </si>
  <si>
    <t>AUTOMATICO</t>
  </si>
  <si>
    <t>Pretensiones elevadas- reclamación Compañía</t>
  </si>
  <si>
    <t>EVENTUAL</t>
  </si>
  <si>
    <t>PROBABLE RC MEDICA</t>
  </si>
  <si>
    <t>Ocupado - Autonomo</t>
  </si>
  <si>
    <t>Cliclista vehículo</t>
  </si>
  <si>
    <t>SUNSET</t>
  </si>
  <si>
    <t>PROPIO</t>
  </si>
  <si>
    <t>Ofrecimiento muy bajo-reclamación Compañía</t>
  </si>
  <si>
    <t>EVENTUAL RC MEDICA</t>
  </si>
  <si>
    <t xml:space="preserve">Tareas del hogar </t>
  </si>
  <si>
    <t xml:space="preserve">Motociclista </t>
  </si>
  <si>
    <t>DESCUBREMIENTO</t>
  </si>
  <si>
    <t xml:space="preserve">Nuevos reclamantes </t>
  </si>
  <si>
    <t>PROBABLE AVIACION,SALUD,VIDA</t>
  </si>
  <si>
    <t>Pendiente acceder al mercado laboral -pedir a nino</t>
  </si>
  <si>
    <t>Ocupante vehículo</t>
  </si>
  <si>
    <t>Respuesta extemporanea</t>
  </si>
  <si>
    <t>EVENTUAL AVIACION,SALUD,VIDA</t>
  </si>
  <si>
    <t>Pasajero servicio publico</t>
  </si>
  <si>
    <t xml:space="preserve">Sin reclamación previa </t>
  </si>
  <si>
    <t xml:space="preserve">Vida/RC medica- aviso de siniestro sin tramite </t>
  </si>
  <si>
    <t xml:space="preserve">A) Excepciones de merito frente a la demanda: 1) LAS EXCEPCIONES FORMULADAS POR LA ENTIDAD QUE EFECTUÓ EL LLAMAMIENTO EN GARANTÍA A MI PROCURADA, 2) AFILIACIÓN LIBRE Y ESPONTÁNEA DE LA SEÑORA ELSA BEATRIZ GONZALEZ MEJIA AL RÉGIMEN DE AHORRO INDIVIDIAL CON SOLIDARIDAD, 3) ERROR DE DERECHO NO VICIA EL CONSENTIMIENTO, 4) PROHIBICIÓN DEL TRASLADO DEL RÉGIMEN DE AHORRO INDIVIDUAL CON
SOLIDARIDAD AL RÉGIMEN DE PRIMA MEDIA CON PRESTACIÓN DEFINIDA, 5) EL TRASLADO ENTRE ADMINISTRADORAS DEL RAIS DENOTA LA VOLUNTAD DE LA AFILIADA DE PERMANECER EN EL RÉGIMEN DE AHORRO INDIVIDUAL CON SOLIDARIDAD Y CONSIGO, SE CONFIGURA UN ACTO DE RELACIONAMIENTO QUE PRESUPONE EL CONOCIMIENTO DEL FUNCIONAMIENTO DE DICHO RÉGIMEN. 6) INEXISTENCIA DE LA OBLIGACIÓN DE DEVOLVER EL SEGURO PREVISIONAL CUANDO SE DECLARA LA NULIDAD Y/O INEFICACIA DE LA AFILIACIÓN POR FALTA DE CAUSA Y PORQUE AFECTA DERECHOS DE TERCEROS DE BUENA FE, 7) PRESCRIPCION, 8) BUENA FE, 9) PRESCRIPCIÓN DE LA ACCIÓN PARA SOLICITAR LA INDEMNIZACIÓN PLENA DE
PERJUICIOS EN ATENCIÓN A QUE HAN TRANSCURRIDO MÁS DE TRES AÑOS ENTRE LA FECHA DEL RECONOCIMIENTO LA PENSIÓN DE VEJEZ Y LA FECHA EN LA QUE SE RADICÓ LA DEMANDA, 10) LA INDEMNIZACIÓN PLENA DE PERJUICIOS ESTÁ A CARGO ÚNICA Y EXCLUSIVAMENTE DE LAS AFP QUE INCUMPLIERON EL DEBER DE INFORMACIÓN, DE CONFORMIDAD CON LO PRECEPTUADO POR LA CORTE SUPREMA DE JUSTICIA, 11) GENÉRICA O INNOMINADA                                                                                                                                                                                                                                                                                 B) Exepciones frente al llamamiento: 1) INEXISTENCIA DE OBLIGACIÓN DE RESTITUCIÓN DE LA PRIMA DEL SEGURO PREVISIONAL AL ESTAR DEBIDAMENTE DEVENGADA EN RAZÓN DEL RIESGO ASUMIDO., 2) INEXISTENCIA DE OBLIGACIÓN A CARGO DE ALLIANZ SEGUROS DE VIDA S.A. POR CUANTO LA PRIMA DEBE PAGARSE CON LOS RECURSO PROPIOS DE LA AFP CUANDO SE DECLARA LA INEFICACIA DE TRASLADO, 3) LA INEFICACIA DEL ACTO DE TRASLADO NO CONLLEVA LA INVALIDEZ DEL CONTRATO DE SEGURO PREVISIONAL, 4) LA EVENTUAL DECLARATORIA DE INEFICACIA DE TRASLADO NO PUEDE AFECTAR A TERCEROS DE BUENA FE, 5) FALTA DE COBERTURA MATERIAL DE LA PÓLIZA DE SEGURO PREVISIONAL No. 0209000001 6) PRESCRIPCIÓN EXTRAORDINARIA DE LA ACCIÓN DERIVADA DEL SEGURO, 7) APLICACIÓN DE LAS CONDICIONES DEL SEGURO, 8) COBRO DE LO NO DEBIDO,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</si>
</sst>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quot;$&quot;\ * #,##0_-;\-&quot;$&quot;\ * #,##0_-;_-&quot;$&quot;\ * &quot;-&quot;_-;_-@_-"/>
    <numFmt numFmtId="164" formatCode="_-&quot;$&quot;\ * #,##0_-;\-&quot;$&quot;\ * #,##0_-;_-&quot;$&quot;\ * &quot;-&quot;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90">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42"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42"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42"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42"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14" fontId="0" fillId="0" borderId="1" xfId="0" applyNumberFormat="1" applyBorder="1" applyAlignment="1">
      <alignment horizontal="justify" vertical="top"/>
    </xf>
    <xf numFmtId="0" fontId="0" fillId="0" borderId="1" xfId="0" applyBorder="1" applyAlignment="1">
      <alignment horizontal="justify" vertical="top"/>
    </xf>
    <xf numFmtId="0" fontId="2" fillId="0" borderId="1" xfId="0" applyFont="1" applyBorder="1" applyAlignment="1">
      <alignment horizontal="justify" vertical="top" wrapText="1"/>
    </xf>
    <xf numFmtId="14" fontId="0" fillId="0" borderId="2" xfId="0" applyNumberFormat="1" applyBorder="1" applyAlignment="1">
      <alignment horizontal="left" vertical="top"/>
    </xf>
    <xf numFmtId="0" fontId="0" fillId="0" borderId="3" xfId="0" applyBorder="1" applyAlignment="1">
      <alignment horizontal="left" vertical="top"/>
    </xf>
    <xf numFmtId="164" fontId="7" fillId="8" borderId="13" xfId="0" applyNumberFormat="1" applyFont="1" applyFill="1" applyBorder="1" applyAlignment="1">
      <alignment horizontal="left" vertical="top"/>
    </xf>
    <xf numFmtId="0" fontId="8" fillId="0" borderId="14" xfId="0" applyFont="1" applyBorder="1"/>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0" fillId="0" borderId="1" xfId="0" applyBorder="1" applyAlignment="1">
      <alignment horizontal="left" vertical="top"/>
    </xf>
    <xf numFmtId="0" fontId="0" fillId="0" borderId="1" xfId="0" applyBorder="1" applyAlignment="1">
      <alignment horizontal="center"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4" fillId="2" borderId="4" xfId="0" applyFont="1" applyFill="1" applyBorder="1" applyAlignment="1">
      <alignment horizontal="center" vertical="top"/>
    </xf>
    <xf numFmtId="0" fontId="4" fillId="6" borderId="4" xfId="0" applyFont="1" applyFill="1" applyBorder="1" applyAlignment="1">
      <alignment horizontal="justify"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42" fontId="0" fillId="5" borderId="0" xfId="1" applyFont="1" applyFill="1" applyBorder="1" applyAlignment="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1" xfId="1" applyFont="1" applyFill="1" applyBorder="1" applyAlignment="1">
      <alignment horizontal="justify" vertical="top"/>
    </xf>
    <xf numFmtId="0" fontId="0" fillId="0" borderId="1" xfId="0" applyBorder="1" applyAlignment="1">
      <alignment horizontal="center" vertical="top" wrapText="1"/>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Desktop\INFORME%20INICIAL%20AUTOS%202023.xlsx" TargetMode="External"/><Relationship Id="rId1" Type="http://schemas.openxmlformats.org/officeDocument/2006/relationships/externalLinkPath" Target="/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topLeftCell="A14" zoomScale="90" zoomScaleNormal="90" workbookViewId="0">
      <selection activeCell="B5" sqref="B5:C5"/>
    </sheetView>
  </sheetViews>
  <sheetFormatPr baseColWidth="10" defaultColWidth="0" defaultRowHeight="15" x14ac:dyDescent="0.2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x14ac:dyDescent="0.25">
      <c r="A1" s="49" t="s">
        <v>0</v>
      </c>
      <c r="B1" s="49"/>
      <c r="C1" s="49"/>
    </row>
    <row r="2" spans="1:3" x14ac:dyDescent="0.25">
      <c r="A2" s="5" t="s">
        <v>1</v>
      </c>
      <c r="B2" s="50" t="s">
        <v>2</v>
      </c>
      <c r="C2" s="51"/>
    </row>
    <row r="3" spans="1:3" x14ac:dyDescent="0.25">
      <c r="A3" s="5" t="s">
        <v>3</v>
      </c>
      <c r="B3" s="52" t="s">
        <v>4</v>
      </c>
      <c r="C3" s="53"/>
    </row>
    <row r="4" spans="1:3" x14ac:dyDescent="0.25">
      <c r="A4" s="5" t="s">
        <v>5</v>
      </c>
      <c r="B4" s="52" t="s">
        <v>6</v>
      </c>
      <c r="C4" s="53"/>
    </row>
    <row r="5" spans="1:3" ht="14.45" customHeight="1" x14ac:dyDescent="0.25">
      <c r="A5" s="5" t="s">
        <v>7</v>
      </c>
      <c r="B5" s="52" t="s">
        <v>8</v>
      </c>
      <c r="C5" s="53"/>
    </row>
    <row r="6" spans="1:3" x14ac:dyDescent="0.25">
      <c r="A6" s="5" t="s">
        <v>9</v>
      </c>
      <c r="B6" s="36" t="s">
        <v>10</v>
      </c>
      <c r="C6" s="36"/>
    </row>
    <row r="7" spans="1:3" x14ac:dyDescent="0.25">
      <c r="A7" s="5" t="s">
        <v>11</v>
      </c>
      <c r="B7" s="36" t="s">
        <v>12</v>
      </c>
      <c r="C7" s="36"/>
    </row>
    <row r="8" spans="1:3" x14ac:dyDescent="0.25">
      <c r="A8" s="5" t="s">
        <v>13</v>
      </c>
      <c r="B8" s="46" t="s">
        <v>14</v>
      </c>
      <c r="C8" s="46"/>
    </row>
    <row r="9" spans="1:3" x14ac:dyDescent="0.25">
      <c r="A9" s="5" t="s">
        <v>15</v>
      </c>
      <c r="B9" s="46" t="s">
        <v>12</v>
      </c>
      <c r="C9" s="46"/>
    </row>
    <row r="10" spans="1:3" x14ac:dyDescent="0.25">
      <c r="A10" s="5" t="s">
        <v>16</v>
      </c>
      <c r="B10" s="46" t="s">
        <v>12</v>
      </c>
      <c r="C10" s="46"/>
    </row>
    <row r="11" spans="1:3" ht="23.25" customHeight="1" x14ac:dyDescent="0.25">
      <c r="A11" s="5" t="s">
        <v>17</v>
      </c>
      <c r="B11" s="47" t="s">
        <v>18</v>
      </c>
      <c r="C11" s="48"/>
    </row>
    <row r="12" spans="1:3" x14ac:dyDescent="0.25">
      <c r="A12" s="37" t="s">
        <v>19</v>
      </c>
      <c r="B12" s="36" t="s">
        <v>20</v>
      </c>
      <c r="C12" s="36"/>
    </row>
    <row r="13" spans="1:3" ht="30" customHeight="1" x14ac:dyDescent="0.25">
      <c r="A13" s="37"/>
      <c r="B13" s="36"/>
      <c r="C13" s="36"/>
    </row>
    <row r="14" spans="1:3" ht="73.5" customHeight="1" x14ac:dyDescent="0.25">
      <c r="A14" s="37"/>
      <c r="B14" s="36"/>
      <c r="C14" s="36"/>
    </row>
    <row r="15" spans="1:3" ht="30" x14ac:dyDescent="0.25">
      <c r="A15" s="5" t="s">
        <v>21</v>
      </c>
      <c r="B15" s="40" t="s">
        <v>22</v>
      </c>
      <c r="C15" s="41"/>
    </row>
    <row r="16" spans="1:3" ht="33.75" customHeight="1" x14ac:dyDescent="0.25">
      <c r="A16" s="42" t="s">
        <v>23</v>
      </c>
      <c r="B16" s="43" t="s">
        <v>24</v>
      </c>
      <c r="C16" s="43"/>
    </row>
    <row r="17" spans="1:3" ht="33.75" customHeight="1" x14ac:dyDescent="0.25">
      <c r="A17" s="42"/>
      <c r="B17" s="11" t="s">
        <v>25</v>
      </c>
      <c r="C17" s="6"/>
    </row>
    <row r="18" spans="1:3" ht="33.75" customHeight="1" x14ac:dyDescent="0.25">
      <c r="A18" s="42"/>
      <c r="B18" s="11" t="s">
        <v>26</v>
      </c>
      <c r="C18" s="6"/>
    </row>
    <row r="19" spans="1:3" x14ac:dyDescent="0.25">
      <c r="A19" s="42"/>
      <c r="B19" s="44" t="s">
        <v>27</v>
      </c>
      <c r="C19" s="45"/>
    </row>
    <row r="20" spans="1:3" x14ac:dyDescent="0.25">
      <c r="A20" s="42"/>
      <c r="B20" s="11"/>
      <c r="C20" s="6"/>
    </row>
    <row r="21" spans="1:3" x14ac:dyDescent="0.25">
      <c r="A21" s="42"/>
      <c r="B21" s="11"/>
      <c r="C21" s="6"/>
    </row>
    <row r="22" spans="1:3" x14ac:dyDescent="0.25">
      <c r="A22" s="42"/>
      <c r="B22" s="44" t="s">
        <v>28</v>
      </c>
      <c r="C22" s="45"/>
    </row>
    <row r="23" spans="1:3" x14ac:dyDescent="0.25">
      <c r="A23" s="42"/>
      <c r="B23" s="11"/>
      <c r="C23" s="16"/>
    </row>
    <row r="24" spans="1:3" x14ac:dyDescent="0.25">
      <c r="A24" s="5" t="s">
        <v>29</v>
      </c>
      <c r="B24" s="36" t="s">
        <v>30</v>
      </c>
      <c r="C24" s="36"/>
    </row>
    <row r="25" spans="1:3" x14ac:dyDescent="0.25">
      <c r="A25" s="5" t="s">
        <v>31</v>
      </c>
      <c r="B25" s="36" t="s">
        <v>32</v>
      </c>
      <c r="C25" s="36"/>
    </row>
    <row r="26" spans="1:3" x14ac:dyDescent="0.25">
      <c r="A26" s="5" t="s">
        <v>33</v>
      </c>
      <c r="B26" s="36" t="s">
        <v>34</v>
      </c>
      <c r="C26" s="36"/>
    </row>
    <row r="27" spans="1:3" x14ac:dyDescent="0.25">
      <c r="A27" s="5" t="s">
        <v>35</v>
      </c>
      <c r="B27" s="38">
        <v>45138</v>
      </c>
      <c r="C27" s="39"/>
    </row>
    <row r="28" spans="1:3" x14ac:dyDescent="0.25">
      <c r="A28" s="5" t="s">
        <v>36</v>
      </c>
      <c r="B28" s="35" t="s">
        <v>37</v>
      </c>
      <c r="C28" s="35"/>
    </row>
    <row r="29" spans="1:3" x14ac:dyDescent="0.25">
      <c r="A29" s="5" t="s">
        <v>38</v>
      </c>
      <c r="B29" s="35">
        <v>45210</v>
      </c>
      <c r="C29" s="36"/>
    </row>
  </sheetData>
  <mergeCells count="24">
    <mergeCell ref="B8:C8"/>
    <mergeCell ref="B9:C9"/>
    <mergeCell ref="B10:C10"/>
    <mergeCell ref="B11:C11"/>
    <mergeCell ref="A1:C1"/>
    <mergeCell ref="B7:C7"/>
    <mergeCell ref="B2:C2"/>
    <mergeCell ref="B3:C3"/>
    <mergeCell ref="B4:C4"/>
    <mergeCell ref="B5:C5"/>
    <mergeCell ref="B6:C6"/>
    <mergeCell ref="B28:C28"/>
    <mergeCell ref="B29:C29"/>
    <mergeCell ref="A12:A14"/>
    <mergeCell ref="B12:C14"/>
    <mergeCell ref="B24:C24"/>
    <mergeCell ref="B25:C25"/>
    <mergeCell ref="B26:C26"/>
    <mergeCell ref="B27:C27"/>
    <mergeCell ref="B15:C15"/>
    <mergeCell ref="A16:A23"/>
    <mergeCell ref="B16:C16"/>
    <mergeCell ref="B19:C19"/>
    <mergeCell ref="B22:C22"/>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7" sqref="B7:C7"/>
    </sheetView>
  </sheetViews>
  <sheetFormatPr baseColWidth="10" defaultColWidth="0" defaultRowHeight="15" x14ac:dyDescent="0.25"/>
  <cols>
    <col min="1" max="1" width="44.42578125" customWidth="1"/>
    <col min="2" max="2" width="25.85546875" customWidth="1"/>
    <col min="3" max="3" width="100.7109375" customWidth="1"/>
    <col min="4" max="16384" width="11.42578125" hidden="1"/>
  </cols>
  <sheetData>
    <row r="1" spans="1:3" ht="18.75" x14ac:dyDescent="0.25">
      <c r="A1" s="64" t="s">
        <v>39</v>
      </c>
      <c r="B1" s="64"/>
      <c r="C1" s="64"/>
    </row>
    <row r="2" spans="1:3" x14ac:dyDescent="0.25">
      <c r="A2" s="13" t="s">
        <v>40</v>
      </c>
      <c r="B2" s="65" t="s">
        <v>41</v>
      </c>
      <c r="C2" s="66"/>
    </row>
    <row r="3" spans="1:3" x14ac:dyDescent="0.25">
      <c r="A3" s="5" t="s">
        <v>1</v>
      </c>
      <c r="B3" s="36" t="str">
        <f>'GENERALES NOTA 322'!B2:C2</f>
        <v>11001310504320230012300</v>
      </c>
      <c r="C3" s="36"/>
    </row>
    <row r="4" spans="1:3" x14ac:dyDescent="0.25">
      <c r="A4" s="5" t="s">
        <v>3</v>
      </c>
      <c r="B4" s="36" t="str">
        <f>'GENERALES NOTA 322'!B3:C3</f>
        <v>JUZGADO CUARENTA Y TRÉS (43) LABORAL DEL CIRCUITO DE BOGOTÁ.</v>
      </c>
      <c r="C4" s="36"/>
    </row>
    <row r="5" spans="1:3" x14ac:dyDescent="0.25">
      <c r="A5" s="5" t="s">
        <v>5</v>
      </c>
      <c r="B5" s="36" t="str">
        <f>'GENERALES NOTA 322'!B4:C4</f>
        <v>COLFONDOS Y OTRO</v>
      </c>
      <c r="C5" s="36"/>
    </row>
    <row r="6" spans="1:3" x14ac:dyDescent="0.25">
      <c r="A6" s="5" t="s">
        <v>7</v>
      </c>
      <c r="B6" s="36" t="str">
        <f>'GENERALES NOTA 322'!B5:C5</f>
        <v>ELSA BEATRIZ GONZALEZ MEJIA (cedula de ciudadanía 52.954.294)</v>
      </c>
      <c r="C6" s="36"/>
    </row>
    <row r="7" spans="1:3" x14ac:dyDescent="0.25">
      <c r="A7" s="5" t="s">
        <v>9</v>
      </c>
      <c r="B7" s="36" t="str">
        <f>'GENERALES NOTA 322'!B6:C6</f>
        <v>LLAMADA EN GARANTIA</v>
      </c>
      <c r="C7" s="36"/>
    </row>
    <row r="8" spans="1:3" x14ac:dyDescent="0.25">
      <c r="A8" s="13" t="s">
        <v>42</v>
      </c>
      <c r="B8" s="36"/>
      <c r="C8" s="36"/>
    </row>
    <row r="9" spans="1:3" x14ac:dyDescent="0.25">
      <c r="A9" s="13" t="s">
        <v>17</v>
      </c>
      <c r="B9" s="36"/>
      <c r="C9" s="36"/>
    </row>
    <row r="10" spans="1:3" x14ac:dyDescent="0.25">
      <c r="A10" s="13" t="s">
        <v>43</v>
      </c>
      <c r="B10" s="65"/>
      <c r="C10" s="67"/>
    </row>
    <row r="11" spans="1:3" x14ac:dyDescent="0.25">
      <c r="A11" s="13" t="s">
        <v>44</v>
      </c>
      <c r="B11" s="65"/>
      <c r="C11" s="66"/>
    </row>
    <row r="12" spans="1:3" x14ac:dyDescent="0.25">
      <c r="A12" s="13" t="s">
        <v>45</v>
      </c>
      <c r="B12" s="52"/>
      <c r="C12" s="53"/>
    </row>
    <row r="13" spans="1:3" x14ac:dyDescent="0.25">
      <c r="A13" s="13" t="s">
        <v>46</v>
      </c>
      <c r="B13" s="36"/>
      <c r="C13" s="36"/>
    </row>
    <row r="14" spans="1:3" x14ac:dyDescent="0.25">
      <c r="A14" s="13" t="s">
        <v>47</v>
      </c>
      <c r="B14" s="36"/>
      <c r="C14" s="36"/>
    </row>
    <row r="15" spans="1:3" x14ac:dyDescent="0.25">
      <c r="A15" s="13" t="s">
        <v>48</v>
      </c>
      <c r="B15" s="36"/>
      <c r="C15" s="36"/>
    </row>
    <row r="16" spans="1:3" x14ac:dyDescent="0.25">
      <c r="A16" s="62" t="s">
        <v>49</v>
      </c>
      <c r="B16" s="36"/>
      <c r="C16" s="36"/>
    </row>
    <row r="17" spans="1:3" x14ac:dyDescent="0.25">
      <c r="A17" s="63"/>
      <c r="B17" s="9" t="s">
        <v>50</v>
      </c>
      <c r="C17" s="10" t="s">
        <v>51</v>
      </c>
    </row>
    <row r="18" spans="1:3" x14ac:dyDescent="0.25">
      <c r="A18" s="63"/>
      <c r="B18" s="11"/>
      <c r="C18" s="11"/>
    </row>
    <row r="19" spans="1:3" x14ac:dyDescent="0.25">
      <c r="A19" s="63"/>
      <c r="B19" s="11"/>
      <c r="C19" s="11"/>
    </row>
    <row r="20" spans="1:3" x14ac:dyDescent="0.25">
      <c r="A20" s="63"/>
      <c r="B20" s="11"/>
      <c r="C20" s="11"/>
    </row>
    <row r="21" spans="1:3" x14ac:dyDescent="0.25">
      <c r="A21" s="13" t="s">
        <v>52</v>
      </c>
      <c r="B21" s="36"/>
      <c r="C21" s="36"/>
    </row>
    <row r="22" spans="1:3" x14ac:dyDescent="0.25">
      <c r="A22" s="13" t="s">
        <v>53</v>
      </c>
      <c r="B22" s="52"/>
      <c r="C22" s="53"/>
    </row>
    <row r="23" spans="1:3" x14ac:dyDescent="0.25">
      <c r="A23" s="13" t="s">
        <v>54</v>
      </c>
      <c r="B23" s="36"/>
      <c r="C23" s="36"/>
    </row>
    <row r="24" spans="1:3" x14ac:dyDescent="0.25">
      <c r="A24" s="13" t="s">
        <v>55</v>
      </c>
      <c r="B24" s="36"/>
      <c r="C24" s="36"/>
    </row>
    <row r="25" spans="1:3" x14ac:dyDescent="0.25">
      <c r="A25" s="13" t="s">
        <v>56</v>
      </c>
      <c r="B25" s="36"/>
      <c r="C25" s="36"/>
    </row>
    <row r="26" spans="1:3" x14ac:dyDescent="0.25">
      <c r="A26" s="12" t="s">
        <v>57</v>
      </c>
      <c r="B26" s="36"/>
      <c r="C26" s="36"/>
    </row>
    <row r="27" spans="1:3" x14ac:dyDescent="0.25">
      <c r="A27" s="61" t="s">
        <v>58</v>
      </c>
      <c r="B27" s="61"/>
      <c r="C27" s="61"/>
    </row>
    <row r="28" spans="1:3" ht="14.45" customHeight="1" x14ac:dyDescent="0.25">
      <c r="A28" s="56" t="s">
        <v>59</v>
      </c>
      <c r="B28" s="57"/>
      <c r="C28" s="31"/>
    </row>
    <row r="29" spans="1:3" ht="14.45" customHeight="1" x14ac:dyDescent="0.25">
      <c r="A29" s="58" t="s">
        <v>60</v>
      </c>
      <c r="B29" s="59"/>
      <c r="C29" s="31"/>
    </row>
    <row r="30" spans="1:3" ht="14.45" customHeight="1" x14ac:dyDescent="0.25">
      <c r="A30" s="58" t="s">
        <v>61</v>
      </c>
      <c r="B30" s="59"/>
      <c r="C30" s="32"/>
    </row>
    <row r="31" spans="1:3" ht="14.45" customHeight="1" x14ac:dyDescent="0.25">
      <c r="A31" s="58" t="s">
        <v>62</v>
      </c>
      <c r="B31" s="59"/>
      <c r="C31" s="31"/>
    </row>
    <row r="32" spans="1:3" x14ac:dyDescent="0.25">
      <c r="A32" s="58" t="s">
        <v>63</v>
      </c>
      <c r="B32" s="59"/>
      <c r="C32" s="31"/>
    </row>
    <row r="33" spans="1:3" ht="14.45" customHeight="1" x14ac:dyDescent="0.25">
      <c r="A33" s="58" t="s">
        <v>64</v>
      </c>
      <c r="B33" s="59"/>
      <c r="C33" s="31"/>
    </row>
    <row r="34" spans="1:3" ht="14.45" customHeight="1" x14ac:dyDescent="0.25">
      <c r="A34" s="58" t="s">
        <v>65</v>
      </c>
      <c r="B34" s="59"/>
      <c r="C34" s="33"/>
    </row>
    <row r="35" spans="1:3" x14ac:dyDescent="0.25">
      <c r="A35" s="56" t="s">
        <v>66</v>
      </c>
      <c r="B35" s="57"/>
      <c r="C35" s="34"/>
    </row>
    <row r="36" spans="1:3" x14ac:dyDescent="0.25">
      <c r="A36" s="60" t="s">
        <v>67</v>
      </c>
      <c r="B36" s="60"/>
      <c r="C36" s="60"/>
    </row>
    <row r="37" spans="1:3" x14ac:dyDescent="0.25">
      <c r="A37" s="54" t="s">
        <v>68</v>
      </c>
      <c r="B37" s="54"/>
      <c r="C37" s="11"/>
    </row>
    <row r="38" spans="1:3" x14ac:dyDescent="0.25">
      <c r="A38" s="54" t="s">
        <v>69</v>
      </c>
      <c r="B38" s="54"/>
      <c r="C38" s="11"/>
    </row>
    <row r="39" spans="1:3" x14ac:dyDescent="0.25">
      <c r="A39" s="54" t="s">
        <v>70</v>
      </c>
      <c r="B39" s="54"/>
      <c r="C39" s="11"/>
    </row>
    <row r="40" spans="1:3" x14ac:dyDescent="0.25">
      <c r="A40" s="54" t="s">
        <v>71</v>
      </c>
      <c r="B40" s="54"/>
      <c r="C40" s="11"/>
    </row>
    <row r="41" spans="1:3" x14ac:dyDescent="0.25">
      <c r="A41" s="54" t="s">
        <v>72</v>
      </c>
      <c r="B41" s="54"/>
      <c r="C41" s="11"/>
    </row>
    <row r="42" spans="1:3" x14ac:dyDescent="0.25">
      <c r="A42" s="54" t="s">
        <v>73</v>
      </c>
      <c r="B42" s="54"/>
      <c r="C42" s="11"/>
    </row>
    <row r="43" spans="1:3" x14ac:dyDescent="0.25">
      <c r="A43" s="54" t="s">
        <v>74</v>
      </c>
      <c r="B43" s="54"/>
      <c r="C43" s="11"/>
    </row>
    <row r="44" spans="1:3" x14ac:dyDescent="0.25">
      <c r="A44" s="54" t="s">
        <v>75</v>
      </c>
      <c r="B44" s="54"/>
      <c r="C44" s="11"/>
    </row>
    <row r="45" spans="1:3" x14ac:dyDescent="0.25">
      <c r="A45" s="54" t="s">
        <v>76</v>
      </c>
      <c r="B45" s="54"/>
      <c r="C45" s="11"/>
    </row>
    <row r="46" spans="1:3" x14ac:dyDescent="0.25">
      <c r="A46" s="54" t="s">
        <v>77</v>
      </c>
      <c r="B46" s="54"/>
      <c r="C46" s="11"/>
    </row>
    <row r="47" spans="1:3" x14ac:dyDescent="0.25">
      <c r="A47" s="54" t="s">
        <v>78</v>
      </c>
      <c r="B47" s="54"/>
      <c r="C47" s="11"/>
    </row>
    <row r="48" spans="1:3" x14ac:dyDescent="0.25">
      <c r="A48" s="54" t="s">
        <v>79</v>
      </c>
      <c r="B48" s="54"/>
      <c r="C48" s="11"/>
    </row>
    <row r="49" spans="1:3" x14ac:dyDescent="0.25">
      <c r="A49" s="54" t="s">
        <v>80</v>
      </c>
      <c r="B49" s="54"/>
      <c r="C49" s="11"/>
    </row>
    <row r="50" spans="1:3" x14ac:dyDescent="0.25">
      <c r="A50" s="54" t="s">
        <v>81</v>
      </c>
      <c r="B50" s="54"/>
      <c r="C50" s="11"/>
    </row>
    <row r="51" spans="1:3" x14ac:dyDescent="0.25">
      <c r="A51" s="54" t="s">
        <v>82</v>
      </c>
      <c r="B51" s="54"/>
      <c r="C51" s="11"/>
    </row>
    <row r="52" spans="1:3" x14ac:dyDescent="0.25">
      <c r="A52" s="54" t="s">
        <v>83</v>
      </c>
      <c r="B52" s="54"/>
      <c r="C52" s="11"/>
    </row>
    <row r="53" spans="1:3" x14ac:dyDescent="0.25">
      <c r="A53" s="55"/>
      <c r="B53" s="55"/>
      <c r="C53" s="11"/>
    </row>
  </sheetData>
  <mergeCells count="50">
    <mergeCell ref="B14:C14"/>
    <mergeCell ref="A1:C1"/>
    <mergeCell ref="B8:C8"/>
    <mergeCell ref="B9:C9"/>
    <mergeCell ref="B12:C12"/>
    <mergeCell ref="B13:C13"/>
    <mergeCell ref="B2:C2"/>
    <mergeCell ref="B3:C3"/>
    <mergeCell ref="B4:C4"/>
    <mergeCell ref="B5:C5"/>
    <mergeCell ref="B6:C6"/>
    <mergeCell ref="B7:C7"/>
    <mergeCell ref="B10:C10"/>
    <mergeCell ref="B11:C11"/>
    <mergeCell ref="B15:C15"/>
    <mergeCell ref="A16:A20"/>
    <mergeCell ref="B16:C16"/>
    <mergeCell ref="B21:C21"/>
    <mergeCell ref="B22:C22"/>
    <mergeCell ref="B23:C23"/>
    <mergeCell ref="B24:C24"/>
    <mergeCell ref="B25:C25"/>
    <mergeCell ref="B26:C26"/>
    <mergeCell ref="A27:C27"/>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A49:B49"/>
    <mergeCell ref="A50:B50"/>
    <mergeCell ref="A51:B51"/>
    <mergeCell ref="A52:B52"/>
    <mergeCell ref="A53:B53"/>
    <mergeCell ref="A48:B48"/>
    <mergeCell ref="A42:B42"/>
    <mergeCell ref="A43:B43"/>
    <mergeCell ref="A44:B44"/>
    <mergeCell ref="A45:B45"/>
    <mergeCell ref="A46:B46"/>
    <mergeCell ref="A47:B47"/>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tabSelected="1" zoomScaleNormal="100" workbookViewId="0">
      <selection activeCell="A19" sqref="A19:A24"/>
    </sheetView>
  </sheetViews>
  <sheetFormatPr baseColWidth="10" defaultColWidth="0" defaultRowHeight="15" x14ac:dyDescent="0.2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x14ac:dyDescent="0.25">
      <c r="A1" s="64" t="s">
        <v>84</v>
      </c>
      <c r="B1" s="64"/>
      <c r="C1" s="64"/>
    </row>
    <row r="2" spans="1:6" x14ac:dyDescent="0.25">
      <c r="A2" s="20" t="s">
        <v>40</v>
      </c>
      <c r="B2" s="72" t="s">
        <v>85</v>
      </c>
      <c r="C2" s="73"/>
    </row>
    <row r="3" spans="1:6" x14ac:dyDescent="0.25">
      <c r="A3" s="21" t="s">
        <v>1</v>
      </c>
      <c r="B3" s="74" t="str">
        <f>'GENERALES NOTA 322'!B2:C2</f>
        <v>11001310504320230012300</v>
      </c>
      <c r="C3" s="74"/>
    </row>
    <row r="4" spans="1:6" x14ac:dyDescent="0.25">
      <c r="A4" s="21" t="s">
        <v>3</v>
      </c>
      <c r="B4" s="74" t="str">
        <f>'GENERALES NOTA 322'!B3:C3</f>
        <v>JUZGADO CUARENTA Y TRÉS (43) LABORAL DEL CIRCUITO DE BOGOTÁ.</v>
      </c>
      <c r="C4" s="74"/>
    </row>
    <row r="5" spans="1:6" x14ac:dyDescent="0.25">
      <c r="A5" s="21" t="s">
        <v>5</v>
      </c>
      <c r="B5" s="74" t="str">
        <f>'GENERALES NOTA 322'!B4:C4</f>
        <v>COLFONDOS Y OTRO</v>
      </c>
      <c r="C5" s="74"/>
    </row>
    <row r="6" spans="1:6" ht="14.45" customHeight="1" x14ac:dyDescent="0.25">
      <c r="A6" s="21" t="s">
        <v>7</v>
      </c>
      <c r="B6" s="74" t="str">
        <f>'GENERALES NOTA 322'!B5:C5</f>
        <v>ELSA BEATRIZ GONZALEZ MEJIA (cedula de ciudadanía 52.954.294)</v>
      </c>
      <c r="C6" s="74"/>
    </row>
    <row r="7" spans="1:6" x14ac:dyDescent="0.25">
      <c r="A7" s="21" t="s">
        <v>9</v>
      </c>
      <c r="B7" s="74" t="str">
        <f>'GENERALES NOTA 322'!B6:C6</f>
        <v>LLAMADA EN GARANTIA</v>
      </c>
      <c r="C7" s="74"/>
    </row>
    <row r="8" spans="1:6" ht="30" x14ac:dyDescent="0.25">
      <c r="A8" s="21" t="s">
        <v>21</v>
      </c>
      <c r="B8" s="68" t="str">
        <f>'GENERALES NOTA 322'!B15:C15</f>
        <v>NO ES POSIBLE CUANTIFICAR LAS PRETENSIONES DE LA DEMANDA EN ATENCIÓN A LA NATURALEZA DEL PROCESO.</v>
      </c>
      <c r="C8" s="69"/>
    </row>
    <row r="9" spans="1:6" x14ac:dyDescent="0.25">
      <c r="A9" s="75" t="s">
        <v>23</v>
      </c>
      <c r="B9" s="76" t="s">
        <v>24</v>
      </c>
      <c r="C9" s="77"/>
    </row>
    <row r="10" spans="1:6" x14ac:dyDescent="0.25">
      <c r="A10" s="75"/>
      <c r="B10" s="22" t="s">
        <v>25</v>
      </c>
      <c r="C10" s="19">
        <f>'GENERALES NOTA 322'!C17</f>
        <v>0</v>
      </c>
    </row>
    <row r="11" spans="1:6" x14ac:dyDescent="0.25">
      <c r="A11" s="75"/>
      <c r="B11" s="22" t="s">
        <v>26</v>
      </c>
      <c r="C11" s="19">
        <f>'GENERALES NOTA 322'!C18</f>
        <v>0</v>
      </c>
    </row>
    <row r="12" spans="1:6" x14ac:dyDescent="0.25">
      <c r="A12" s="75"/>
      <c r="B12" s="76"/>
      <c r="C12" s="77"/>
    </row>
    <row r="13" spans="1:6" x14ac:dyDescent="0.25">
      <c r="A13" s="75"/>
      <c r="B13" s="22" t="s">
        <v>86</v>
      </c>
      <c r="C13" s="24"/>
    </row>
    <row r="14" spans="1:6" x14ac:dyDescent="0.25">
      <c r="A14" s="75"/>
      <c r="B14" s="22" t="s">
        <v>87</v>
      </c>
      <c r="C14" s="24"/>
      <c r="E14" t="s">
        <v>88</v>
      </c>
      <c r="F14" s="17">
        <v>0.7</v>
      </c>
    </row>
    <row r="15" spans="1:6" x14ac:dyDescent="0.25">
      <c r="A15" s="23" t="s">
        <v>89</v>
      </c>
      <c r="B15" s="72" t="s">
        <v>90</v>
      </c>
      <c r="C15" s="73"/>
    </row>
    <row r="16" spans="1:6" ht="15" customHeight="1" x14ac:dyDescent="0.25">
      <c r="A16" s="21" t="s">
        <v>91</v>
      </c>
      <c r="B16" s="70" t="s">
        <v>92</v>
      </c>
      <c r="C16" s="71"/>
    </row>
    <row r="17" spans="1:3" ht="28.5" customHeight="1" x14ac:dyDescent="0.25">
      <c r="A17" s="14" t="s">
        <v>93</v>
      </c>
      <c r="B17" s="80">
        <f>((C19+C20+C22+C23)-C26)*C25*C27</f>
        <v>0</v>
      </c>
      <c r="C17" s="80"/>
    </row>
    <row r="18" spans="1:3" x14ac:dyDescent="0.25">
      <c r="A18" s="23" t="s">
        <v>94</v>
      </c>
      <c r="B18" s="78" t="s">
        <v>24</v>
      </c>
      <c r="C18" s="79"/>
    </row>
    <row r="19" spans="1:3" x14ac:dyDescent="0.25">
      <c r="A19" s="86"/>
      <c r="B19" s="22" t="s">
        <v>25</v>
      </c>
      <c r="C19" s="19"/>
    </row>
    <row r="20" spans="1:3" x14ac:dyDescent="0.25">
      <c r="A20" s="87"/>
      <c r="B20" s="22" t="s">
        <v>26</v>
      </c>
      <c r="C20" s="19">
        <v>0</v>
      </c>
    </row>
    <row r="21" spans="1:3" x14ac:dyDescent="0.25">
      <c r="A21" s="87"/>
      <c r="B21" s="76" t="s">
        <v>27</v>
      </c>
      <c r="C21" s="77"/>
    </row>
    <row r="22" spans="1:3" x14ac:dyDescent="0.25">
      <c r="A22" s="87"/>
      <c r="B22" s="22" t="s">
        <v>86</v>
      </c>
      <c r="C22" s="19">
        <v>0</v>
      </c>
    </row>
    <row r="23" spans="1:3" ht="45" x14ac:dyDescent="0.25">
      <c r="A23" s="87"/>
      <c r="B23" s="22" t="s">
        <v>95</v>
      </c>
      <c r="C23" s="19">
        <v>0</v>
      </c>
    </row>
    <row r="24" spans="1:3" x14ac:dyDescent="0.25">
      <c r="A24" s="87"/>
      <c r="B24" s="76" t="s">
        <v>96</v>
      </c>
      <c r="C24" s="77"/>
    </row>
    <row r="25" spans="1:3" x14ac:dyDescent="0.25">
      <c r="A25" s="25"/>
      <c r="B25" s="22" t="s">
        <v>97</v>
      </c>
      <c r="C25" s="26">
        <v>0</v>
      </c>
    </row>
    <row r="26" spans="1:3" x14ac:dyDescent="0.25">
      <c r="A26" s="27"/>
      <c r="B26" s="22" t="s">
        <v>44</v>
      </c>
      <c r="C26" s="28">
        <v>0</v>
      </c>
    </row>
    <row r="27" spans="1:3" x14ac:dyDescent="0.25">
      <c r="A27" s="27"/>
      <c r="B27" s="22" t="s">
        <v>98</v>
      </c>
      <c r="C27" s="26">
        <v>0</v>
      </c>
    </row>
    <row r="28" spans="1:3" x14ac:dyDescent="0.25">
      <c r="A28" s="18" t="s">
        <v>99</v>
      </c>
      <c r="B28" s="80">
        <f>IFERROR(B17*(VLOOKUP(B15,Hoja2!$G$1:$H$6,2,0)),16666)</f>
        <v>16666</v>
      </c>
      <c r="C28" s="80"/>
    </row>
    <row r="29" spans="1:3" ht="30" x14ac:dyDescent="0.25">
      <c r="A29" s="21" t="s">
        <v>100</v>
      </c>
      <c r="B29" s="81" t="s">
        <v>101</v>
      </c>
      <c r="C29" s="82"/>
    </row>
    <row r="30" spans="1:3" ht="30" x14ac:dyDescent="0.25">
      <c r="A30" s="21" t="s">
        <v>102</v>
      </c>
      <c r="B30" s="83" t="s">
        <v>153</v>
      </c>
      <c r="C30" s="84"/>
    </row>
    <row r="31" spans="1:3" ht="18.75" x14ac:dyDescent="0.25">
      <c r="A31" s="29" t="s">
        <v>103</v>
      </c>
      <c r="B31" s="29"/>
      <c r="C31" s="29"/>
    </row>
    <row r="32" spans="1:3" x14ac:dyDescent="0.25">
      <c r="A32" s="30" t="s">
        <v>104</v>
      </c>
      <c r="B32" s="85"/>
      <c r="C32" s="85"/>
    </row>
    <row r="33" spans="1:3" x14ac:dyDescent="0.25">
      <c r="A33" s="30" t="s">
        <v>105</v>
      </c>
      <c r="B33" s="85"/>
      <c r="C33" s="85"/>
    </row>
    <row r="34" spans="1:3" x14ac:dyDescent="0.25">
      <c r="A34" s="27"/>
      <c r="B34" s="27"/>
      <c r="C34" s="27"/>
    </row>
    <row r="35" spans="1:3" x14ac:dyDescent="0.25">
      <c r="A35" s="27"/>
      <c r="B35" s="27"/>
      <c r="C35" s="27"/>
    </row>
    <row r="36" spans="1:3" x14ac:dyDescent="0.25">
      <c r="A36" s="27"/>
      <c r="B36" s="27"/>
      <c r="C36" s="27"/>
    </row>
    <row r="37" spans="1:3" x14ac:dyDescent="0.25">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B33:C33"/>
    <mergeCell ref="A19:A24"/>
    <mergeCell ref="B21:C21"/>
    <mergeCell ref="B24:C24"/>
    <mergeCell ref="B28:C28"/>
    <mergeCell ref="B18:C18"/>
    <mergeCell ref="B17:C17"/>
    <mergeCell ref="B29:C29"/>
    <mergeCell ref="B30:C30"/>
    <mergeCell ref="B32:C32"/>
    <mergeCell ref="A1:C1"/>
    <mergeCell ref="B8:C8"/>
    <mergeCell ref="B16:C16"/>
    <mergeCell ref="B15:C15"/>
    <mergeCell ref="B2:C2"/>
    <mergeCell ref="B3:C3"/>
    <mergeCell ref="B4:C4"/>
    <mergeCell ref="B5:C5"/>
    <mergeCell ref="B6:C6"/>
    <mergeCell ref="B7:C7"/>
    <mergeCell ref="A9:A14"/>
    <mergeCell ref="B9:C9"/>
    <mergeCell ref="B12:C12"/>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baseColWidth="10" defaultColWidth="0" defaultRowHeight="15" x14ac:dyDescent="0.25"/>
  <cols>
    <col min="1" max="1" width="30.42578125" customWidth="1"/>
    <col min="2" max="3" width="69.28515625" customWidth="1"/>
    <col min="4" max="16384" width="10.85546875" hidden="1"/>
  </cols>
  <sheetData>
    <row r="1" spans="1:3" ht="18.75" x14ac:dyDescent="0.25">
      <c r="A1" s="64" t="s">
        <v>106</v>
      </c>
      <c r="B1" s="64"/>
      <c r="C1" s="64"/>
    </row>
    <row r="2" spans="1:3" ht="17.100000000000001" customHeight="1" x14ac:dyDescent="0.25">
      <c r="A2" s="13" t="s">
        <v>40</v>
      </c>
      <c r="B2" s="65" t="str">
        <f>'[2]AUTOS NOTA 321'!B2:C2</f>
        <v xml:space="preserve">SINIESTRO   LEGIS </v>
      </c>
      <c r="C2" s="66"/>
    </row>
    <row r="3" spans="1:3" ht="15.95" customHeight="1" x14ac:dyDescent="0.25">
      <c r="A3" s="5" t="s">
        <v>1</v>
      </c>
      <c r="B3" s="36" t="str">
        <f>'GENERALES NOTA 322'!B2:C2</f>
        <v>11001310504320230012300</v>
      </c>
      <c r="C3" s="36"/>
    </row>
    <row r="4" spans="1:3" x14ac:dyDescent="0.25">
      <c r="A4" s="5" t="s">
        <v>3</v>
      </c>
      <c r="B4" s="36" t="str">
        <f>'GENERALES NOTA 322'!B3:C3</f>
        <v>JUZGADO CUARENTA Y TRÉS (43) LABORAL DEL CIRCUITO DE BOGOTÁ.</v>
      </c>
      <c r="C4" s="36"/>
    </row>
    <row r="5" spans="1:3" ht="29.1" customHeight="1" x14ac:dyDescent="0.25">
      <c r="A5" s="5" t="s">
        <v>5</v>
      </c>
      <c r="B5" s="36" t="str">
        <f>'GENERALES NOTA 322'!B4:C4</f>
        <v>COLFONDOS Y OTRO</v>
      </c>
      <c r="C5" s="36"/>
    </row>
    <row r="6" spans="1:3" x14ac:dyDescent="0.25">
      <c r="A6" s="5" t="s">
        <v>7</v>
      </c>
      <c r="B6" s="36" t="str">
        <f>'GENERALES NOTA 322'!B5:C5</f>
        <v>ELSA BEATRIZ GONZALEZ MEJIA (cedula de ciudadanía 52.954.294)</v>
      </c>
      <c r="C6" s="36"/>
    </row>
    <row r="7" spans="1:3" ht="43.5" customHeight="1" x14ac:dyDescent="0.25">
      <c r="A7" s="5" t="s">
        <v>9</v>
      </c>
      <c r="B7" s="36" t="str">
        <f>'GENERALES NOTA 322'!B6:C6</f>
        <v>LLAMADA EN GARANTIA</v>
      </c>
      <c r="C7" s="36"/>
    </row>
    <row r="8" spans="1:3" x14ac:dyDescent="0.25">
      <c r="A8" s="5" t="s">
        <v>107</v>
      </c>
      <c r="B8" s="36"/>
      <c r="C8" s="36"/>
    </row>
    <row r="9" spans="1:3" x14ac:dyDescent="0.25">
      <c r="A9" s="15" t="s">
        <v>94</v>
      </c>
      <c r="B9" s="88"/>
      <c r="C9" s="88"/>
    </row>
    <row r="10" spans="1:3" x14ac:dyDescent="0.25">
      <c r="A10" s="15" t="s">
        <v>108</v>
      </c>
      <c r="B10" s="36"/>
      <c r="C10" s="36"/>
    </row>
    <row r="11" spans="1:3" ht="30" x14ac:dyDescent="0.25">
      <c r="A11" s="15" t="s">
        <v>109</v>
      </c>
      <c r="B11" s="89"/>
      <c r="C11" s="55"/>
    </row>
    <row r="12" spans="1:3" ht="60" x14ac:dyDescent="0.25">
      <c r="A12" s="5" t="s">
        <v>110</v>
      </c>
      <c r="B12" s="36"/>
      <c r="C12" s="36"/>
    </row>
    <row r="13" spans="1:3" ht="60" x14ac:dyDescent="0.25">
      <c r="A13" s="5" t="s">
        <v>111</v>
      </c>
      <c r="B13" s="36"/>
      <c r="C13" s="36"/>
    </row>
    <row r="14" spans="1:3" x14ac:dyDescent="0.25">
      <c r="A14" s="5" t="s">
        <v>112</v>
      </c>
      <c r="B14" s="11"/>
      <c r="C14" s="11"/>
    </row>
    <row r="15" spans="1:3" x14ac:dyDescent="0.25">
      <c r="A15" s="15" t="s">
        <v>113</v>
      </c>
      <c r="B15" s="36"/>
      <c r="C15" s="36"/>
    </row>
    <row r="16" spans="1:3" x14ac:dyDescent="0.25">
      <c r="A16" s="11" t="s">
        <v>114</v>
      </c>
      <c r="B16" s="55"/>
      <c r="C16" s="55"/>
    </row>
  </sheetData>
  <mergeCells count="15">
    <mergeCell ref="B12:C12"/>
    <mergeCell ref="B13:C13"/>
    <mergeCell ref="B15:C15"/>
    <mergeCell ref="B16:C16"/>
    <mergeCell ref="B7:C7"/>
    <mergeCell ref="B8:C8"/>
    <mergeCell ref="B9:C9"/>
    <mergeCell ref="B10:C10"/>
    <mergeCell ref="B11:C11"/>
    <mergeCell ref="B6:C6"/>
    <mergeCell ref="A1:C1"/>
    <mergeCell ref="B2:C2"/>
    <mergeCell ref="B3:C3"/>
    <mergeCell ref="B4:C4"/>
    <mergeCell ref="B5:C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baseColWidth="10" defaultColWidth="11.42578125" defaultRowHeight="15" x14ac:dyDescent="0.25"/>
  <sheetData>
    <row r="1" spans="1:1" x14ac:dyDescent="0.25">
      <c r="A1" t="s">
        <v>115</v>
      </c>
    </row>
    <row r="2" spans="1:1" x14ac:dyDescent="0.25">
      <c r="A2" t="s">
        <v>116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baseColWidth="10" defaultColWidth="11.5703125" defaultRowHeight="15" x14ac:dyDescent="0.25"/>
  <cols>
    <col min="4" max="4" width="20.140625" bestFit="1" customWidth="1"/>
    <col min="5" max="5" width="42.85546875" bestFit="1" customWidth="1"/>
    <col min="7" max="7" width="26.42578125" customWidth="1"/>
  </cols>
  <sheetData>
    <row r="1" spans="1:12" x14ac:dyDescent="0.25">
      <c r="A1" s="8" t="s">
        <v>45</v>
      </c>
      <c r="B1" t="s">
        <v>117</v>
      </c>
      <c r="C1" s="8" t="s">
        <v>49</v>
      </c>
      <c r="D1" s="8" t="s">
        <v>53</v>
      </c>
      <c r="E1" s="3" t="s">
        <v>54</v>
      </c>
      <c r="F1" s="2" t="s">
        <v>88</v>
      </c>
      <c r="G1" s="2" t="s">
        <v>118</v>
      </c>
      <c r="H1" s="4">
        <v>0.7</v>
      </c>
      <c r="I1" t="s">
        <v>119</v>
      </c>
      <c r="J1" t="s">
        <v>120</v>
      </c>
      <c r="L1" t="s">
        <v>10</v>
      </c>
    </row>
    <row r="2" spans="1:12" x14ac:dyDescent="0.25">
      <c r="A2" t="s">
        <v>121</v>
      </c>
      <c r="B2" t="s">
        <v>116</v>
      </c>
      <c r="C2" t="s">
        <v>122</v>
      </c>
      <c r="D2" s="2" t="s">
        <v>123</v>
      </c>
      <c r="E2" s="1" t="s">
        <v>124</v>
      </c>
      <c r="F2" s="2" t="s">
        <v>90</v>
      </c>
      <c r="G2" s="2" t="s">
        <v>125</v>
      </c>
      <c r="H2" s="4">
        <v>0.25</v>
      </c>
      <c r="I2" t="s">
        <v>126</v>
      </c>
      <c r="J2" t="s">
        <v>127</v>
      </c>
      <c r="L2" t="s">
        <v>128</v>
      </c>
    </row>
    <row r="3" spans="1:12" x14ac:dyDescent="0.25">
      <c r="A3" t="s">
        <v>129</v>
      </c>
      <c r="C3" t="s">
        <v>130</v>
      </c>
      <c r="D3" s="2" t="s">
        <v>131</v>
      </c>
      <c r="E3" s="1" t="s">
        <v>132</v>
      </c>
      <c r="F3" s="2" t="s">
        <v>133</v>
      </c>
      <c r="G3" s="2" t="s">
        <v>134</v>
      </c>
      <c r="H3" s="4">
        <v>0.55000000000000004</v>
      </c>
      <c r="I3" t="s">
        <v>135</v>
      </c>
      <c r="J3" t="s">
        <v>136</v>
      </c>
    </row>
    <row r="4" spans="1:12" x14ac:dyDescent="0.25">
      <c r="A4" t="s">
        <v>137</v>
      </c>
      <c r="C4" t="s">
        <v>138</v>
      </c>
      <c r="E4" s="1" t="s">
        <v>139</v>
      </c>
      <c r="G4" s="2" t="s">
        <v>140</v>
      </c>
      <c r="H4" s="4">
        <v>0.15</v>
      </c>
      <c r="I4" t="s">
        <v>141</v>
      </c>
      <c r="J4" t="s">
        <v>142</v>
      </c>
    </row>
    <row r="5" spans="1:12" x14ac:dyDescent="0.25">
      <c r="A5" t="s">
        <v>143</v>
      </c>
      <c r="E5" s="1" t="s">
        <v>144</v>
      </c>
      <c r="G5" s="2" t="s">
        <v>145</v>
      </c>
      <c r="H5" s="4">
        <v>0.7</v>
      </c>
      <c r="I5" t="s">
        <v>146</v>
      </c>
      <c r="J5" t="s">
        <v>147</v>
      </c>
    </row>
    <row r="6" spans="1:12" x14ac:dyDescent="0.25">
      <c r="E6" s="1" t="s">
        <v>148</v>
      </c>
      <c r="G6" s="2" t="s">
        <v>149</v>
      </c>
      <c r="H6" s="4">
        <v>0.3</v>
      </c>
      <c r="J6" t="s">
        <v>150</v>
      </c>
    </row>
    <row r="7" spans="1:12" x14ac:dyDescent="0.25">
      <c r="E7" s="1" t="s">
        <v>151</v>
      </c>
      <c r="G7" s="2" t="s">
        <v>90</v>
      </c>
    </row>
    <row r="8" spans="1:12" x14ac:dyDescent="0.25">
      <c r="E8" s="1" t="s">
        <v>152</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GENERALES NOTA 322</vt:lpstr>
      <vt:lpstr>GENERALES NOTA 321</vt:lpstr>
      <vt:lpstr>GENERALES  NOTA 324</vt:lpstr>
      <vt:lpstr>GENERALES NOTA 325</vt:lpstr>
      <vt:lpstr>Hoja1</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Luis Felipe Lengua Mendoza</cp:lastModifiedBy>
  <cp:revision/>
  <dcterms:created xsi:type="dcterms:W3CDTF">2020-12-07T14:41:17Z</dcterms:created>
  <dcterms:modified xsi:type="dcterms:W3CDTF">2023-10-13T08:46:53Z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