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C1164A46-B39E-4A0A-A78B-BC14082F5484}"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<sst xmlns="http://schemas.openxmlformats.org/spreadsheetml/2006/main" count="195" uniqueCount="154">
  <si>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</si>
  <si>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</si>
  <si>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11001310504320230012300</t>
  </si>
  <si>
    <t>Juzgado</t>
  </si>
  <si>
    <t>JUZGADO CUARENTA Y TRÉS (43) LABORAL DEL CIRCUITO DE BOGOTÁ.</t>
  </si>
  <si>
    <t>Demandado</t>
  </si>
  <si>
    <t>COLFONDOS Y OTRO</t>
  </si>
  <si>
    <t xml:space="preserve">Demandante </t>
  </si>
  <si>
    <t>ELSA BEATRIZ GONZALEZ MEJIA (cedula de ciudadanía 52.954.294)</t>
  </si>
  <si>
    <t>Tipo de vinculacion compañía</t>
  </si>
  <si>
    <t>LLAMADA EN GARANTIA</t>
  </si>
  <si>
    <t>Nombre de lesionado o muerto (s)</t>
  </si>
  <si>
    <t>N/A</t>
  </si>
  <si>
    <t>Fecha de los hechos</t>
  </si>
  <si>
    <t xml:space="preserve"> 01/9/1997 (FECHA AFILIACIÓN RAIS)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</si>
  <si>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</si>
  <si>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</si>
  <si>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</si>
  <si>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</si>
  <si>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</si>
  <si>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DEMANDANTE SE AFILIO AL ISS EN EL AÑO 1993, EN EL AÑO 1997 SE TRASLADO AL RAIS SIENDO SU FONDO DESTINO COLPMENA HOY PROTECCION, SE TRASLADO A COLFONDOS EN EL AÑO 2000, MANIFIESTA QUE NINGUNO DE LOS 2 FONDOS LE BRINDO UNA ASESORIA COMPLETA Y/O SUFICIENTE, EL DIA 28 DE MARZO DEL AÑO 2023 PRESENTO SOLICITUD ANTE COLFONDOS CON EL OBJETO DE QUE SE DECLARARA LA NULIDAD DE SU TRASLADO DEL RPM AL RAIS, COLFONDOS DIO RESPUESTA NEGATIVA EL PROPIO 28 DE MARZO, EL DIA 23 DE MARZO DEL AÑO 2023 PRESENTO SOLICITUD ANTE COLPENSIONES CON EL OBJETO DE QUE SE DECLARARA LA NULIDAD DE SU TRASLADO DEL RPM AL RAIS, COLPENSIONES DIO RESPUESTA NEGATIVA EL 29 DE MARZO, EL DIA 28 DE MARZO DEL AÑO 2023 PRESENTO SOLICITUD ANTE PROTECCION CON EL OBJETO DE QUE SE DECLARARA LA NULIDAD DE SU TRASLADO DEL RPM AL RAIS, PROTECCION DIO RESPUESTA NEGATIVA EL PROPIO 28 DE MARZO.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</si>
  <si>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</si>
  <si>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</si>
  <si>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</si>
  <si>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</si>
  <si>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</si>
  <si>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</si>
  <si>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</si>
  <si>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</si>
  <si>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</si>
  <si>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</si>
  <si>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</si>
  <si>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</si>
  <si>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</si>
  <si>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</si>
  <si>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</si>
  <si>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</si>
  <si>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2/10/2023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</si>
  <si>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</si>
  <si>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</si>
  <si>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</si>
  <si>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</si>
  <si>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</si>
  <si>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</si>
  <si>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</si>
  <si>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</si>
  <si>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</si>
  <si>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</si>
  <si>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</si>
  <si>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</si>
  <si>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</si>
  <si>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</si>
  <si>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</si>
  <si>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</si>
  <si>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</si>
  <si>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</si>
  <si>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</si>
  <si>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</si>
  <si>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</si>
  <si>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</si>
  <si>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</si>
  <si>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</si>
  <si>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</si>
  <si>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</si>
  <si>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</si>
  <si>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</si>
  <si>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</si>
  <si>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</si>
  <si>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</si>
  <si>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</si>
  <si>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</si>
  <si>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</si>
  <si>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</si>
  <si>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</si>
  <si>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</si>
  <si>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</si>
  <si>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</si>
  <si>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</si>
  <si>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</si>
  <si>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</si>
  <si>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</si>
  <si>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</si>
  <si>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</si>
  <si>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</si>
  <si>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</si>
  <si>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AJR1534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</si>
  <si>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</si>
  <si>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</si>
  <si>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</si>
  <si>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</si>
  <si>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</si>
  <si>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</si>
  <si>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01/9/1997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</si>
  <si>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</si>
  <si>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</si>
  <si>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</si>
  <si>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</si>
  <si>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</si>
  <si>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</si>
  <si>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</si>
  <si>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</si>
  <si>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</si>
  <si>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</si>
  <si>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</si>
  <si>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</si>
  <si>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</si>
  <si>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</si>
  <si>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</si>
  <si>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</si>
  <si>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</si>
  <si>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</si>
  <si>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</si>
  <si>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</si>
  <si>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</si>
  <si>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</si>
  <si>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</si>
  <si>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</si>
  <si>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</si>
  <si>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</si>
  <si>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</si>
  <si>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</si>
  <si>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</si>
  <si>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</si>
  <si>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</si>
  <si>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</si>
  <si>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</si>
  <si>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</si>
  <si>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</si>
  <si>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</si>
  <si>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</si>
  <si>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</si>
  <si>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</si>
  <si>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</si>
  <si>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</si>
  <si>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</si>
  <si>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</si>
  <si>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</si>
  <si>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</si>
  <si>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</si>
  <si>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</si>
  <si>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</si>
  <si>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</si>
  <si>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</si>
  <si>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</si>
  <si>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</si>
  <si>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</si>
  <si>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</si>
  <si>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</si>
  <si>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</si>
  <si>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</si>
  <si>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</si>
  <si>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</si>
  <si>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</si>
  <si>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A) Excepciones de merito frente a la demanda: 1) LAS EXCEPCIONES FORMULADAS POR LA ENTIDAD QUE EFECTUÓ EL LLAMAMIENTO EN GARANTÍA A MI PROCURADA, 2) AFILIACIÓN LIBRE Y ESPONTÁNEA DE LA SEÑORA ELSA BEATRIZ GONZALEZ MEJIA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PRESCRIPCIÓN DE LA ACCIÓN PARA SOLICITAR LA INDEMNIZACIÓN PLENA DE
PERJUICIOS EN ATENCIÓN A QUE HAN TRANSCURRIDO MÁS DE TRES AÑOS ENTRE LA FECHA DEL RECONOCIMIENTO LA PENSIÓN DE VEJEZ Y LA FECHA EN LA QUE SE RADICÓ LA DEMANDA, 10) LA INDEMNIZACIÓN PLENA DE PERJUICIOS ESTÁ A CARGO ÚNICA Y EXCLUSIVAMENTE DE LAS AFP QUE INCUMPLIERON EL DEBER DE INFORMACIÓN, DE CONFORMIDAD CON LO PRECEPTUADO POR LA CORTE SUPREMA DE JUSTICIA, 11) GENÉRICA O INNOMINADA                                                                                                                                                                                                                                                                                 B) Exepciones frente al llamamiento: 1) INEXISTENCIA DE OBLIGACIÓN DE RESTITUCIÓN DE LA PRIMA DEL SEGURO PREVISIONAL AL ESTAR DEBIDAMENTE DEVENGADA EN RAZÓN DEL RIESGO ASUMIDO., 2) INEXISTENCIA DE OBLIGACIÓN A CARGO DE ALLIANZ SEGUROS DE VIDA S.A. POR CUANTO LA PRIMA DEBE PAGARSE CON LOS RECURSO PROPIOS DE LA AFP CUANDO SE DECLARA LA INEFICACIA DE TRASLADO, 3) LA INEFICACIA DEL ACTO DE TRASLADO NO CONLLEVA LA INVALIDEZ DEL CONTRATO DE SEGURO PREVISIONAL, 4) LA EVENTUAL DECLARATORIA DE INEFICACIA DE TRASLADO NO PUEDE AFECTAR A TERCEROS DE BUENA FE, 5) FALTA DE COBERTURA MATERIAL DE LA PÓLIZA DE SEGURO PREVISIONAL No. 0209000001 6) PRESCRIPCIÓN EXTRAORDINARIA DE LA ACCIÓN DERIVADA DEL SEGURO, 7) APLICACIÓN DE LAS CONDICIONES DEL SEGURO, 8)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</si>
</sst>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90" zoomScaleNormal="9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0</v>
      </c>
      <c r="B1" s="49"/>
      <c r="C1" s="49"/>
    </row>
    <row r="2" spans="1:3" x14ac:dyDescent="0.25">
      <c r="A2" s="5" t="s">
        <v>1</v>
      </c>
      <c r="B2" s="50" t="s">
        <v>2</v>
      </c>
      <c r="C2" s="51"/>
    </row>
    <row r="3" spans="1:3" x14ac:dyDescent="0.25">
      <c r="A3" s="5" t="s">
        <v>3</v>
      </c>
      <c r="B3" s="52" t="s">
        <v>4</v>
      </c>
      <c r="C3" s="53"/>
    </row>
    <row r="4" spans="1:3" x14ac:dyDescent="0.25">
      <c r="A4" s="5" t="s">
        <v>5</v>
      </c>
      <c r="B4" s="52" t="s">
        <v>6</v>
      </c>
      <c r="C4" s="53"/>
    </row>
    <row r="5" spans="1:3" ht="14.45" customHeight="1" x14ac:dyDescent="0.25">
      <c r="A5" s="5" t="s">
        <v>7</v>
      </c>
      <c r="B5" s="52" t="s">
        <v>8</v>
      </c>
      <c r="C5" s="53"/>
    </row>
    <row r="6" spans="1:3" x14ac:dyDescent="0.25">
      <c r="A6" s="5" t="s">
        <v>9</v>
      </c>
      <c r="B6" s="36" t="s">
        <v>10</v>
      </c>
      <c r="C6" s="36"/>
    </row>
    <row r="7" spans="1:3" x14ac:dyDescent="0.25">
      <c r="A7" s="5" t="s">
        <v>11</v>
      </c>
      <c r="B7" s="36" t="s">
        <v>12</v>
      </c>
      <c r="C7" s="36"/>
    </row>
    <row r="8" spans="1:3" x14ac:dyDescent="0.25">
      <c r="A8" s="5" t="s">
        <v>13</v>
      </c>
      <c r="B8" s="46" t="s">
        <v>14</v>
      </c>
      <c r="C8" s="46"/>
    </row>
    <row r="9" spans="1:3" x14ac:dyDescent="0.25">
      <c r="A9" s="5" t="s">
        <v>15</v>
      </c>
      <c r="B9" s="46" t="s">
        <v>12</v>
      </c>
      <c r="C9" s="46"/>
    </row>
    <row r="10" spans="1:3" x14ac:dyDescent="0.25">
      <c r="A10" s="5" t="s">
        <v>16</v>
      </c>
      <c r="B10" s="46" t="s">
        <v>12</v>
      </c>
      <c r="C10" s="46"/>
    </row>
    <row r="11" spans="1:3" ht="23.25" customHeight="1" x14ac:dyDescent="0.25">
      <c r="A11" s="5" t="s">
        <v>17</v>
      </c>
      <c r="B11" s="47" t="s">
        <v>18</v>
      </c>
      <c r="C11" s="48"/>
    </row>
    <row r="12" spans="1:3" x14ac:dyDescent="0.25">
      <c r="A12" s="37" t="s">
        <v>19</v>
      </c>
      <c r="B12" s="36" t="s">
        <v>20</v>
      </c>
      <c r="C12" s="36"/>
    </row>
    <row r="13" spans="1:3" ht="30" customHeight="1" x14ac:dyDescent="0.25">
      <c r="A13" s="37"/>
      <c r="B13" s="36"/>
      <c r="C13" s="36"/>
    </row>
    <row r="14" spans="1:3" ht="73.5" customHeight="1" x14ac:dyDescent="0.25">
      <c r="A14" s="37"/>
      <c r="B14" s="36"/>
      <c r="C14" s="36"/>
    </row>
    <row r="15" spans="1:3" ht="30" x14ac:dyDescent="0.25">
      <c r="A15" s="5" t="s">
        <v>21</v>
      </c>
      <c r="B15" s="40" t="s">
        <v>22</v>
      </c>
      <c r="C15" s="41"/>
    </row>
    <row r="16" spans="1:3" ht="33.75" customHeight="1" x14ac:dyDescent="0.25">
      <c r="A16" s="42" t="s">
        <v>23</v>
      </c>
      <c r="B16" s="43" t="s">
        <v>24</v>
      </c>
      <c r="C16" s="43"/>
    </row>
    <row r="17" spans="1:3" ht="33.75" customHeight="1" x14ac:dyDescent="0.25">
      <c r="A17" s="42"/>
      <c r="B17" s="11" t="s">
        <v>25</v>
      </c>
      <c r="C17" s="6"/>
    </row>
    <row r="18" spans="1:3" ht="33.75" customHeight="1" x14ac:dyDescent="0.25">
      <c r="A18" s="42"/>
      <c r="B18" s="11" t="s">
        <v>26</v>
      </c>
      <c r="C18" s="6"/>
    </row>
    <row r="19" spans="1:3" x14ac:dyDescent="0.25">
      <c r="A19" s="42"/>
      <c r="B19" s="44" t="s">
        <v>27</v>
      </c>
      <c r="C19" s="45"/>
    </row>
    <row r="20" spans="1:3" x14ac:dyDescent="0.25">
      <c r="A20" s="42"/>
      <c r="B20" s="11"/>
      <c r="C20" s="6"/>
    </row>
    <row r="21" spans="1:3" x14ac:dyDescent="0.25">
      <c r="A21" s="42"/>
      <c r="B21" s="11"/>
      <c r="C21" s="6"/>
    </row>
    <row r="22" spans="1:3" x14ac:dyDescent="0.25">
      <c r="A22" s="42"/>
      <c r="B22" s="44" t="s">
        <v>28</v>
      </c>
      <c r="C22" s="45"/>
    </row>
    <row r="23" spans="1:3" x14ac:dyDescent="0.25">
      <c r="A23" s="42"/>
      <c r="B23" s="11"/>
      <c r="C23" s="16"/>
    </row>
    <row r="24" spans="1:3" x14ac:dyDescent="0.25">
      <c r="A24" s="5" t="s">
        <v>29</v>
      </c>
      <c r="B24" s="36" t="s">
        <v>30</v>
      </c>
      <c r="C24" s="36"/>
    </row>
    <row r="25" spans="1:3" x14ac:dyDescent="0.25">
      <c r="A25" s="5" t="s">
        <v>31</v>
      </c>
      <c r="B25" s="36" t="s">
        <v>32</v>
      </c>
      <c r="C25" s="36"/>
    </row>
    <row r="26" spans="1:3" x14ac:dyDescent="0.25">
      <c r="A26" s="5" t="s">
        <v>33</v>
      </c>
      <c r="B26" s="36" t="s">
        <v>34</v>
      </c>
      <c r="C26" s="36"/>
    </row>
    <row r="27" spans="1:3" x14ac:dyDescent="0.25">
      <c r="A27" s="5" t="s">
        <v>35</v>
      </c>
      <c r="B27" s="38">
        <v>45138</v>
      </c>
      <c r="C27" s="39"/>
    </row>
    <row r="28" spans="1:3" x14ac:dyDescent="0.25">
      <c r="A28" s="5" t="s">
        <v>36</v>
      </c>
      <c r="B28" s="35" t="s">
        <v>37</v>
      </c>
      <c r="C28" s="35"/>
    </row>
    <row r="29" spans="1:3" x14ac:dyDescent="0.25">
      <c r="A29" s="5" t="s">
        <v>38</v>
      </c>
      <c r="B29" s="35">
        <v>45210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4" t="s">
        <v>39</v>
      </c>
      <c r="B1" s="64"/>
      <c r="C1" s="64"/>
    </row>
    <row r="2" spans="1:3" x14ac:dyDescent="0.25">
      <c r="A2" s="13" t="s">
        <v>40</v>
      </c>
      <c r="B2" s="65" t="s">
        <v>41</v>
      </c>
      <c r="C2" s="66"/>
    </row>
    <row r="3" spans="1:3" x14ac:dyDescent="0.25">
      <c r="A3" s="5" t="s">
        <v>1</v>
      </c>
      <c r="B3" s="36" t="str">
        <f>'GENERALES NOTA 322'!B2:C2</f>
        <v>11001310504320230012300</v>
      </c>
      <c r="C3" s="36"/>
    </row>
    <row r="4" spans="1:3" x14ac:dyDescent="0.25">
      <c r="A4" s="5" t="s">
        <v>3</v>
      </c>
      <c r="B4" s="36" t="str">
        <f>'GENERALES NOTA 322'!B3:C3</f>
        <v>JUZGADO CUARENTA Y TRÉS (43) LABORAL DEL CIRCUITO DE BOGOTÁ.</v>
      </c>
      <c r="C4" s="36"/>
    </row>
    <row r="5" spans="1:3" x14ac:dyDescent="0.25">
      <c r="A5" s="5" t="s">
        <v>5</v>
      </c>
      <c r="B5" s="36" t="str">
        <f>'GENERALES NOTA 322'!B4:C4</f>
        <v>COLFONDOS Y OTRO</v>
      </c>
      <c r="C5" s="36"/>
    </row>
    <row r="6" spans="1:3" x14ac:dyDescent="0.25">
      <c r="A6" s="5" t="s">
        <v>7</v>
      </c>
      <c r="B6" s="36" t="str">
        <f>'GENERALES NOTA 322'!B5:C5</f>
        <v>ELSA BEATRIZ GONZALEZ MEJIA (cedula de ciudadanía 52.954.294)</v>
      </c>
      <c r="C6" s="36"/>
    </row>
    <row r="7" spans="1:3" x14ac:dyDescent="0.25">
      <c r="A7" s="5" t="s">
        <v>9</v>
      </c>
      <c r="B7" s="36" t="str">
        <f>'GENERALES NOTA 322'!B6:C6</f>
        <v>LLAMADA EN GARANTIA</v>
      </c>
      <c r="C7" s="36"/>
    </row>
    <row r="8" spans="1:3" x14ac:dyDescent="0.25">
      <c r="A8" s="13" t="s">
        <v>42</v>
      </c>
      <c r="B8" s="36"/>
      <c r="C8" s="36"/>
    </row>
    <row r="9" spans="1:3" x14ac:dyDescent="0.25">
      <c r="A9" s="13" t="s">
        <v>17</v>
      </c>
      <c r="B9" s="36"/>
      <c r="C9" s="36"/>
    </row>
    <row r="10" spans="1:3" x14ac:dyDescent="0.25">
      <c r="A10" s="13" t="s">
        <v>43</v>
      </c>
      <c r="B10" s="65"/>
      <c r="C10" s="67"/>
    </row>
    <row r="11" spans="1:3" x14ac:dyDescent="0.25">
      <c r="A11" s="13" t="s">
        <v>44</v>
      </c>
      <c r="B11" s="65"/>
      <c r="C11" s="66"/>
    </row>
    <row r="12" spans="1:3" x14ac:dyDescent="0.25">
      <c r="A12" s="13" t="s">
        <v>45</v>
      </c>
      <c r="B12" s="52"/>
      <c r="C12" s="53"/>
    </row>
    <row r="13" spans="1:3" x14ac:dyDescent="0.25">
      <c r="A13" s="13" t="s">
        <v>46</v>
      </c>
      <c r="B13" s="36"/>
      <c r="C13" s="36"/>
    </row>
    <row r="14" spans="1:3" x14ac:dyDescent="0.25">
      <c r="A14" s="13" t="s">
        <v>47</v>
      </c>
      <c r="B14" s="36"/>
      <c r="C14" s="36"/>
    </row>
    <row r="15" spans="1:3" x14ac:dyDescent="0.25">
      <c r="A15" s="13" t="s">
        <v>48</v>
      </c>
      <c r="B15" s="36"/>
      <c r="C15" s="36"/>
    </row>
    <row r="16" spans="1:3" x14ac:dyDescent="0.25">
      <c r="A16" s="62" t="s">
        <v>49</v>
      </c>
      <c r="B16" s="36"/>
      <c r="C16" s="36"/>
    </row>
    <row r="17" spans="1:3" x14ac:dyDescent="0.25">
      <c r="A17" s="63"/>
      <c r="B17" s="9" t="s">
        <v>50</v>
      </c>
      <c r="C17" s="10" t="s">
        <v>51</v>
      </c>
    </row>
    <row r="18" spans="1:3" x14ac:dyDescent="0.25">
      <c r="A18" s="63"/>
      <c r="B18" s="11"/>
      <c r="C18" s="11"/>
    </row>
    <row r="19" spans="1:3" x14ac:dyDescent="0.25">
      <c r="A19" s="63"/>
      <c r="B19" s="11"/>
      <c r="C19" s="11"/>
    </row>
    <row r="20" spans="1:3" x14ac:dyDescent="0.25">
      <c r="A20" s="63"/>
      <c r="B20" s="11"/>
      <c r="C20" s="11"/>
    </row>
    <row r="21" spans="1:3" x14ac:dyDescent="0.25">
      <c r="A21" s="13" t="s">
        <v>52</v>
      </c>
      <c r="B21" s="36"/>
      <c r="C21" s="36"/>
    </row>
    <row r="22" spans="1:3" x14ac:dyDescent="0.25">
      <c r="A22" s="13" t="s">
        <v>53</v>
      </c>
      <c r="B22" s="52"/>
      <c r="C22" s="53"/>
    </row>
    <row r="23" spans="1:3" x14ac:dyDescent="0.25">
      <c r="A23" s="13" t="s">
        <v>54</v>
      </c>
      <c r="B23" s="36"/>
      <c r="C23" s="36"/>
    </row>
    <row r="24" spans="1:3" x14ac:dyDescent="0.25">
      <c r="A24" s="13" t="s">
        <v>55</v>
      </c>
      <c r="B24" s="36"/>
      <c r="C24" s="36"/>
    </row>
    <row r="25" spans="1:3" x14ac:dyDescent="0.25">
      <c r="A25" s="13" t="s">
        <v>56</v>
      </c>
      <c r="B25" s="36"/>
      <c r="C25" s="36"/>
    </row>
    <row r="26" spans="1:3" x14ac:dyDescent="0.25">
      <c r="A26" s="12" t="s">
        <v>57</v>
      </c>
      <c r="B26" s="36"/>
      <c r="C26" s="36"/>
    </row>
    <row r="27" spans="1:3" x14ac:dyDescent="0.25">
      <c r="A27" s="61" t="s">
        <v>58</v>
      </c>
      <c r="B27" s="61"/>
      <c r="C27" s="61"/>
    </row>
    <row r="28" spans="1:3" ht="14.45" customHeight="1" x14ac:dyDescent="0.25">
      <c r="A28" s="56" t="s">
        <v>59</v>
      </c>
      <c r="B28" s="57"/>
      <c r="C28" s="31"/>
    </row>
    <row r="29" spans="1:3" ht="14.45" customHeight="1" x14ac:dyDescent="0.25">
      <c r="A29" s="58" t="s">
        <v>60</v>
      </c>
      <c r="B29" s="59"/>
      <c r="C29" s="31"/>
    </row>
    <row r="30" spans="1:3" ht="14.45" customHeight="1" x14ac:dyDescent="0.25">
      <c r="A30" s="58" t="s">
        <v>61</v>
      </c>
      <c r="B30" s="59"/>
      <c r="C30" s="32"/>
    </row>
    <row r="31" spans="1:3" ht="14.45" customHeight="1" x14ac:dyDescent="0.25">
      <c r="A31" s="58" t="s">
        <v>62</v>
      </c>
      <c r="B31" s="59"/>
      <c r="C31" s="31"/>
    </row>
    <row r="32" spans="1:3" x14ac:dyDescent="0.25">
      <c r="A32" s="58" t="s">
        <v>63</v>
      </c>
      <c r="B32" s="59"/>
      <c r="C32" s="31"/>
    </row>
    <row r="33" spans="1:3" ht="14.45" customHeight="1" x14ac:dyDescent="0.25">
      <c r="A33" s="58" t="s">
        <v>64</v>
      </c>
      <c r="B33" s="59"/>
      <c r="C33" s="31"/>
    </row>
    <row r="34" spans="1:3" ht="14.45" customHeight="1" x14ac:dyDescent="0.25">
      <c r="A34" s="58" t="s">
        <v>65</v>
      </c>
      <c r="B34" s="59"/>
      <c r="C34" s="33"/>
    </row>
    <row r="35" spans="1:3" x14ac:dyDescent="0.25">
      <c r="A35" s="56" t="s">
        <v>66</v>
      </c>
      <c r="B35" s="57"/>
      <c r="C35" s="34"/>
    </row>
    <row r="36" spans="1:3" x14ac:dyDescent="0.25">
      <c r="A36" s="60" t="s">
        <v>67</v>
      </c>
      <c r="B36" s="60"/>
      <c r="C36" s="60"/>
    </row>
    <row r="37" spans="1:3" x14ac:dyDescent="0.25">
      <c r="A37" s="54" t="s">
        <v>68</v>
      </c>
      <c r="B37" s="54"/>
      <c r="C37" s="11"/>
    </row>
    <row r="38" spans="1:3" x14ac:dyDescent="0.25">
      <c r="A38" s="54" t="s">
        <v>69</v>
      </c>
      <c r="B38" s="54"/>
      <c r="C38" s="11"/>
    </row>
    <row r="39" spans="1:3" x14ac:dyDescent="0.25">
      <c r="A39" s="54" t="s">
        <v>70</v>
      </c>
      <c r="B39" s="54"/>
      <c r="C39" s="11"/>
    </row>
    <row r="40" spans="1:3" x14ac:dyDescent="0.25">
      <c r="A40" s="54" t="s">
        <v>71</v>
      </c>
      <c r="B40" s="54"/>
      <c r="C40" s="11"/>
    </row>
    <row r="41" spans="1:3" x14ac:dyDescent="0.25">
      <c r="A41" s="54" t="s">
        <v>72</v>
      </c>
      <c r="B41" s="54"/>
      <c r="C41" s="11"/>
    </row>
    <row r="42" spans="1:3" x14ac:dyDescent="0.25">
      <c r="A42" s="54" t="s">
        <v>73</v>
      </c>
      <c r="B42" s="54"/>
      <c r="C42" s="11"/>
    </row>
    <row r="43" spans="1:3" x14ac:dyDescent="0.25">
      <c r="A43" s="54" t="s">
        <v>74</v>
      </c>
      <c r="B43" s="54"/>
      <c r="C43" s="11"/>
    </row>
    <row r="44" spans="1:3" x14ac:dyDescent="0.25">
      <c r="A44" s="54" t="s">
        <v>75</v>
      </c>
      <c r="B44" s="54"/>
      <c r="C44" s="11"/>
    </row>
    <row r="45" spans="1:3" x14ac:dyDescent="0.25">
      <c r="A45" s="54" t="s">
        <v>76</v>
      </c>
      <c r="B45" s="54"/>
      <c r="C45" s="11"/>
    </row>
    <row r="46" spans="1:3" x14ac:dyDescent="0.25">
      <c r="A46" s="54" t="s">
        <v>77</v>
      </c>
      <c r="B46" s="54"/>
      <c r="C46" s="11"/>
    </row>
    <row r="47" spans="1:3" x14ac:dyDescent="0.25">
      <c r="A47" s="54" t="s">
        <v>78</v>
      </c>
      <c r="B47" s="54"/>
      <c r="C47" s="11"/>
    </row>
    <row r="48" spans="1:3" x14ac:dyDescent="0.25">
      <c r="A48" s="54" t="s">
        <v>79</v>
      </c>
      <c r="B48" s="54"/>
      <c r="C48" s="11"/>
    </row>
    <row r="49" spans="1:3" x14ac:dyDescent="0.25">
      <c r="A49" s="54" t="s">
        <v>80</v>
      </c>
      <c r="B49" s="54"/>
      <c r="C49" s="11"/>
    </row>
    <row r="50" spans="1:3" x14ac:dyDescent="0.25">
      <c r="A50" s="54" t="s">
        <v>81</v>
      </c>
      <c r="B50" s="54"/>
      <c r="C50" s="11"/>
    </row>
    <row r="51" spans="1:3" x14ac:dyDescent="0.25">
      <c r="A51" s="54" t="s">
        <v>82</v>
      </c>
      <c r="B51" s="54"/>
      <c r="C51" s="11"/>
    </row>
    <row r="52" spans="1:3" x14ac:dyDescent="0.25">
      <c r="A52" s="54" t="s">
        <v>83</v>
      </c>
      <c r="B52" s="54"/>
      <c r="C52" s="11"/>
    </row>
    <row r="53" spans="1:3" x14ac:dyDescent="0.25">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A19" sqref="A19:A24"/>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4" t="s">
        <v>84</v>
      </c>
      <c r="B1" s="64"/>
      <c r="C1" s="64"/>
    </row>
    <row r="2" spans="1:6" x14ac:dyDescent="0.25">
      <c r="A2" s="20" t="s">
        <v>40</v>
      </c>
      <c r="B2" s="72" t="s">
        <v>85</v>
      </c>
      <c r="C2" s="73"/>
    </row>
    <row r="3" spans="1:6" x14ac:dyDescent="0.25">
      <c r="A3" s="21" t="s">
        <v>1</v>
      </c>
      <c r="B3" s="74" t="str">
        <f>'GENERALES NOTA 322'!B2:C2</f>
        <v>11001310504320230012300</v>
      </c>
      <c r="C3" s="74"/>
    </row>
    <row r="4" spans="1:6" x14ac:dyDescent="0.25">
      <c r="A4" s="21" t="s">
        <v>3</v>
      </c>
      <c r="B4" s="74" t="str">
        <f>'GENERALES NOTA 322'!B3:C3</f>
        <v>JUZGADO CUARENTA Y TRÉS (43) LABORAL DEL CIRCUITO DE BOGOTÁ.</v>
      </c>
      <c r="C4" s="74"/>
    </row>
    <row r="5" spans="1:6" x14ac:dyDescent="0.25">
      <c r="A5" s="21" t="s">
        <v>5</v>
      </c>
      <c r="B5" s="74" t="str">
        <f>'GENERALES NOTA 322'!B4:C4</f>
        <v>COLFONDOS Y OTRO</v>
      </c>
      <c r="C5" s="74"/>
    </row>
    <row r="6" spans="1:6" ht="14.45" customHeight="1" x14ac:dyDescent="0.25">
      <c r="A6" s="21" t="s">
        <v>7</v>
      </c>
      <c r="B6" s="74" t="str">
        <f>'GENERALES NOTA 322'!B5:C5</f>
        <v>ELSA BEATRIZ GONZALEZ MEJIA (cedula de ciudadanía 52.954.294)</v>
      </c>
      <c r="C6" s="74"/>
    </row>
    <row r="7" spans="1:6" x14ac:dyDescent="0.25">
      <c r="A7" s="21" t="s">
        <v>9</v>
      </c>
      <c r="B7" s="74" t="str">
        <f>'GENERALES NOTA 322'!B6:C6</f>
        <v>LLAMADA EN GARANTIA</v>
      </c>
      <c r="C7" s="74"/>
    </row>
    <row r="8" spans="1:6" ht="30" x14ac:dyDescent="0.25">
      <c r="A8" s="21" t="s">
        <v>21</v>
      </c>
      <c r="B8" s="68" t="str">
        <f>'GENERALES NOTA 322'!B15:C15</f>
        <v>NO ES POSIBLE CUANTIFICAR LAS PRETENSIONES DE LA DEMANDA EN ATENCIÓN A LA NATURALEZA DEL PROCESO.</v>
      </c>
      <c r="C8" s="69"/>
    </row>
    <row r="9" spans="1:6" x14ac:dyDescent="0.25">
      <c r="A9" s="75" t="s">
        <v>23</v>
      </c>
      <c r="B9" s="76" t="s">
        <v>24</v>
      </c>
      <c r="C9" s="77"/>
    </row>
    <row r="10" spans="1:6" x14ac:dyDescent="0.25">
      <c r="A10" s="75"/>
      <c r="B10" s="22" t="s">
        <v>25</v>
      </c>
      <c r="C10" s="19">
        <f>'GENERALES NOTA 322'!C17</f>
        <v>0</v>
      </c>
    </row>
    <row r="11" spans="1:6" x14ac:dyDescent="0.25">
      <c r="A11" s="75"/>
      <c r="B11" s="22" t="s">
        <v>26</v>
      </c>
      <c r="C11" s="19">
        <f>'GENERALES NOTA 322'!C18</f>
        <v>0</v>
      </c>
    </row>
    <row r="12" spans="1:6" x14ac:dyDescent="0.25">
      <c r="A12" s="75"/>
      <c r="B12" s="76"/>
      <c r="C12" s="77"/>
    </row>
    <row r="13" spans="1:6" x14ac:dyDescent="0.25">
      <c r="A13" s="75"/>
      <c r="B13" s="22" t="s">
        <v>86</v>
      </c>
      <c r="C13" s="24"/>
    </row>
    <row r="14" spans="1:6" x14ac:dyDescent="0.25">
      <c r="A14" s="75"/>
      <c r="B14" s="22" t="s">
        <v>87</v>
      </c>
      <c r="C14" s="24"/>
      <c r="E14" t="s">
        <v>88</v>
      </c>
      <c r="F14" s="17">
        <v>0.7</v>
      </c>
    </row>
    <row r="15" spans="1:6" x14ac:dyDescent="0.25">
      <c r="A15" s="23" t="s">
        <v>89</v>
      </c>
      <c r="B15" s="72" t="s">
        <v>90</v>
      </c>
      <c r="C15" s="73"/>
    </row>
    <row r="16" spans="1:6" ht="15" customHeight="1" x14ac:dyDescent="0.25">
      <c r="A16" s="21" t="s">
        <v>91</v>
      </c>
      <c r="B16" s="70" t="s">
        <v>92</v>
      </c>
      <c r="C16" s="71"/>
    </row>
    <row r="17" spans="1:3" ht="28.5" customHeight="1" x14ac:dyDescent="0.25">
      <c r="A17" s="14" t="s">
        <v>93</v>
      </c>
      <c r="B17" s="80">
        <f>((C19+C20+C22+C23)-C26)*C25*C27</f>
        <v>0</v>
      </c>
      <c r="C17" s="80"/>
    </row>
    <row r="18" spans="1:3" x14ac:dyDescent="0.25">
      <c r="A18" s="23" t="s">
        <v>94</v>
      </c>
      <c r="B18" s="78" t="s">
        <v>24</v>
      </c>
      <c r="C18" s="79"/>
    </row>
    <row r="19" spans="1:3" x14ac:dyDescent="0.25">
      <c r="A19" s="86"/>
      <c r="B19" s="22" t="s">
        <v>25</v>
      </c>
      <c r="C19" s="19"/>
    </row>
    <row r="20" spans="1:3" x14ac:dyDescent="0.25">
      <c r="A20" s="87"/>
      <c r="B20" s="22" t="s">
        <v>26</v>
      </c>
      <c r="C20" s="19">
        <v>0</v>
      </c>
    </row>
    <row r="21" spans="1:3" x14ac:dyDescent="0.25">
      <c r="A21" s="87"/>
      <c r="B21" s="76" t="s">
        <v>27</v>
      </c>
      <c r="C21" s="77"/>
    </row>
    <row r="22" spans="1:3" x14ac:dyDescent="0.25">
      <c r="A22" s="87"/>
      <c r="B22" s="22" t="s">
        <v>86</v>
      </c>
      <c r="C22" s="19">
        <v>0</v>
      </c>
    </row>
    <row r="23" spans="1:3" ht="45" x14ac:dyDescent="0.25">
      <c r="A23" s="87"/>
      <c r="B23" s="22" t="s">
        <v>95</v>
      </c>
      <c r="C23" s="19">
        <v>0</v>
      </c>
    </row>
    <row r="24" spans="1:3" x14ac:dyDescent="0.25">
      <c r="A24" s="87"/>
      <c r="B24" s="76" t="s">
        <v>96</v>
      </c>
      <c r="C24" s="77"/>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80">
        <f>IFERROR(B17*(VLOOKUP(B15,Hoja2!$G$1:$H$6,2,0)),16666)</f>
        <v>16666</v>
      </c>
      <c r="C28" s="80"/>
    </row>
    <row r="29" spans="1:3" ht="30" x14ac:dyDescent="0.25">
      <c r="A29" s="21" t="s">
        <v>100</v>
      </c>
      <c r="B29" s="81" t="s">
        <v>101</v>
      </c>
      <c r="C29" s="82"/>
    </row>
    <row r="30" spans="1:3" ht="30" x14ac:dyDescent="0.25">
      <c r="A30" s="21" t="s">
        <v>102</v>
      </c>
      <c r="B30" s="83" t="s">
        <v>153</v>
      </c>
      <c r="C30" s="84"/>
    </row>
    <row r="31" spans="1:3" ht="18.75" x14ac:dyDescent="0.25">
      <c r="A31" s="29" t="s">
        <v>103</v>
      </c>
      <c r="B31" s="29"/>
      <c r="C31" s="29"/>
    </row>
    <row r="32" spans="1:3" x14ac:dyDescent="0.25">
      <c r="A32" s="30" t="s">
        <v>104</v>
      </c>
      <c r="B32" s="85"/>
      <c r="C32" s="85"/>
    </row>
    <row r="33" spans="1:3" x14ac:dyDescent="0.25">
      <c r="A33" s="30" t="s">
        <v>105</v>
      </c>
      <c r="B33" s="85"/>
      <c r="C33" s="85"/>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4" t="s">
        <v>106</v>
      </c>
      <c r="B1" s="64"/>
      <c r="C1" s="64"/>
    </row>
    <row r="2" spans="1:3" ht="17.100000000000001" customHeight="1" x14ac:dyDescent="0.25">
      <c r="A2" s="13" t="s">
        <v>40</v>
      </c>
      <c r="B2" s="65" t="str">
        <f>'[2]AUTOS NOTA 321'!B2:C2</f>
        <v xml:space="preserve">SINIESTRO   LEGIS </v>
      </c>
      <c r="C2" s="66"/>
    </row>
    <row r="3" spans="1:3" ht="15.95" customHeight="1" x14ac:dyDescent="0.25">
      <c r="A3" s="5" t="s">
        <v>1</v>
      </c>
      <c r="B3" s="36" t="str">
        <f>'GENERALES NOTA 322'!B2:C2</f>
        <v>11001310504320230012300</v>
      </c>
      <c r="C3" s="36"/>
    </row>
    <row r="4" spans="1:3" x14ac:dyDescent="0.25">
      <c r="A4" s="5" t="s">
        <v>3</v>
      </c>
      <c r="B4" s="36" t="str">
        <f>'GENERALES NOTA 322'!B3:C3</f>
        <v>JUZGADO CUARENTA Y TRÉS (43) LABORAL DEL CIRCUITO DE BOGOTÁ.</v>
      </c>
      <c r="C4" s="36"/>
    </row>
    <row r="5" spans="1:3" ht="29.1" customHeight="1" x14ac:dyDescent="0.25">
      <c r="A5" s="5" t="s">
        <v>5</v>
      </c>
      <c r="B5" s="36" t="str">
        <f>'GENERALES NOTA 322'!B4:C4</f>
        <v>COLFONDOS Y OTRO</v>
      </c>
      <c r="C5" s="36"/>
    </row>
    <row r="6" spans="1:3" x14ac:dyDescent="0.25">
      <c r="A6" s="5" t="s">
        <v>7</v>
      </c>
      <c r="B6" s="36" t="str">
        <f>'GENERALES NOTA 322'!B5:C5</f>
        <v>ELSA BEATRIZ GONZALEZ MEJIA (cedula de ciudadanía 52.954.294)</v>
      </c>
      <c r="C6" s="36"/>
    </row>
    <row r="7" spans="1:3" ht="43.5" customHeight="1" x14ac:dyDescent="0.25">
      <c r="A7" s="5" t="s">
        <v>9</v>
      </c>
      <c r="B7" s="36" t="str">
        <f>'GENERALES NOTA 322'!B6:C6</f>
        <v>LLAMADA EN GARANTIA</v>
      </c>
      <c r="C7" s="36"/>
    </row>
    <row r="8" spans="1:3" x14ac:dyDescent="0.25">
      <c r="A8" s="5" t="s">
        <v>107</v>
      </c>
      <c r="B8" s="36"/>
      <c r="C8" s="36"/>
    </row>
    <row r="9" spans="1:3" x14ac:dyDescent="0.25">
      <c r="A9" s="15" t="s">
        <v>94</v>
      </c>
      <c r="B9" s="88"/>
      <c r="C9" s="88"/>
    </row>
    <row r="10" spans="1:3" x14ac:dyDescent="0.25">
      <c r="A10" s="15" t="s">
        <v>108</v>
      </c>
      <c r="B10" s="36"/>
      <c r="C10" s="36"/>
    </row>
    <row r="11" spans="1:3" ht="30" x14ac:dyDescent="0.25">
      <c r="A11" s="15" t="s">
        <v>109</v>
      </c>
      <c r="B11" s="89"/>
      <c r="C11" s="55"/>
    </row>
    <row r="12" spans="1:3" ht="60" x14ac:dyDescent="0.25">
      <c r="A12" s="5" t="s">
        <v>110</v>
      </c>
      <c r="B12" s="36"/>
      <c r="C12" s="36"/>
    </row>
    <row r="13" spans="1:3" ht="60" x14ac:dyDescent="0.25">
      <c r="A13" s="5" t="s">
        <v>111</v>
      </c>
      <c r="B13" s="36"/>
      <c r="C13" s="36"/>
    </row>
    <row r="14" spans="1:3" x14ac:dyDescent="0.25">
      <c r="A14" s="5" t="s">
        <v>112</v>
      </c>
      <c r="B14" s="11"/>
      <c r="C14" s="11"/>
    </row>
    <row r="15" spans="1:3" x14ac:dyDescent="0.25">
      <c r="A15" s="15" t="s">
        <v>113</v>
      </c>
      <c r="B15" s="36"/>
      <c r="C15" s="36"/>
    </row>
    <row r="16" spans="1:3" x14ac:dyDescent="0.25">
      <c r="A16" s="11" t="s">
        <v>114</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117</v>
      </c>
      <c r="C1" s="8" t="s">
        <v>49</v>
      </c>
      <c r="D1" s="8" t="s">
        <v>53</v>
      </c>
      <c r="E1" s="3" t="s">
        <v>54</v>
      </c>
      <c r="F1" s="2" t="s">
        <v>88</v>
      </c>
      <c r="G1" s="2" t="s">
        <v>118</v>
      </c>
      <c r="H1" s="4">
        <v>0.7</v>
      </c>
      <c r="I1" t="s">
        <v>119</v>
      </c>
      <c r="J1" t="s">
        <v>120</v>
      </c>
      <c r="L1" t="s">
        <v>10</v>
      </c>
    </row>
    <row r="2" spans="1:12" x14ac:dyDescent="0.25">
      <c r="A2" t="s">
        <v>121</v>
      </c>
      <c r="B2" t="s">
        <v>116</v>
      </c>
      <c r="C2" t="s">
        <v>122</v>
      </c>
      <c r="D2" s="2" t="s">
        <v>123</v>
      </c>
      <c r="E2" s="1" t="s">
        <v>124</v>
      </c>
      <c r="F2" s="2" t="s">
        <v>90</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90</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2023-10-13T08:46:53Z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