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mc:AlternateContent xmlns:mc="http://schemas.openxmlformats.org/markup-compatibility/2006">
    <mc:Choice Requires="x15">
      <x15ac:absPath xmlns:x15ac="http://schemas.microsoft.com/office/spreadsheetml/2010/11/ac" url="C:\Users\Usuario\Desktop\GHA\2024\ABRIL\ABRIL 16\"/>
    </mc:Choice>
  </mc:AlternateContent>
  <xr:revisionPtr revIDLastSave="0" documentId="8_{48431717-3FB2-4F9C-9654-59E83DA12D9B}" xr6:coauthVersionLast="47" xr6:coauthVersionMax="47" xr10:uidLastSave="{00000000-0000-0000-0000-000000000000}"/>
  <bookViews>
    <workbookView xWindow="-120" yWindow="-120" windowWidth="20730" windowHeight="11040" firstSheet="1" activeTab="2" xr2:uid="{00000000-000D-0000-FFFF-FFFF00000000}"/>
  </bookViews>
  <sheets>
    <sheet name="GENERALES NOTA 322" sheetId="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4" l="1"/>
  <c r="B7" i="14" l="1"/>
  <c r="B4" i="14"/>
  <c r="B3" i="14"/>
  <c r="B2" i="14"/>
  <c r="B3" i="12"/>
  <c r="B2" i="12" l="1"/>
  <c r="B7" i="12"/>
  <c r="B6" i="12"/>
  <c r="B5" i="12"/>
  <c r="B4" i="12"/>
</calcChain>
</file>

<file path=xl/sharedStrings.xml><?xml version="1.0" encoding="utf-8"?>
<sst xmlns="http://schemas.openxmlformats.org/spreadsheetml/2006/main" count="195" uniqueCount="140">
  <si>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</si>
  <si>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</si>
  <si>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</si>
  <si>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</si>
  <si>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</si>
  <si>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</si>
  <si>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</si>
  <si>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</si>
  <si>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</si>
  <si>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</si>
  <si>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</si>
  <si>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</si>
  <si>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</si>
  <si>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</si>
  <si>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</si>
  <si>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</si>
  <si>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</si>
  <si>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</si>
  <si>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</si>
  <si>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</si>
  <si>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</si>
  <si>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</si>
  <si>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</si>
  <si>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</si>
  <si>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</si>
  <si>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</si>
  <si>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</si>
  <si>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</si>
  <si>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</si>
  <si>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</si>
  <si>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</si>
  <si>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</si>
  <si>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</si>
  <si>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</si>
  <si>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</si>
  <si>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</si>
  <si>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</si>
  <si>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</si>
  <si>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</si>
  <si>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</si>
  <si>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</si>
  <si>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</si>
  <si>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</si>
  <si>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</si>
  <si>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</si>
  <si>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</si>
  <si>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</si>
  <si>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</si>
  <si>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</si>
  <si>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</si>
  <si>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</si>
  <si>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</si>
  <si>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</si>
  <si>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</si>
  <si>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</si>
  <si>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</si>
  <si>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</si>
  <si>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</si>
  <si>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</si>
  <si>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</si>
  <si>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</si>
  <si>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</si>
  <si>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</si>
  <si>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</si>
  <si>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</si>
  <si>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</si>
  <si>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</si>
  <si>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</si>
  <si>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</si>
  <si>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</si>
  <si>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</si>
  <si>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</si>
  <si>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</si>
  <si>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</si>
  <si>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</si>
  <si>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</si>
  <si>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</si>
  <si>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</si>
  <si>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</si>
  <si>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</si>
  <si>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</si>
  <si>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</si>
  <si>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</si>
  <si>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</si>
  <si>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</si>
  <si>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</si>
  <si>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</si>
  <si>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</si>
  <si>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</si>
  <si>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</si>
  <si>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</si>
  <si>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</si>
  <si>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</si>
  <si>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</si>
  <si>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</si>
  <si>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</si>
  <si>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</si>
  <si>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</si>
  <si>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</si>
  <si>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</si>
  <si>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</si>
  <si>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</si>
  <si>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</si>
  <si>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</si>
  <si>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</si>
  <si>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</si>
  <si>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</si>
  <si>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</si>
  <si>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</si>
  <si>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</si>
  <si>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</si>
  <si>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</si>
  <si>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</si>
  <si>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</si>
  <si>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</si>
  <si>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</si>
  <si>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PRF-007-2023</t>
  </si>
  <si>
    <t>CONTRALORÍA DEPARTAMENTAL DE VAUPÉS</t>
  </si>
  <si>
    <t>GOBERNACIÓN DE VAUPÉS</t>
  </si>
  <si>
    <t>ALLIANZ SEGUROS S.A.</t>
  </si>
  <si>
    <t>2021 PENDIENTE POR ESTABLECER FECHA EXACTA, NO ESTÁ EN AUTO.</t>
  </si>
  <si>
    <t>1.	El día 21 de marzo de 2023, se realizó traslado del hallazgo N°9 producto de la auditoria modalidad financiera y de gestión de la vigencia 2021, realizada a la GOBERNACION DEL VAUPÉS, donde se registró un presunto detrimento patrimonial causado al erario de la entidad.
2.	Partiendo de lo anterior, la acción fiscal parte del pago del contrato N°538 de 2021, toda vez que juicio de la Contraloría, no median los soportes correspondientes: (tiquetes aéreos), que den cuenta del cumplimiento de este.
3.	Es por lo anterior, que se precisa indicar que, el contrato N°538 de 2021 tenía por objeto: “Prestación de servicios de transporte aéreo para el desarrollo de actividades misionales de los programas juntos por un desarrollo agropecuario sostenible y juntos por la promoción del desarrollo económico de la secretaria de agricultura y desarrollo productivo del departamento de Vaupés”, valor $32.209.278, contratante: gobernación de Vaupés, contratista: Fredy Gonzalo Ladino Bernal, tiempo de ejecución 3 meses, supervisor: Érica Quiroga, secretaría de agricultura y desarrollo productivo departamental. 
4.	En consecuencia, una vez verificada la documentación que reposa en el expediente (contrato 538 de 2021), la Contraloría evidenció que la entidad contratante realizó liquidación y pago del contrato sin los respectivos soportes, es decir, no se observó soporte donde se manifestara que realmente se solicitó el servicio de trasporte por parte de la supervisión para realizar los vuelos de Mitú-Buenos Aires-Mitú, constituyéndose a su juicio un presunto detrimento por el valor de $ 8.001.830,00.
5.	Por lo anterior, la Gobernación de Vaupés indicó lo siguiente: “al revisar los soportes de ejecución y legalización del contrato, se evidencia en el archivo de apoyo de la secretaria de Agricultura que todos los vuelos contemplan la solicitud del servicio al contratista, incluyendo el trayecto MITU - BUENOS AIRES - MITU el 4 y 5 de septiembre y finalmente concluyéndose el 06 de septiembre por condiciones climáticas” No obstante lo anterior, la Contraloría señaló que dicha afirmación no fue soportada.
6.	En conclusión, a juicio de la Contraloría, no hay soportes que evidencien que, si se realizaron los vuelos de los días 4 y 5 de septiembre de 2021, es decir que en el contrato N°538 de 2021 se aprobó y se liquidó como ejecutado en un 100%.</t>
  </si>
  <si>
    <t>845000021-0</t>
  </si>
  <si>
    <t>22920381/0</t>
  </si>
  <si>
    <t>CUMPLIMIENTO</t>
  </si>
  <si>
    <t>07 DE JULIO DE 2023</t>
  </si>
  <si>
    <t>06 DE JULIO DE 2023</t>
  </si>
  <si>
    <t>31 DE JULIO DE 2023</t>
  </si>
  <si>
    <t>Siniestro 129383491- Aplicativo 133537</t>
  </si>
  <si>
    <t>no hay amparo que brinde cobertura al evento investigado.</t>
  </si>
  <si>
    <t>n/a</t>
  </si>
  <si>
    <t>ocurrencia</t>
  </si>
  <si>
    <t>2/07/2021 al 02/07/2022</t>
  </si>
  <si>
    <t>si</t>
  </si>
  <si>
    <t>x</t>
  </si>
  <si>
    <t>Delimitación de la cobertura, no se aceptaron riesgos relacionados a la suscripción de contrato con la aeronave asegurada.</t>
  </si>
  <si>
    <t>Es una póliza de la empresa y el señor Fredy es un asegurado adicional, no hay cobertura de alcances fiscales.</t>
  </si>
  <si>
    <t xml:space="preserve">FUNDAMENTOS FÁCTICOS Y JURÍDICOS DE LA DEFENSA FRENTE A LA VINCULACIÓN DE ALLIANZ SEGUROS S.A.
A.	FALTA TOTAL DE COBERTURA MATERIAL DE LA PÓLIZA DE SEGURO DE AVIACIÓN No. 22920381, POR CUANTO DICHA PÓLIZA NO AMPARA A LA GOBERNACIÓN DE VAUPÉS Y TAMPOCO CUBRE FALLOS CON RESPONSABILIDAD FISCAL O DELITOS CONTRA LA ADMINISTRACIÓN PÚBLICA.
B.	FALTA DE LEGITIMACIÓN EN LA CAUSA POR PASIVA DE ALLIANZ SEGUROS S.A. RESPECTO DE LA VINCULACIÓN REALIZADA POR LA CONTRALORÍA DEPARTAMENTAL DE VAUPÉS. 
C.	DE ACREDITARSE UNA CONDUCTA DOLOSA O GRAVEMENTE CULPOSA EN CABEZA DE LA PRESUNTA RESPONSABLE, EN TODO CASO, EL DOLO COMPORTA UN RIESGO INASEGURABLE. 
D.	EN CUALQUIER CASO, DE NINGUNA FORMA SE PODRÁ EXCEDER EL LÍMITE DEL VALOR ASEGURADO. 
E.	EN CUALQUIER CASO, SE DEBERÁN TENER EN CUENTA LOS DEDUCIBLES PACTADOS.
</t>
  </si>
  <si>
    <t>La contingencia del proceso descrito anteriormente se califica como REMOTA, lo anterior toda vez que la Póliza de Seguro de Aviación –Nº 22920381 no presta cobertura material.  
La póliza no goza de ningún tipo de cobertura material, dado que, en primer lugar, el tomador y asegurado fue AVIANLINE CHARTER´S S.A.S., esto quiere decir que no se ampara al patrimonio de la Gobernación del Vaupés, la cual es la entidad afectada. En segundo lugar, toda vez que el contrato por el cual se vinculó a la Aseguradora al trámite fiscal cubre: (i) los daños al casco de las aeronaves del asegurado, (ii) los accidentes personales de los tripulantes de las aeronaves, (iii) la responsabilidad civil extracontractual en que incurra el asegurado en virtud de sus operaciones de aviación y (iv) los daños causados a las aeronaves del asegurado por guerra y riesgos aliados. De manera que, al tratarse este caso de un asunto que tiene como fin establecer o no la presunta comisión de una conducta dolosa o gravemente culposa que derive en un detrimento al erario público y por consiguiente en una responsabilidad fiscal, es evidente la ausencia de cobertura material. Asimismo, este contrato de seguro no tiene relación ni ampara el cumplimiento del contrato N°538 de 2021 materia del trámite fiscal, esto representa un argumento adicional para sostener técnicamente la falta de amparo del seguro respecto de los hechos discutidos en el PRF N°007 de 2023. 
Todo lo anterior, sin perjuicio del carácter contingente del proceso de responsabilidad fiscal.</t>
  </si>
  <si>
    <t xml:space="preserve">La calificación objetiva del proceso asciende a $8.801.830., a este valor se llega de la siguiente manera:
1.	Valor del detrimento: En el auto de apertura se mencionó que el presunto detrimento fiscal tiene un valor de $8.801.830, por concepto de la falta de soportes de los viajes del 04 y 06 de septiembre del 2021.
2.	Indexación: $11.002.287
3.	Deducible: Si bien el contrato de seguro tiene dos deducibles frente al amparo de casco, no se descuenta el mismo teniendo en cuenta que la Contraloría de forma arbitraria podría afectar cualquiera de los otros amparos, ya que de todas maneras ninguno cubre los hechos materia del trámite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</si>
</sst>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s>
  <cellStyleXfs count="2">
    <xf numFmtId="0" fontId="0" fillId="0" borderId="0"/>
    <xf numFmtId="42" fontId="1" fillId="0" borderId="0" applyFont="0" applyFill="0" applyBorder="0" applyAlignment="0" applyProtection="0"/>
  </cellStyleXfs>
  <cellXfs count="7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9" fontId="0" fillId="0" borderId="1" xfId="0" applyNumberFormat="1" applyBorder="1" applyAlignment="1">
      <alignment horizontal="justify" vertical="top"/>
    </xf>
    <xf numFmtId="0" fontId="5" fillId="6" borderId="13"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6" fontId="0" fillId="0" borderId="1" xfId="0" applyNumberFormat="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6" fontId="0" fillId="0" borderId="2" xfId="0" applyNumberFormat="1" applyBorder="1" applyAlignment="1">
      <alignment horizontal="left" vertical="top" wrapText="1"/>
    </xf>
    <xf numFmtId="0" fontId="0" fillId="0" borderId="1" xfId="0" applyBorder="1" applyAlignment="1">
      <alignment horizontal="center"/>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6" fontId="0" fillId="0" borderId="1" xfId="0" applyNumberFormat="1" applyFont="1" applyFill="1" applyBorder="1" applyAlignment="1">
      <alignment horizontal="justify" vertical="top" wrapText="1"/>
    </xf>
    <xf numFmtId="0" fontId="0" fillId="0" borderId="1" xfId="0" applyFont="1" applyFill="1" applyBorder="1" applyAlignment="1">
      <alignment horizontal="justify" vertical="top"/>
    </xf>
    <xf numFmtId="6" fontId="0" fillId="0" borderId="1" xfId="0" applyNumberFormat="1" applyFont="1" applyFill="1" applyBorder="1" applyAlignment="1">
      <alignment horizontal="right" vertical="top" wrapText="1"/>
    </xf>
    <xf numFmtId="0" fontId="0" fillId="0" borderId="1" xfId="0" applyFont="1" applyFill="1" applyBorder="1" applyAlignment="1">
      <alignment horizontal="right" vertical="top"/>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1"/>
  <sheetViews>
    <sheetView topLeftCell="A7" zoomScaleNormal="10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2" t="s">
        <v>0</v>
      </c>
      <c r="B1" s="42"/>
      <c r="C1" s="42"/>
    </row>
    <row r="2" spans="1:3" x14ac:dyDescent="0.25">
      <c r="A2" s="5" t="s">
        <v>1</v>
      </c>
      <c r="B2" s="37" t="s">
        <v>116</v>
      </c>
      <c r="C2" s="37"/>
    </row>
    <row r="3" spans="1:3" ht="30" customHeight="1" x14ac:dyDescent="0.25">
      <c r="A3" s="5" t="s">
        <v>2</v>
      </c>
      <c r="B3" s="44" t="s">
        <v>117</v>
      </c>
      <c r="C3" s="45"/>
    </row>
    <row r="4" spans="1:3" x14ac:dyDescent="0.25">
      <c r="A4" s="5" t="s">
        <v>3</v>
      </c>
      <c r="B4" s="44" t="s">
        <v>18</v>
      </c>
      <c r="C4" s="45"/>
    </row>
    <row r="5" spans="1:3" x14ac:dyDescent="0.25">
      <c r="A5" s="5" t="s">
        <v>4</v>
      </c>
      <c r="B5" s="37" t="s">
        <v>19</v>
      </c>
      <c r="C5" s="37"/>
    </row>
    <row r="6" spans="1:3" x14ac:dyDescent="0.25">
      <c r="A6" s="5" t="s">
        <v>5</v>
      </c>
      <c r="B6" s="32" t="s">
        <v>118</v>
      </c>
      <c r="C6" s="33"/>
    </row>
    <row r="7" spans="1:3" ht="37.5" customHeight="1" x14ac:dyDescent="0.25">
      <c r="A7" s="5" t="s">
        <v>6</v>
      </c>
      <c r="B7" s="43">
        <v>8801830</v>
      </c>
      <c r="C7" s="37"/>
    </row>
    <row r="8" spans="1:3" x14ac:dyDescent="0.25">
      <c r="A8" s="5" t="s">
        <v>7</v>
      </c>
      <c r="B8" s="37" t="s">
        <v>119</v>
      </c>
      <c r="C8" s="37"/>
    </row>
    <row r="9" spans="1:3" x14ac:dyDescent="0.25">
      <c r="A9" s="5" t="s">
        <v>8</v>
      </c>
      <c r="B9" s="36" t="s">
        <v>120</v>
      </c>
      <c r="C9" s="36"/>
    </row>
    <row r="10" spans="1:3" x14ac:dyDescent="0.25">
      <c r="A10" s="35" t="s">
        <v>9</v>
      </c>
      <c r="B10" s="36" t="s">
        <v>121</v>
      </c>
      <c r="C10" s="37"/>
    </row>
    <row r="11" spans="1:3" ht="30" customHeight="1" x14ac:dyDescent="0.25">
      <c r="A11" s="35"/>
      <c r="B11" s="37"/>
      <c r="C11" s="37"/>
    </row>
    <row r="12" spans="1:3" x14ac:dyDescent="0.25">
      <c r="A12" s="35"/>
      <c r="B12" s="37"/>
      <c r="C12" s="37"/>
    </row>
    <row r="13" spans="1:3" ht="33" customHeight="1" x14ac:dyDescent="0.25">
      <c r="A13" s="5" t="s">
        <v>10</v>
      </c>
      <c r="B13" s="37" t="s">
        <v>118</v>
      </c>
      <c r="C13" s="37"/>
    </row>
    <row r="14" spans="1:3" ht="17.25" customHeight="1" x14ac:dyDescent="0.25">
      <c r="A14" s="5" t="s">
        <v>11</v>
      </c>
      <c r="B14" s="37" t="s">
        <v>122</v>
      </c>
      <c r="C14" s="37"/>
    </row>
    <row r="15" spans="1:3" ht="15.75" customHeight="1" x14ac:dyDescent="0.25">
      <c r="A15" s="5" t="s">
        <v>12</v>
      </c>
      <c r="B15" s="36" t="s">
        <v>123</v>
      </c>
      <c r="C15" s="37"/>
    </row>
    <row r="16" spans="1:3" ht="33" customHeight="1" x14ac:dyDescent="0.25">
      <c r="A16" s="5" t="s">
        <v>13</v>
      </c>
      <c r="B16" s="40" t="s">
        <v>124</v>
      </c>
      <c r="C16" s="41"/>
    </row>
    <row r="17" spans="1:3" ht="18.75" customHeight="1" x14ac:dyDescent="0.25">
      <c r="A17" s="5" t="s">
        <v>14</v>
      </c>
      <c r="B17" s="38" t="s">
        <v>125</v>
      </c>
      <c r="C17" s="39"/>
    </row>
    <row r="18" spans="1:3" x14ac:dyDescent="0.25">
      <c r="A18" s="5" t="s">
        <v>15</v>
      </c>
      <c r="B18" s="32" t="s">
        <v>126</v>
      </c>
      <c r="C18" s="33"/>
    </row>
    <row r="19" spans="1:3" x14ac:dyDescent="0.25">
      <c r="A19" s="5" t="s">
        <v>16</v>
      </c>
      <c r="B19" s="34" t="s">
        <v>127</v>
      </c>
      <c r="C19" s="34"/>
    </row>
    <row r="20" spans="1:3" x14ac:dyDescent="0.25">
      <c r="A20" s="2"/>
      <c r="B20" s="2"/>
      <c r="C20" s="2"/>
    </row>
    <row r="27" spans="1:3" x14ac:dyDescent="0.25">
      <c r="A27" s="6" t="s">
        <v>17</v>
      </c>
    </row>
    <row r="28" spans="1:3" x14ac:dyDescent="0.25">
      <c r="A28" s="6" t="s">
        <v>18</v>
      </c>
    </row>
    <row r="30" spans="1:3" x14ac:dyDescent="0.25">
      <c r="A30" s="6" t="s">
        <v>19</v>
      </c>
    </row>
    <row r="31" spans="1:3" x14ac:dyDescent="0.25">
      <c r="A31" s="6" t="s">
        <v>20</v>
      </c>
    </row>
  </sheetData>
  <mergeCells count="18">
    <mergeCell ref="B9:C9"/>
    <mergeCell ref="B16:C16"/>
    <mergeCell ref="A1:C1"/>
    <mergeCell ref="B2:C2"/>
    <mergeCell ref="B5:C5"/>
    <mergeCell ref="B6:C6"/>
    <mergeCell ref="B7:C7"/>
    <mergeCell ref="B8:C8"/>
    <mergeCell ref="B4:C4"/>
    <mergeCell ref="B3:C3"/>
    <mergeCell ref="B18:C18"/>
    <mergeCell ref="B19:C19"/>
    <mergeCell ref="A10:A12"/>
    <mergeCell ref="B10:C12"/>
    <mergeCell ref="B13:C13"/>
    <mergeCell ref="B14:C14"/>
    <mergeCell ref="B15:C15"/>
    <mergeCell ref="B17:C17"/>
  </mergeCells>
  <dataValidations count="2">
    <dataValidation type="list" allowBlank="1" showInputMessage="1" showErrorMessage="1" sqref="B4:C4" xr:uid="{9ECA6564-053C-4153-B3E6-662B1141596C}">
      <formula1>$A$27:$A$28</formula1>
    </dataValidation>
    <dataValidation type="list" allowBlank="1" showInputMessage="1" showErrorMessage="1" sqref="B5:C5" xr:uid="{1034799B-4889-45EA-BB94-5372F131DC02}">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zoomScale="90" zoomScaleNormal="90" workbookViewId="0">
      <selection activeCell="C40" sqref="C40"/>
    </sheetView>
  </sheetViews>
  <sheetFormatPr baseColWidth="10" defaultColWidth="0" defaultRowHeight="15" x14ac:dyDescent="0.25"/>
  <cols>
    <col min="1" max="1" width="44.42578125" customWidth="1"/>
    <col min="2" max="2" width="36.28515625" customWidth="1"/>
    <col min="3" max="3" width="100.7109375" customWidth="1"/>
    <col min="4" max="16384" width="11.42578125" hidden="1"/>
  </cols>
  <sheetData>
    <row r="1" spans="1:3" ht="18.75" x14ac:dyDescent="0.25">
      <c r="A1" s="52" t="s">
        <v>21</v>
      </c>
      <c r="B1" s="52"/>
      <c r="C1" s="52"/>
    </row>
    <row r="2" spans="1:3" x14ac:dyDescent="0.25">
      <c r="A2" s="17" t="s">
        <v>22</v>
      </c>
      <c r="B2" s="32" t="s">
        <v>128</v>
      </c>
      <c r="C2" s="33"/>
    </row>
    <row r="3" spans="1:3" s="28" customFormat="1" x14ac:dyDescent="0.25">
      <c r="A3" s="5" t="s">
        <v>1</v>
      </c>
      <c r="B3" s="37" t="s">
        <v>116</v>
      </c>
      <c r="C3" s="37"/>
    </row>
    <row r="4" spans="1:3" s="2" customFormat="1" ht="15" customHeight="1" x14ac:dyDescent="0.25">
      <c r="A4" s="5" t="s">
        <v>2</v>
      </c>
      <c r="B4" s="44" t="s">
        <v>117</v>
      </c>
      <c r="C4" s="45"/>
    </row>
    <row r="5" spans="1:3" s="2" customFormat="1" x14ac:dyDescent="0.25">
      <c r="A5" s="5" t="s">
        <v>5</v>
      </c>
      <c r="B5" s="32" t="s">
        <v>118</v>
      </c>
      <c r="C5" s="33"/>
    </row>
    <row r="6" spans="1:3" s="2" customFormat="1" x14ac:dyDescent="0.25">
      <c r="A6" s="5" t="s">
        <v>6</v>
      </c>
      <c r="B6" s="43">
        <v>8801830</v>
      </c>
      <c r="C6" s="37"/>
    </row>
    <row r="7" spans="1:3" s="2" customFormat="1" x14ac:dyDescent="0.25">
      <c r="A7" s="5" t="s">
        <v>7</v>
      </c>
      <c r="B7" s="37" t="s">
        <v>119</v>
      </c>
      <c r="C7" s="37"/>
    </row>
    <row r="8" spans="1:3" x14ac:dyDescent="0.25">
      <c r="A8" s="12" t="s">
        <v>23</v>
      </c>
      <c r="B8" s="37">
        <v>22920381</v>
      </c>
      <c r="C8" s="37"/>
    </row>
    <row r="9" spans="1:3" x14ac:dyDescent="0.25">
      <c r="A9" s="12" t="s">
        <v>24</v>
      </c>
      <c r="B9" s="37" t="s">
        <v>129</v>
      </c>
      <c r="C9" s="37"/>
    </row>
    <row r="10" spans="1:3" x14ac:dyDescent="0.25">
      <c r="A10" s="12" t="s">
        <v>25</v>
      </c>
      <c r="B10" s="12" t="s">
        <v>130</v>
      </c>
      <c r="C10" s="13"/>
    </row>
    <row r="11" spans="1:3" x14ac:dyDescent="0.25">
      <c r="A11" s="12" t="s">
        <v>26</v>
      </c>
      <c r="B11" s="44" t="s">
        <v>131</v>
      </c>
      <c r="C11" s="45"/>
    </row>
    <row r="12" spans="1:3" x14ac:dyDescent="0.25">
      <c r="A12" s="12" t="s">
        <v>27</v>
      </c>
      <c r="B12" s="34" t="s">
        <v>132</v>
      </c>
      <c r="C12" s="37"/>
    </row>
    <row r="13" spans="1:3" x14ac:dyDescent="0.25">
      <c r="A13" s="12" t="s">
        <v>28</v>
      </c>
      <c r="B13" s="37" t="s">
        <v>133</v>
      </c>
      <c r="C13" s="37"/>
    </row>
    <row r="14" spans="1:3" x14ac:dyDescent="0.25">
      <c r="A14" s="12" t="s">
        <v>29</v>
      </c>
      <c r="B14" s="37"/>
      <c r="C14" s="37"/>
    </row>
    <row r="15" spans="1:3" x14ac:dyDescent="0.25">
      <c r="A15" s="53" t="s">
        <v>30</v>
      </c>
      <c r="B15" s="37"/>
      <c r="C15" s="37"/>
    </row>
    <row r="16" spans="1:3" x14ac:dyDescent="0.25">
      <c r="A16" s="54"/>
      <c r="B16" s="8" t="s">
        <v>31</v>
      </c>
      <c r="C16" s="9" t="s">
        <v>32</v>
      </c>
    </row>
    <row r="17" spans="1:3" x14ac:dyDescent="0.25">
      <c r="A17" s="54"/>
      <c r="B17" s="20"/>
      <c r="C17" s="20"/>
    </row>
    <row r="18" spans="1:3" x14ac:dyDescent="0.25">
      <c r="A18" s="54"/>
      <c r="B18" s="20"/>
      <c r="C18" s="20"/>
    </row>
    <row r="19" spans="1:3" x14ac:dyDescent="0.25">
      <c r="A19" s="54"/>
      <c r="B19" s="20"/>
      <c r="C19" s="20"/>
    </row>
    <row r="20" spans="1:3" x14ac:dyDescent="0.25">
      <c r="A20" s="31"/>
      <c r="B20" s="20"/>
      <c r="C20" s="20"/>
    </row>
    <row r="21" spans="1:3" x14ac:dyDescent="0.25">
      <c r="A21" s="31"/>
      <c r="B21" s="20"/>
      <c r="C21" s="20"/>
    </row>
    <row r="22" spans="1:3" x14ac:dyDescent="0.25">
      <c r="A22" s="31"/>
      <c r="B22" s="10"/>
      <c r="C22" s="30"/>
    </row>
    <row r="23" spans="1:3" x14ac:dyDescent="0.25">
      <c r="A23" s="12" t="s">
        <v>33</v>
      </c>
      <c r="B23" s="44" t="s">
        <v>86</v>
      </c>
      <c r="C23" s="45"/>
    </row>
    <row r="24" spans="1:3" x14ac:dyDescent="0.25">
      <c r="A24" s="12" t="s">
        <v>34</v>
      </c>
      <c r="B24" s="44" t="s">
        <v>93</v>
      </c>
      <c r="C24" s="45"/>
    </row>
    <row r="25" spans="1:3" x14ac:dyDescent="0.25">
      <c r="A25" s="11" t="s">
        <v>35</v>
      </c>
      <c r="B25" s="44" t="s">
        <v>91</v>
      </c>
      <c r="C25" s="45"/>
    </row>
    <row r="26" spans="1:3" x14ac:dyDescent="0.25">
      <c r="A26" s="51" t="s">
        <v>36</v>
      </c>
      <c r="B26" s="51"/>
      <c r="C26" s="51"/>
    </row>
    <row r="27" spans="1:3" x14ac:dyDescent="0.25">
      <c r="A27" s="32" t="s">
        <v>37</v>
      </c>
      <c r="B27" s="33"/>
      <c r="C27" s="25" t="s">
        <v>134</v>
      </c>
    </row>
    <row r="28" spans="1:3" x14ac:dyDescent="0.25">
      <c r="A28" s="32" t="s">
        <v>38</v>
      </c>
      <c r="B28" s="33"/>
      <c r="C28" s="25"/>
    </row>
    <row r="29" spans="1:3" x14ac:dyDescent="0.25">
      <c r="A29" s="32" t="s">
        <v>39</v>
      </c>
      <c r="B29" s="33"/>
      <c r="C29" s="26"/>
    </row>
    <row r="30" spans="1:3" x14ac:dyDescent="0.25">
      <c r="A30" s="19" t="s">
        <v>40</v>
      </c>
      <c r="B30" s="20"/>
      <c r="C30" s="25"/>
    </row>
    <row r="31" spans="1:3" x14ac:dyDescent="0.25">
      <c r="A31" s="32" t="s">
        <v>41</v>
      </c>
      <c r="B31" s="33"/>
      <c r="C31" s="25"/>
    </row>
    <row r="32" spans="1:3" x14ac:dyDescent="0.25">
      <c r="A32" s="32" t="s">
        <v>42</v>
      </c>
      <c r="B32" s="33"/>
      <c r="C32" s="25"/>
    </row>
    <row r="33" spans="1:3" x14ac:dyDescent="0.25">
      <c r="A33" s="32" t="s">
        <v>43</v>
      </c>
      <c r="B33" s="33"/>
      <c r="C33" s="25" t="s">
        <v>135</v>
      </c>
    </row>
    <row r="34" spans="1:3" x14ac:dyDescent="0.25">
      <c r="A34" s="48" t="s">
        <v>44</v>
      </c>
      <c r="B34" s="49"/>
      <c r="C34" s="27" t="s">
        <v>136</v>
      </c>
    </row>
    <row r="35" spans="1:3" x14ac:dyDescent="0.25">
      <c r="A35" s="50" t="s">
        <v>45</v>
      </c>
      <c r="B35" s="50"/>
      <c r="C35" s="50"/>
    </row>
    <row r="36" spans="1:3" x14ac:dyDescent="0.25">
      <c r="A36" s="46" t="s">
        <v>46</v>
      </c>
      <c r="B36" s="46"/>
      <c r="C36" s="10"/>
    </row>
    <row r="37" spans="1:3" x14ac:dyDescent="0.25">
      <c r="A37" s="46" t="s">
        <v>47</v>
      </c>
      <c r="B37" s="46"/>
      <c r="C37" s="10"/>
    </row>
    <row r="38" spans="1:3" x14ac:dyDescent="0.25">
      <c r="A38" s="46" t="s">
        <v>48</v>
      </c>
      <c r="B38" s="46"/>
      <c r="C38" s="10"/>
    </row>
    <row r="39" spans="1:3" x14ac:dyDescent="0.25">
      <c r="A39" s="46" t="s">
        <v>49</v>
      </c>
      <c r="B39" s="46"/>
      <c r="C39" s="10"/>
    </row>
    <row r="40" spans="1:3" x14ac:dyDescent="0.25">
      <c r="A40" s="46" t="s">
        <v>50</v>
      </c>
      <c r="B40" s="46"/>
      <c r="C40" s="10"/>
    </row>
    <row r="41" spans="1:3" x14ac:dyDescent="0.25">
      <c r="A41" s="46" t="s">
        <v>51</v>
      </c>
      <c r="B41" s="46"/>
      <c r="C41" s="10"/>
    </row>
    <row r="42" spans="1:3" x14ac:dyDescent="0.25">
      <c r="A42" s="46" t="s">
        <v>52</v>
      </c>
      <c r="B42" s="46"/>
      <c r="C42" s="10"/>
    </row>
    <row r="43" spans="1:3" x14ac:dyDescent="0.25">
      <c r="A43" s="46" t="s">
        <v>53</v>
      </c>
      <c r="B43" s="46"/>
      <c r="C43" s="10"/>
    </row>
    <row r="44" spans="1:3" x14ac:dyDescent="0.25">
      <c r="A44" s="46" t="s">
        <v>54</v>
      </c>
      <c r="B44" s="46"/>
      <c r="C44" s="10"/>
    </row>
    <row r="45" spans="1:3" x14ac:dyDescent="0.25">
      <c r="A45" s="46" t="s">
        <v>55</v>
      </c>
      <c r="B45" s="46"/>
      <c r="C45" s="10"/>
    </row>
    <row r="46" spans="1:3" x14ac:dyDescent="0.25">
      <c r="A46" s="46" t="s">
        <v>56</v>
      </c>
      <c r="B46" s="46"/>
      <c r="C46" s="10"/>
    </row>
    <row r="47" spans="1:3" x14ac:dyDescent="0.25">
      <c r="A47" s="46" t="s">
        <v>57</v>
      </c>
      <c r="B47" s="46"/>
      <c r="C47" s="10"/>
    </row>
    <row r="48" spans="1:3" x14ac:dyDescent="0.25">
      <c r="A48" s="46" t="s">
        <v>58</v>
      </c>
      <c r="B48" s="46"/>
      <c r="C48" s="10"/>
    </row>
    <row r="49" spans="1:3" x14ac:dyDescent="0.25">
      <c r="A49" s="46" t="s">
        <v>59</v>
      </c>
      <c r="B49" s="46"/>
      <c r="C49" s="10"/>
    </row>
    <row r="50" spans="1:3" x14ac:dyDescent="0.25">
      <c r="A50" s="46" t="s">
        <v>60</v>
      </c>
      <c r="B50" s="46"/>
      <c r="C50" s="10"/>
    </row>
    <row r="51" spans="1:3" x14ac:dyDescent="0.25">
      <c r="A51" s="46" t="s">
        <v>61</v>
      </c>
      <c r="B51" s="46"/>
      <c r="C51" s="10"/>
    </row>
    <row r="52" spans="1:3" x14ac:dyDescent="0.25">
      <c r="A52" s="47"/>
      <c r="B52" s="47"/>
      <c r="C52" s="10"/>
    </row>
  </sheetData>
  <mergeCells count="44">
    <mergeCell ref="A29:B29"/>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3:C23"/>
    <mergeCell ref="B24:C24"/>
    <mergeCell ref="B25:C25"/>
    <mergeCell ref="A26:C26"/>
    <mergeCell ref="A27:B27"/>
    <mergeCell ref="A28:B28"/>
    <mergeCell ref="A46:B46"/>
    <mergeCell ref="A40:B40"/>
    <mergeCell ref="A35:C35"/>
    <mergeCell ref="A36:B36"/>
    <mergeCell ref="A37:B37"/>
    <mergeCell ref="A38:B38"/>
    <mergeCell ref="A39:B39"/>
    <mergeCell ref="B3:C3"/>
    <mergeCell ref="A49:B49"/>
    <mergeCell ref="A50:B50"/>
    <mergeCell ref="A51:B51"/>
    <mergeCell ref="A52:B52"/>
    <mergeCell ref="A47:B47"/>
    <mergeCell ref="A31:B31"/>
    <mergeCell ref="A32:B32"/>
    <mergeCell ref="A33:B33"/>
    <mergeCell ref="A34:B34"/>
    <mergeCell ref="A48:B48"/>
    <mergeCell ref="A41:B41"/>
    <mergeCell ref="A42:B42"/>
    <mergeCell ref="A43:B43"/>
    <mergeCell ref="A44:B44"/>
    <mergeCell ref="A45:B4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B24:C24</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B25:C25 B13:C14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I46"/>
  <sheetViews>
    <sheetView tabSelected="1" zoomScale="85" zoomScaleNormal="85" workbookViewId="0">
      <selection activeCell="B12" sqref="B12:C12"/>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2" t="s">
        <v>62</v>
      </c>
      <c r="B1" s="52"/>
      <c r="C1" s="52"/>
    </row>
    <row r="2" spans="1:6" x14ac:dyDescent="0.25">
      <c r="A2" s="12" t="s">
        <v>22</v>
      </c>
      <c r="B2" s="32" t="str">
        <f>'GENERALES NOTA 321'!B2:C2</f>
        <v>Siniestro 129383491- Aplicativo 133537</v>
      </c>
      <c r="C2" s="33"/>
    </row>
    <row r="3" spans="1:6" x14ac:dyDescent="0.25">
      <c r="A3" s="29" t="s">
        <v>1</v>
      </c>
      <c r="B3" s="32" t="str">
        <f>'GENERALES NOTA 322'!B2:C2</f>
        <v>PRF-007-2023</v>
      </c>
      <c r="C3" s="33"/>
    </row>
    <row r="4" spans="1:6" s="2" customFormat="1" x14ac:dyDescent="0.25">
      <c r="A4" s="5" t="s">
        <v>2</v>
      </c>
      <c r="B4" s="37" t="str">
        <f>'GENERALES NOTA 322'!B3:C3</f>
        <v>CONTRALORÍA DEPARTAMENTAL DE VAUPÉS</v>
      </c>
      <c r="C4" s="37"/>
    </row>
    <row r="5" spans="1:6" s="2" customFormat="1" x14ac:dyDescent="0.25">
      <c r="A5" s="5" t="s">
        <v>5</v>
      </c>
      <c r="B5" s="32" t="s">
        <v>118</v>
      </c>
      <c r="C5" s="33"/>
    </row>
    <row r="6" spans="1:6" s="2" customFormat="1" ht="37.5" customHeight="1" x14ac:dyDescent="0.25">
      <c r="A6" s="5" t="s">
        <v>6</v>
      </c>
      <c r="B6" s="70">
        <v>8801830</v>
      </c>
      <c r="C6" s="71"/>
    </row>
    <row r="7" spans="1:6" s="2" customFormat="1" x14ac:dyDescent="0.25">
      <c r="A7" s="5" t="s">
        <v>7</v>
      </c>
      <c r="B7" s="37" t="str">
        <f>'GENERALES NOTA 322'!B8:C8</f>
        <v>ALLIANZ SEGUROS S.A.</v>
      </c>
      <c r="C7" s="37"/>
    </row>
    <row r="8" spans="1:6" ht="23.25" customHeight="1" x14ac:dyDescent="0.25">
      <c r="A8" s="14" t="s">
        <v>63</v>
      </c>
      <c r="B8" s="68" t="s">
        <v>77</v>
      </c>
      <c r="C8" s="69"/>
    </row>
    <row r="9" spans="1:6" ht="60" x14ac:dyDescent="0.25">
      <c r="A9" s="5" t="s">
        <v>65</v>
      </c>
      <c r="B9" s="57" t="s">
        <v>138</v>
      </c>
      <c r="C9" s="58"/>
      <c r="E9" t="s">
        <v>66</v>
      </c>
      <c r="F9" s="15">
        <v>0.7</v>
      </c>
    </row>
    <row r="10" spans="1:6" x14ac:dyDescent="0.25">
      <c r="A10" s="14" t="s">
        <v>67</v>
      </c>
      <c r="B10" s="72">
        <v>0</v>
      </c>
      <c r="C10" s="73"/>
      <c r="E10" t="s">
        <v>64</v>
      </c>
      <c r="F10" s="15">
        <v>0.3</v>
      </c>
    </row>
    <row r="11" spans="1:6" x14ac:dyDescent="0.25">
      <c r="A11" s="16" t="s">
        <v>68</v>
      </c>
      <c r="B11" s="59">
        <f>IFERROR(B10*(VLOOKUP(B8,E9:F11,2,0)),18888)</f>
        <v>18888</v>
      </c>
      <c r="C11" s="60"/>
    </row>
    <row r="12" spans="1:6" ht="180" customHeight="1" x14ac:dyDescent="0.25">
      <c r="A12" s="5" t="s">
        <v>69</v>
      </c>
      <c r="B12" s="61" t="s">
        <v>139</v>
      </c>
      <c r="C12" s="33"/>
    </row>
    <row r="13" spans="1:6" ht="90" x14ac:dyDescent="0.25">
      <c r="A13" s="5" t="s">
        <v>70</v>
      </c>
      <c r="B13" s="55" t="s">
        <v>137</v>
      </c>
      <c r="C13" s="56"/>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6"/>
  <sheetViews>
    <sheetView zoomScale="85" zoomScaleNormal="85" workbookViewId="0">
      <selection activeCell="B17" sqref="B17"/>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2" t="s">
        <v>62</v>
      </c>
      <c r="B1" s="52"/>
      <c r="C1" s="52"/>
    </row>
    <row r="2" spans="1:6" x14ac:dyDescent="0.25">
      <c r="A2" s="12" t="s">
        <v>22</v>
      </c>
      <c r="B2" s="32"/>
      <c r="C2" s="33"/>
    </row>
    <row r="3" spans="1:6" x14ac:dyDescent="0.25">
      <c r="A3" s="29" t="s">
        <v>1</v>
      </c>
      <c r="B3" s="48"/>
      <c r="C3" s="49"/>
    </row>
    <row r="4" spans="1:6" s="2" customFormat="1" x14ac:dyDescent="0.25">
      <c r="A4" s="5" t="s">
        <v>2</v>
      </c>
      <c r="B4" s="37"/>
      <c r="C4" s="37"/>
    </row>
    <row r="5" spans="1:6" s="2" customFormat="1" x14ac:dyDescent="0.25">
      <c r="A5" s="5" t="s">
        <v>5</v>
      </c>
      <c r="B5" s="32"/>
      <c r="C5" s="33"/>
    </row>
    <row r="6" spans="1:6" s="2" customFormat="1" x14ac:dyDescent="0.25">
      <c r="A6" s="5" t="s">
        <v>6</v>
      </c>
      <c r="B6" s="37"/>
      <c r="C6" s="37"/>
    </row>
    <row r="7" spans="1:6" s="2" customFormat="1" x14ac:dyDescent="0.25">
      <c r="A7" s="5" t="s">
        <v>7</v>
      </c>
      <c r="B7" s="37"/>
      <c r="C7" s="37"/>
    </row>
    <row r="8" spans="1:6" ht="23.25" customHeight="1" x14ac:dyDescent="0.25">
      <c r="A8" s="14" t="s">
        <v>63</v>
      </c>
      <c r="B8" s="48"/>
      <c r="C8" s="49"/>
    </row>
    <row r="9" spans="1:6" ht="60" x14ac:dyDescent="0.25">
      <c r="A9" s="5" t="s">
        <v>65</v>
      </c>
      <c r="B9" s="63"/>
      <c r="C9" s="64"/>
      <c r="E9" t="s">
        <v>66</v>
      </c>
      <c r="F9" s="15">
        <v>0.7</v>
      </c>
    </row>
    <row r="10" spans="1:6" x14ac:dyDescent="0.25">
      <c r="A10" s="14" t="s">
        <v>67</v>
      </c>
      <c r="B10" s="65"/>
      <c r="C10" s="65"/>
      <c r="E10" t="s">
        <v>64</v>
      </c>
      <c r="F10" s="15">
        <v>0.3</v>
      </c>
    </row>
    <row r="11" spans="1:6" x14ac:dyDescent="0.25">
      <c r="A11" s="16" t="s">
        <v>68</v>
      </c>
      <c r="B11" s="59"/>
      <c r="C11" s="60"/>
    </row>
    <row r="12" spans="1:6" ht="180" customHeight="1" x14ac:dyDescent="0.25">
      <c r="A12" s="5" t="s">
        <v>69</v>
      </c>
      <c r="B12" s="48"/>
      <c r="C12" s="49"/>
    </row>
    <row r="13" spans="1:6" ht="90" x14ac:dyDescent="0.25">
      <c r="A13" s="5" t="s">
        <v>70</v>
      </c>
      <c r="B13" s="62"/>
      <c r="C13" s="62"/>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sqref="A1:C1"/>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52" t="s">
        <v>71</v>
      </c>
      <c r="B1" s="52"/>
      <c r="C1" s="52"/>
    </row>
    <row r="2" spans="1:3" x14ac:dyDescent="0.25">
      <c r="A2" s="12" t="s">
        <v>22</v>
      </c>
      <c r="B2" s="32" t="str">
        <f>'GENERALES NOTA 321'!B2:C2</f>
        <v>Siniestro 129383491- Aplicativo 133537</v>
      </c>
      <c r="C2" s="33"/>
    </row>
    <row r="3" spans="1:3" x14ac:dyDescent="0.25">
      <c r="A3" s="29" t="s">
        <v>1</v>
      </c>
      <c r="B3" s="32" t="str">
        <f>'GENERALES NOTA 322'!B2:C2</f>
        <v>PRF-007-2023</v>
      </c>
      <c r="C3" s="33"/>
    </row>
    <row r="4" spans="1:3" s="2" customFormat="1" x14ac:dyDescent="0.25">
      <c r="A4" s="5" t="s">
        <v>2</v>
      </c>
      <c r="B4" s="37" t="str">
        <f>'GENERALES NOTA 322'!B3:C3</f>
        <v>CONTRALORÍA DEPARTAMENTAL DE VAUPÉS</v>
      </c>
      <c r="C4" s="37"/>
    </row>
    <row r="5" spans="1:3" s="2" customFormat="1" x14ac:dyDescent="0.25">
      <c r="A5" s="5" t="s">
        <v>5</v>
      </c>
      <c r="B5" s="32" t="str">
        <f>'GENERALES NOTA 322'!B4:C4</f>
        <v>Ordinario</v>
      </c>
      <c r="C5" s="33"/>
    </row>
    <row r="6" spans="1:3" s="2" customFormat="1" x14ac:dyDescent="0.25">
      <c r="A6" s="5" t="s">
        <v>6</v>
      </c>
      <c r="B6" s="37">
        <f>'GENERALES NOTA 322'!B7:C7</f>
        <v>8801830</v>
      </c>
      <c r="C6" s="37"/>
    </row>
    <row r="7" spans="1:3" s="2" customFormat="1" x14ac:dyDescent="0.25">
      <c r="A7" s="5" t="s">
        <v>7</v>
      </c>
      <c r="B7" s="37" t="str">
        <f>'GENERALES NOTA 322'!B8:C8</f>
        <v>ALLIANZ SEGUROS S.A.</v>
      </c>
      <c r="C7" s="37"/>
    </row>
    <row r="8" spans="1:3" x14ac:dyDescent="0.25">
      <c r="A8" s="14" t="s">
        <v>63</v>
      </c>
      <c r="B8" s="44"/>
      <c r="C8" s="45"/>
    </row>
    <row r="9" spans="1:3" x14ac:dyDescent="0.25">
      <c r="A9" s="14" t="s">
        <v>67</v>
      </c>
      <c r="B9" s="66"/>
      <c r="C9" s="66"/>
    </row>
    <row r="10" spans="1:3" x14ac:dyDescent="0.25">
      <c r="A10" s="14" t="s">
        <v>72</v>
      </c>
      <c r="B10" s="66"/>
      <c r="C10" s="66"/>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67"/>
      <c r="C2" s="67"/>
      <c r="I2" t="s">
        <v>76</v>
      </c>
      <c r="N2" t="s">
        <v>77</v>
      </c>
    </row>
    <row r="3" spans="2:14" ht="15" customHeight="1" thickTop="1" thickBot="1" x14ac:dyDescent="0.3">
      <c r="B3" s="67" t="s">
        <v>78</v>
      </c>
      <c r="C3" s="67"/>
      <c r="I3" t="s">
        <v>64</v>
      </c>
      <c r="N3" t="s">
        <v>64</v>
      </c>
    </row>
    <row r="4" spans="2:14" ht="15" customHeight="1" thickTop="1" thickBot="1" x14ac:dyDescent="0.3">
      <c r="B4" s="21" t="s">
        <v>79</v>
      </c>
      <c r="C4" s="22"/>
      <c r="I4" t="s">
        <v>80</v>
      </c>
      <c r="N4" t="s">
        <v>66</v>
      </c>
    </row>
    <row r="5" spans="2:14" ht="15" customHeight="1" thickTop="1" thickBot="1" x14ac:dyDescent="0.3">
      <c r="B5" s="21" t="s">
        <v>81</v>
      </c>
      <c r="C5" s="22"/>
    </row>
    <row r="6" spans="2:14" ht="15" customHeight="1" thickTop="1" thickBot="1" x14ac:dyDescent="0.3">
      <c r="B6" s="21" t="s">
        <v>82</v>
      </c>
      <c r="C6" s="22"/>
    </row>
    <row r="7" spans="2:14" ht="46.5" thickTop="1" thickBot="1" x14ac:dyDescent="0.3">
      <c r="B7" s="21" t="s">
        <v>83</v>
      </c>
      <c r="C7" s="23"/>
    </row>
    <row r="8" spans="2:14" ht="31.5" thickTop="1" thickBot="1" x14ac:dyDescent="0.3">
      <c r="B8" s="21" t="s">
        <v>84</v>
      </c>
      <c r="C8" s="22"/>
    </row>
    <row r="9" spans="2:14" ht="46.5" thickTop="1" thickBot="1" x14ac:dyDescent="0.3">
      <c r="B9" s="21" t="s">
        <v>85</v>
      </c>
      <c r="C9" s="24"/>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268A46EF8BE54CB85570D01C5F0A72" ma:contentTypeVersion="17" ma:contentTypeDescription="Create a new document." ma:contentTypeScope="" ma:versionID="01a3ff53e6e294b5c1190b780d2d4ea6">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afd938f2b2391e3534cd58483945e75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ECA226-5E8B-45B7-A395-43627BE79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Nicoll Andrea Vela Garcia</cp:lastModifiedBy>
  <cp:revision/>
  <dcterms:created xsi:type="dcterms:W3CDTF">2020-12-07T14:41:17Z</dcterms:created>
  <dcterms:modified xsi:type="dcterms:W3CDTF">2024-04-17T15:08:19Z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