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ie\Downloads\"/>
    </mc:Choice>
  </mc:AlternateContent>
  <xr:revisionPtr revIDLastSave="0" documentId="13_ncr:1_{164F42BA-1319-4804-8726-BCD5A72A2EA1}" xr6:coauthVersionLast="47" xr6:coauthVersionMax="47" xr10:uidLastSave="{00000000-0000-0000-0000-000000000000}"/>
  <bookViews>
    <workbookView xWindow="-108" yWindow="-108" windowWidth="23256" windowHeight="12456" xr2:uid="{9B331D0B-E4B6-4B03-B359-B678757AD38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6" i="1"/>
  <c r="I3" i="1"/>
  <c r="J7" i="1" l="1"/>
</calcChain>
</file>

<file path=xl/sharedStrings.xml><?xml version="1.0" encoding="utf-8"?>
<sst xmlns="http://schemas.openxmlformats.org/spreadsheetml/2006/main" count="18" uniqueCount="16">
  <si>
    <t>Póliza líder</t>
  </si>
  <si>
    <t>Vigencia</t>
  </si>
  <si>
    <t>Valor asegurado total</t>
  </si>
  <si>
    <t>Valor asegurado por Allianz (Coaseguro)</t>
  </si>
  <si>
    <t>Valor a afectar actualizado con IPC (Según fallo)</t>
  </si>
  <si>
    <t>Coaseguro</t>
  </si>
  <si>
    <t>Deducible</t>
  </si>
  <si>
    <t>Valor a pagar de acuerdo con disponibilidad de valor asegurado</t>
  </si>
  <si>
    <t>01/01/2013 - 31/12/2013</t>
  </si>
  <si>
    <t>01/01/2014 - 31/07/2014</t>
  </si>
  <si>
    <t>Sin deducible</t>
  </si>
  <si>
    <t>01/08/2014 - 31/12/2014</t>
  </si>
  <si>
    <t xml:space="preserve">DETRIMENTO PATRIMONIAL </t>
  </si>
  <si>
    <t>TOTAL</t>
  </si>
  <si>
    <t>Valor pagado actualizado a 19/sept/2024</t>
  </si>
  <si>
    <t>Valor disponible actualizado a 10/sep/2024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</si>
</sst>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&quot;$&quot;\ #,##0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6" fontId="0" fillId="0" borderId="0" xfId="0" applyNumberFormat="1"/>
    <xf numFmtId="6" fontId="2" fillId="2" borderId="1" xfId="0" applyNumberFormat="1" applyFont="1" applyFill="1" applyBorder="1" applyAlignment="1">
      <alignment horizontal="center" vertical="center" wrapText="1"/>
    </xf>
    <xf numFmtId="6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6" fontId="5" fillId="2" borderId="1" xfId="0" applyNumberFormat="1" applyFont="1" applyFill="1" applyBorder="1" applyAlignment="1">
      <alignment horizontal="center" vertical="center" wrapText="1"/>
    </xf>
    <xf numFmtId="6" fontId="2" fillId="2" borderId="1" xfId="0" applyNumberFormat="1" applyFont="1" applyFill="1" applyBorder="1" applyAlignment="1">
      <alignment horizontal="center" vertical="center" wrapText="1"/>
    </xf>
    <xf numFmtId="6" fontId="3" fillId="2" borderId="1" xfId="0" applyNumberFormat="1" applyFont="1" applyFill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0F84-1CB3-45C7-BFB3-E1049326FFC1}">
  <dimension ref="A1:K15"/>
  <sheetViews>
    <sheetView tabSelected="1" zoomScaleNormal="100" workbookViewId="0">
      <selection activeCell="F10" sqref="F10"/>
    </sheetView>
  </sheetViews>
  <sheetFormatPr baseColWidth="10" defaultRowHeight="14.4" x14ac:dyDescent="0.3"/>
  <cols>
    <col min="1" max="1" width="16.21875" customWidth="1"/>
    <col min="2" max="2" width="18.21875" customWidth="1"/>
    <col min="3" max="3" width="18.77734375" customWidth="1"/>
    <col min="4" max="4" width="16.33203125" customWidth="1"/>
    <col min="5" max="5" width="20.109375" customWidth="1"/>
    <col min="6" max="6" width="17.109375" customWidth="1"/>
    <col min="7" max="7" width="12.21875" bestFit="1" customWidth="1"/>
    <col min="8" max="8" width="20.33203125" customWidth="1"/>
    <col min="9" max="9" width="17" customWidth="1"/>
    <col min="10" max="10" width="24.33203125" customWidth="1"/>
    <col min="11" max="11" width="13.21875" customWidth="1"/>
  </cols>
  <sheetData>
    <row r="1" spans="1:11" ht="62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8" t="s">
        <v>4</v>
      </c>
      <c r="G1" s="8" t="s">
        <v>5</v>
      </c>
      <c r="H1" s="8" t="s">
        <v>6</v>
      </c>
      <c r="I1" s="8" t="s">
        <v>15</v>
      </c>
      <c r="J1" s="8" t="s">
        <v>7</v>
      </c>
    </row>
    <row r="2" spans="1:11" ht="31.2" x14ac:dyDescent="0.3">
      <c r="A2" s="9">
        <v>92100001578</v>
      </c>
      <c r="B2" s="9" t="s">
        <v>8</v>
      </c>
      <c r="C2" s="6">
        <v>800000000</v>
      </c>
      <c r="D2" s="6">
        <v>180000000</v>
      </c>
      <c r="E2" s="6">
        <v>0</v>
      </c>
      <c r="F2" s="13">
        <v>1212027463</v>
      </c>
      <c r="G2" s="19">
        <v>0.22500000000000001</v>
      </c>
      <c r="H2" s="10">
        <v>7200000</v>
      </c>
      <c r="I2" s="6">
        <v>180000000</v>
      </c>
      <c r="J2" s="11">
        <f>(F2*22.5%)-I3-H2</f>
        <v>237797187.17500001</v>
      </c>
      <c r="K2" s="1"/>
    </row>
    <row r="3" spans="1:11" ht="31.2" x14ac:dyDescent="0.3">
      <c r="A3" s="4">
        <v>92100001578</v>
      </c>
      <c r="B3" s="4" t="s">
        <v>9</v>
      </c>
      <c r="C3" s="13">
        <v>800000000</v>
      </c>
      <c r="D3" s="13">
        <v>180000000</v>
      </c>
      <c r="E3" s="13">
        <v>152291008</v>
      </c>
      <c r="F3" s="13"/>
      <c r="G3" s="19"/>
      <c r="H3" s="20" t="s">
        <v>10</v>
      </c>
      <c r="I3" s="13">
        <f>D3-E3</f>
        <v>27708992</v>
      </c>
      <c r="J3" s="14">
        <v>23991228</v>
      </c>
      <c r="K3" s="15"/>
    </row>
    <row r="4" spans="1:11" ht="31.2" x14ac:dyDescent="0.3">
      <c r="A4" s="4">
        <v>92100001578</v>
      </c>
      <c r="B4" s="4" t="s">
        <v>11</v>
      </c>
      <c r="C4" s="13"/>
      <c r="D4" s="13"/>
      <c r="E4" s="13"/>
      <c r="F4" s="13"/>
      <c r="G4" s="19"/>
      <c r="H4" s="20"/>
      <c r="I4" s="13"/>
      <c r="J4" s="14"/>
      <c r="K4" s="16"/>
    </row>
    <row r="5" spans="1:11" ht="15.6" x14ac:dyDescent="0.3">
      <c r="A5" s="4">
        <v>705407957</v>
      </c>
      <c r="B5" s="4">
        <v>2015</v>
      </c>
      <c r="C5" s="2">
        <v>1000000000</v>
      </c>
      <c r="D5" s="2">
        <v>225000000</v>
      </c>
      <c r="E5" s="2">
        <v>0</v>
      </c>
      <c r="F5" s="2">
        <v>914430065</v>
      </c>
      <c r="G5" s="5">
        <v>0.22500000000000001</v>
      </c>
      <c r="H5" s="4" t="s">
        <v>10</v>
      </c>
      <c r="I5" s="2">
        <v>225000000</v>
      </c>
      <c r="J5" s="12">
        <v>205746764.61000001</v>
      </c>
      <c r="K5" s="1"/>
    </row>
    <row r="6" spans="1:11" ht="15.6" x14ac:dyDescent="0.3">
      <c r="A6" s="4">
        <v>706237136</v>
      </c>
      <c r="B6" s="4">
        <v>2016</v>
      </c>
      <c r="C6" s="2">
        <v>1000000000</v>
      </c>
      <c r="D6" s="2">
        <v>225000000</v>
      </c>
      <c r="E6" s="2">
        <v>0</v>
      </c>
      <c r="F6" s="2">
        <v>423776329</v>
      </c>
      <c r="G6" s="5">
        <v>0.22500000000000001</v>
      </c>
      <c r="H6" s="4" t="s">
        <v>10</v>
      </c>
      <c r="I6" s="2">
        <v>225000000</v>
      </c>
      <c r="J6" s="6">
        <f>F6*22.5%</f>
        <v>95349674.025000006</v>
      </c>
      <c r="K6" s="1"/>
    </row>
    <row r="7" spans="1:11" ht="15.6" x14ac:dyDescent="0.3">
      <c r="A7" s="17" t="s">
        <v>12</v>
      </c>
      <c r="B7" s="17"/>
      <c r="C7" s="17"/>
      <c r="D7" s="17"/>
      <c r="E7" s="17"/>
      <c r="F7" s="18">
        <v>2550233856</v>
      </c>
      <c r="G7" s="18"/>
      <c r="H7" s="18"/>
      <c r="I7" s="7" t="s">
        <v>13</v>
      </c>
      <c r="J7" s="3">
        <f>J2+J3+J5+J6</f>
        <v>562884853.81000006</v>
      </c>
      <c r="K7" s="1"/>
    </row>
    <row r="11" spans="1:11" x14ac:dyDescent="0.3">
      <c r="J11" s="1"/>
    </row>
    <row r="12" spans="1:11" x14ac:dyDescent="0.3">
      <c r="J12" s="1"/>
      <c r="K12" s="1"/>
    </row>
    <row r="13" spans="1:11" x14ac:dyDescent="0.3">
      <c r="G13" s="1"/>
    </row>
    <row r="15" spans="1:11" x14ac:dyDescent="0.3">
      <c r="J15" s="1"/>
    </row>
  </sheetData>
  <mergeCells count="11">
    <mergeCell ref="I3:I4"/>
    <mergeCell ref="J3:J4"/>
    <mergeCell ref="K3:K4"/>
    <mergeCell ref="A7:E7"/>
    <mergeCell ref="F7:H7"/>
    <mergeCell ref="F2:F4"/>
    <mergeCell ref="G2:G4"/>
    <mergeCell ref="H3:H4"/>
    <mergeCell ref="C3:C4"/>
    <mergeCell ref="D3:D4"/>
    <mergeCell ref="E3:E4"/>
  </mergeCells>
  <pageMargins left="0.7" right="0.7" top="0.75" bottom="0.75" header="0.3" footer="0.3"/>
  <headerFooter>
    <oddHeader>&amp;C&amp;"Calibri"&amp;10&amp;K000000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Revelo Castiblanco, Maria Alejandra (ALLIANZ COLOMBIA)</dc:creator>
  <cp:lastModifiedBy>Kathalina Carpetta Mejia</cp:lastModifiedBy>
  <dcterms:created xsi:type="dcterms:W3CDTF">2024-09-19T14:10:00Z</dcterms:created>
  <dcterms:modified xsi:type="dcterms:W3CDTF">2024-11-28T15:16:48Z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2024-09-19T15:16:23Z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b2dc2e5d-ce48-4a99-9926-11ada3507373</vt:lpwstr>
  </property>
  <property fmtid="{D5CDD505-2E9C-101B-9397-08002B2CF9AE}" pid="8" name="MSIP_Label_863bc15e-e7bf-41c1-bdb3-03882d8a2e2c_ContentBits">
    <vt:lpwstr>1</vt:lpwstr>
  </property>
</Properties>
</file>