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diana\OneDrive\Documentos\GHA\LITIGIOS BOGOTÁ\ALLIANZ\FANNY GARCÍA\"/>
    </mc:Choice>
  </mc:AlternateContent>
  <xr:revisionPtr revIDLastSave="0" documentId="13_ncr:1_{79D07093-5D70-460F-9C80-1575DCD310C6}" xr6:coauthVersionLast="47" xr6:coauthVersionMax="47" xr10:uidLastSave="{00000000-0000-0000-0000-000000000000}"/>
  <bookViews>
    <workbookView xWindow="-120" yWindow="-120" windowWidth="20730" windowHeight="11040" firstSheet="2" activeTab="2" xr2:uid="{00000000-000D-0000-FFFF-FFFF00000000}"/>
  </bookViews>
  <sheets>
    <sheet name="AUTOS  NOTA 322" sheetId="1" r:id="rId1"/>
    <sheet name="AUTOS NOTA 321" sheetId="7" r:id="rId2"/>
    <sheet name="AUTOS NOTA 324" sheetId="8" r:id="rId3"/>
    <sheet name="AUTOS NOTA 325" sheetId="9" r:id="rId4"/>
    <sheet name="Hoja2" sheetId="6" r:id="rId5"/>
  </sheets>
  <externalReferences>
    <externalReference r:id="rId6"/>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9" i="8" l="1"/>
  <c r="B6" i="8"/>
  <c r="B7" i="9"/>
  <c r="B6" i="9"/>
  <c r="B5" i="9"/>
  <c r="B4" i="9"/>
  <c r="B3" i="9"/>
  <c r="B8" i="8"/>
  <c r="B7" i="8"/>
  <c r="B5" i="8"/>
  <c r="B4" i="8"/>
  <c r="B3" i="8"/>
  <c r="B4" i="7"/>
  <c r="B5" i="7"/>
  <c r="B6" i="7"/>
  <c r="B7" i="7"/>
  <c r="B3" i="7"/>
  <c r="B20" i="8" l="1"/>
  <c r="B29" i="8" s="1"/>
</calcChain>
</file>

<file path=xl/sharedStrings.xml><?xml version="1.0" encoding="utf-8"?>
<sst xmlns="http://schemas.openxmlformats.org/spreadsheetml/2006/main" count="223" uniqueCount="164">
  <si>
    <t>Juzgado</t>
  </si>
  <si>
    <t xml:space="preserve">Demandante </t>
  </si>
  <si>
    <t>Nombre de lesionado o muerto (s)</t>
  </si>
  <si>
    <t>Fecha de los hechos</t>
  </si>
  <si>
    <t>Fecha de solicitud audiencia prejudicial</t>
  </si>
  <si>
    <t>Fecha de audiencia prejudicial</t>
  </si>
  <si>
    <t>breve resumen de los hechos</t>
  </si>
  <si>
    <t>Asegurado</t>
  </si>
  <si>
    <t>Nit Asegurado</t>
  </si>
  <si>
    <t>Placa vehículo asegurado (si aplica)</t>
  </si>
  <si>
    <t xml:space="preserve">No. Póliza vinculada (las que se necesite solicitar). </t>
  </si>
  <si>
    <t>Fecha de notificación</t>
  </si>
  <si>
    <t xml:space="preserve">Fecha de contestacion </t>
  </si>
  <si>
    <t>Radicado(23 digitos)</t>
  </si>
  <si>
    <t xml:space="preserve">Domicilio </t>
  </si>
  <si>
    <t xml:space="preserve">Telefono </t>
  </si>
  <si>
    <t>Correo electronico</t>
  </si>
  <si>
    <t xml:space="preserve">Estado Civil </t>
  </si>
  <si>
    <t xml:space="preserve">Fecha de nacimiento </t>
  </si>
  <si>
    <t>Edad</t>
  </si>
  <si>
    <t xml:space="preserve">Fecha de defuncion </t>
  </si>
  <si>
    <t xml:space="preserve">Situcion Laboral </t>
  </si>
  <si>
    <t xml:space="preserve">Profesion </t>
  </si>
  <si>
    <t xml:space="preserve">Ingresos Netos </t>
  </si>
  <si>
    <t xml:space="preserve">Numero de Lesionados y/o fallecidos </t>
  </si>
  <si>
    <t xml:space="preserve">Condicion </t>
  </si>
  <si>
    <t xml:space="preserve">Cuantos  lesionados y/o fallecidos  reclaman en el proceso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</si>
  <si>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</si>
  <si>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</si>
  <si>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</si>
  <si>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</si>
  <si>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</si>
  <si>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</si>
  <si>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</si>
  <si>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</si>
  <si>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</si>
  <si>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</si>
  <si>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</si>
  <si>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</si>
  <si>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</si>
  <si>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</si>
  <si>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</si>
  <si>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</si>
  <si>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</si>
  <si>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</si>
  <si>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</si>
  <si>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</si>
  <si>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</si>
  <si>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</si>
  <si>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</si>
  <si>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</si>
  <si>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 xml:space="preserve">OFRECIENTO AUTOS </t>
  </si>
  <si>
    <t>OFRECIENTO VALOR</t>
  </si>
  <si>
    <t xml:space="preserve">RECOSTRUCCION ACCIDENTE </t>
  </si>
  <si>
    <t xml:space="preserve">ASEGURADORAS  </t>
  </si>
  <si>
    <t>• Exclusiones  de confomidad a la Póliza</t>
  </si>
  <si>
    <t>Numero de identificacion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</si>
  <si>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</si>
  <si>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</si>
  <si>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</si>
  <si>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</si>
  <si>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</si>
  <si>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</si>
  <si>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</si>
  <si>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</si>
  <si>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</si>
  <si>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</si>
  <si>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</si>
  <si>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</si>
  <si>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</si>
  <si>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</si>
  <si>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</si>
  <si>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</si>
  <si>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</si>
  <si>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</si>
  <si>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</si>
  <si>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</si>
  <si>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</si>
  <si>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</si>
  <si>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</si>
  <si>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</si>
  <si>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</si>
  <si>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Reserva</t>
  </si>
  <si>
    <t xml:space="preserve">Creación de intervinientes </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</si>
  <si>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</si>
  <si>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</si>
  <si>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</si>
  <si>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</si>
  <si>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</si>
  <si>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</si>
  <si>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</si>
  <si>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</si>
  <si>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</si>
  <si>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</si>
  <si>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 xml:space="preserve">OCURRENCIA </t>
  </si>
  <si>
    <t>REASEGURO- SUPERA LOS $500M-</t>
  </si>
  <si>
    <t>LARGE GLOSSES</t>
  </si>
  <si>
    <t>Daños</t>
  </si>
  <si>
    <t>VALOR ASEGURADO</t>
  </si>
  <si>
    <t xml:space="preserve">Ocupado-trabajador cuenta ajena </t>
  </si>
  <si>
    <t>Ocupado - Autonomo</t>
  </si>
  <si>
    <t xml:space="preserve">Tareas del hogar </t>
  </si>
  <si>
    <t>Acompañante motorista</t>
  </si>
  <si>
    <t xml:space="preserve">Ciclista </t>
  </si>
  <si>
    <t>Cliclista vehículo</t>
  </si>
  <si>
    <t xml:space="preserve">Motociclista </t>
  </si>
  <si>
    <t>Ocupante vehículo</t>
  </si>
  <si>
    <t>Fuerza mayor y caso fortuito.</t>
  </si>
  <si>
    <t>Culpa exclusiva de la víctima</t>
  </si>
  <si>
    <t>Culpa exclusiva de un tercero.</t>
  </si>
  <si>
    <t>No prueba de responsabilidad.</t>
  </si>
  <si>
    <t>Exclusiones de póliza</t>
  </si>
  <si>
    <t>Vehículo no asegurado</t>
  </si>
  <si>
    <t>Interes asegurable</t>
  </si>
  <si>
    <t>Prescripción de las acciones derivadas del contrato de seguros</t>
  </si>
  <si>
    <t>OBJECION -Marque con una (x)</t>
  </si>
  <si>
    <t>• Ausencia de prueba del hecho generador de responsabilidad.</t>
  </si>
  <si>
    <t>Infraseguro</t>
  </si>
  <si>
    <t>Otras</t>
  </si>
  <si>
    <t>Reserva propuesta</t>
  </si>
  <si>
    <t>Comentarios adicionales</t>
  </si>
  <si>
    <t>Comentarios clasificación y valor contingencia</t>
  </si>
  <si>
    <t>DAÑOS MATERIALES</t>
  </si>
  <si>
    <t>Demandado</t>
  </si>
  <si>
    <t>Tipo de vinculacion compañía</t>
  </si>
  <si>
    <t xml:space="preserve">Tipo de perjucio </t>
  </si>
  <si>
    <t>15001315300420200017400</t>
  </si>
  <si>
    <t xml:space="preserve">Juzgado Cuarto (4°) Civil del Circuito de Tunja </t>
  </si>
  <si>
    <t>Fanny García Pedraza (Madre)</t>
  </si>
  <si>
    <t>Camilo Fernández Currera (Padre)</t>
  </si>
  <si>
    <t xml:space="preserve">Luis Guillermo Forero Cuevas </t>
  </si>
  <si>
    <t xml:space="preserve">Llamada en Garantía </t>
  </si>
  <si>
    <t xml:space="preserve">Llamado en Garantía </t>
  </si>
  <si>
    <t xml:space="preserve">Allianz Seguros S.A. </t>
  </si>
  <si>
    <t xml:space="preserve">Compañía Mundial de Seguros S.A. </t>
  </si>
  <si>
    <t>Lesión</t>
  </si>
  <si>
    <t xml:space="preserve">Natalia Fernández García </t>
  </si>
  <si>
    <t xml:space="preserve">No aplica </t>
  </si>
  <si>
    <t xml:space="preserve">Calle 70B # 111D -35 de Bogotá </t>
  </si>
  <si>
    <t>fannygarciapedraza@gmail.com</t>
  </si>
  <si>
    <t xml:space="preserve">16 de septiembre de 2019 </t>
  </si>
  <si>
    <t>9 años</t>
  </si>
  <si>
    <t>18 de agosto de 2018</t>
  </si>
  <si>
    <t xml:space="preserve">Uno </t>
  </si>
  <si>
    <t xml:space="preserve">Sin profesión </t>
  </si>
  <si>
    <t>Peatón</t>
  </si>
  <si>
    <t>Agosto 18 de 2018</t>
  </si>
  <si>
    <t>No aplica - Solicitud de Medidas cautelares</t>
  </si>
  <si>
    <t xml:space="preserve">Responsabilidad Civil Extracontractual </t>
  </si>
  <si>
    <t>1. El 18 de agosto de 2018, aproximadamente a las 5:00 p.m., el vehículo de placas IMS 618 que conducía el señor Luis Guillermo Forero arrolló a la menor Natalia Fernández García. 
2. El accidente se produjo cuando la menor se desplazaba por la berma en compañía de su padre Camilo Fernández.
3. Como consecuencia del accidente, la menor falleció. 
4. En el Informe Policial de Accidente de Tránsito no se pudo establecer la causa probable del accidente, por cuanto, el vehículo fue removido.</t>
  </si>
  <si>
    <t>IMS618</t>
  </si>
  <si>
    <t>022180200/0</t>
  </si>
  <si>
    <t>8 de marzo de 2022</t>
  </si>
  <si>
    <t>25 de marzo de 2022</t>
  </si>
  <si>
    <t>25 de abril de 2022</t>
  </si>
  <si>
    <t>71606323-APJ31117</t>
  </si>
  <si>
    <t>22180200/0</t>
  </si>
  <si>
    <t>RCE</t>
  </si>
  <si>
    <t>01/12/2017 HASTA EL 30/11/2018</t>
  </si>
  <si>
    <t>X</t>
  </si>
  <si>
    <t xml:space="preserve">Daño Moral </t>
  </si>
  <si>
    <t xml:space="preserve">Frente a la demanda:
1. Inexistencia de responsabilidad del demandado por encontrarse configurada la causal denominada "Hecho Exclusivo de la Víctima".
2. Inexistencia de responsabilidad a cargod e los demandados por la falta de acreditación del nexo causal.
3. Reducción de la indemnización como consecuencia de la incidencia de ka conducta de la víctima en la producción del daño. 
4. Tasación exorbitante del daño moral.
5. Genérica o innominada. 
Frente al llamamiento en garantía. 
1.  Prescripción  de la acción derivada del contrato de seguro.
2. Inexistencia de la obligación indemnizatoria, por cuanto no se ha realizado el riesgo asegurado en la Póliza de Auto Liviano No. 022180200/0.
3. Riesgos expresamente excluidos en la Póliza de Auto Liviano No. 022180200/0.
4. Carácter meramente indemnizatorio que revisten los contratos de seguros. 
5. En cualquier caso, de ninguna forma se podrá exceder el límite del valor asegurado. 
6. Genérica o innominada. </t>
  </si>
  <si>
    <t xml:space="preserve">La contingencia se califica como REMOTA por las siguientes razones: 
La Póliza de Auto Liviano No. 022180200/0, cuyo asegurado es Luis Guillermo Forero, presta cobertura material y temporal, de conformidad con los hechos y pretensiones expuestas en el líbelo de la demanda. Frente a la cobertura temporal, debe señalarse que la ocurrencia del accidente de tránsito (18 de agosto de 2018) se encuentra dentro de la delimitación temporal de la Póliza en mención comprendida desde el 1° de diciembre de 2017  hasta el  30 de noviembre de 2018, bajo la modalidad de ocurrencia. Aunado a ello, presta cobertura material en tanto ampara la responsabilidad civil extracontractual, pretensión que se le endilga al extremo pasivo. Sin embargo, en virtud de lo consagrado en los artículos 1081 y 1131 del Código de Comercio, la acción derivada del contrato de seguro se encuentra prescrita. Lo anterior, por cuanto transcurrieron más de dos años desde la fecha en que la víctima formuló reclamación extrajudicial, esto es, el 4 de octubre de 2017 hasta la fecha en que efectivamente se radicó el llamamiento en garantía, es decir,  el 27 de octubre de 2021 . 
Por otro lado, frente a la responsabilidad del asegurado, debe mencionarse que no está demostrada su responsabilidad en la ocurrencia del accidente de tránsito, como quiera  el Informe Policial de Tránsito no  atribuye una codificación específica al conductor del vehículo asegurado, así como tampoco existe una huella de frenado  en el croquis  que permita inferir que el accidente realmente se haya presentado en la berma de la vía, como los demandantes lo enuncian en su libelo. Por lo anterior, dependerá del debate probatorio confirmar o desvirtuar la responsabilidad ddel señor Luis Guillermo Forero Cuevas en la ocurrencia del accidente de tránsito del 18 de agosto de 2018. Por tanto, sólo hasta que se surta el debate probatorio será posible determinar con certeza la causa del accidente y el responsable de su ocurrencia. 
Lo anterior, sin perjuicio del carácter contingente del proceso. </t>
  </si>
  <si>
    <r>
      <t>Como liquidación objetiva de perjuicios se llegó a la suma de $120,000,000. Lo anterior, con base en los siguientes fundamentos jurídicos:
1.</t>
    </r>
    <r>
      <rPr>
        <b/>
        <sz val="11"/>
        <color theme="1"/>
        <rFont val="Calibri"/>
        <family val="2"/>
        <scheme val="minor"/>
      </rPr>
      <t>Daño Moral:</t>
    </r>
    <r>
      <rPr>
        <sz val="11"/>
        <color theme="1"/>
        <rFont val="Calibri"/>
        <family val="2"/>
        <scheme val="minor"/>
      </rPr>
      <t xml:space="preserve"> Se tomó como daño moral la suma de $60.000.000 para la señora Fanny García y para el señor Camilo Fernández Currea, padres de la víctima.  Este valor se fijó teniendo en cuenta que la jurisprudencia de la Corte Suprema de Justicia (Sentencia del 23/05/2018, MP: Aroldo Wilson Quiroz) ha establecido que en caso de fallecimiento de un familiar de primer grado de consanguinidad o afinidad se les debe reconocer por daño moral la suma de $60.000.000 a cada uno.  En ese sentido el valor total a título de daño moral corresponde a $120,000,000. 
2. No se descuenta ningún valor de deducible, en tanto en la Póliza no se encuentra pactado un valor por este concepto.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</si>
</sst>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ont="1" applyFill="1" applyBorder="1" applyAlignment="1">
      <alignment horizontal="center" vertical="top" wrapText="1"/>
    </xf>
    <xf numFmtId="0" fontId="0" fillId="7" borderId="2"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0" fontId="2"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1" xfId="0" applyFont="1" applyBorder="1" applyAlignment="1">
      <alignment horizontal="justify" vertical="top"/>
    </xf>
    <xf numFmtId="0" fontId="0" fillId="0" borderId="2" xfId="0" applyBorder="1" applyAlignment="1">
      <alignment horizontal="justify" vertical="top"/>
    </xf>
    <xf numFmtId="42" fontId="4" fillId="7" borderId="1" xfId="1" applyFont="1" applyFill="1" applyBorder="1" applyAlignment="1">
      <alignment horizontal="center" vertical="top"/>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0" borderId="1" xfId="0" applyFont="1" applyBorder="1" applyAlignment="1">
      <alignment horizontal="justify" vertical="top" wrapText="1"/>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2" fillId="0" borderId="1" xfId="0" applyFont="1" applyBorder="1" applyAlignment="1">
      <alignment horizontal="justify" vertical="top" wrapText="1"/>
    </xf>
    <xf numFmtId="44" fontId="6" fillId="7" borderId="1" xfId="4" applyFont="1" applyFill="1" applyBorder="1" applyAlignment="1">
      <alignment horizontal="center" vertical="top"/>
    </xf>
    <xf numFmtId="0" fontId="2" fillId="0" borderId="1" xfId="0" applyFont="1" applyBorder="1" applyAlignment="1">
      <alignment horizontal="justify" vertical="top" wrapText="1"/>
    </xf>
    <xf numFmtId="49" fontId="0" fillId="0" borderId="1" xfId="0" applyNumberFormat="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7" fillId="0" borderId="1" xfId="3"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left"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1" xfId="1" applyFont="1" applyBorder="1" applyAlignment="1">
      <alignment horizontal="left" vertical="top" wrapText="1"/>
    </xf>
    <xf numFmtId="0" fontId="0" fillId="0" borderId="1" xfId="0"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4" fillId="2" borderId="4" xfId="0" applyFont="1" applyFill="1" applyBorder="1" applyAlignment="1">
      <alignment horizontal="justify" vertical="top"/>
    </xf>
    <xf numFmtId="0" fontId="0" fillId="0" borderId="2" xfId="0" applyBorder="1" applyAlignment="1">
      <alignment horizontal="center" vertical="top"/>
    </xf>
    <xf numFmtId="0" fontId="0" fillId="0" borderId="3" xfId="0" applyBorder="1" applyAlignment="1">
      <alignment horizontal="center"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7" borderId="2" xfId="0" applyFont="1" applyFill="1" applyBorder="1" applyAlignment="1">
      <alignment horizontal="left" vertical="top" wrapText="1"/>
    </xf>
    <xf numFmtId="0" fontId="0" fillId="7" borderId="3" xfId="0" applyFont="1" applyFill="1" applyBorder="1" applyAlignment="1">
      <alignment horizontal="left" vertical="top" wrapText="1"/>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2" fillId="0" borderId="1" xfId="0" applyFont="1" applyBorder="1" applyAlignment="1">
      <alignment horizontal="justify"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42" fontId="0" fillId="5" borderId="0" xfId="1" applyFont="1" applyFill="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4" borderId="5" xfId="0" applyFont="1" applyFill="1" applyBorder="1" applyAlignment="1">
      <alignment horizontal="left" vertical="top" wrapText="1"/>
    </xf>
    <xf numFmtId="0" fontId="0" fillId="4" borderId="7" xfId="0" applyFont="1" applyFill="1" applyBorder="1" applyAlignment="1">
      <alignment horizontal="left" vertical="top" wrapText="1"/>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xf>
    <xf numFmtId="42" fontId="0" fillId="5" borderId="1" xfId="1" applyFont="1" applyFill="1" applyBorder="1" applyAlignment="1">
      <alignment horizontal="justify"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49</xdr:row>
      <xdr:rowOff>0</xdr:rowOff>
    </xdr:from>
    <xdr:to>
      <xdr:col>3</xdr:col>
      <xdr:colOff>0</xdr:colOff>
      <xdr:row>72</xdr:row>
      <xdr:rowOff>170881</xdr:rowOff>
    </xdr:to>
    <xdr:pic>
      <xdr:nvPicPr>
        <xdr:cNvPr id="2" name="Imagen 1">
          <a:extLst>
            <a:ext uri="{FF2B5EF4-FFF2-40B4-BE49-F238E27FC236}">
              <a16:creationId xmlns:a16="http://schemas.microsoft.com/office/drawing/2014/main" id="{0DC1A535-13DB-47CA-8E10-CAA859657606}"/>
            </a:ext>
          </a:extLst>
        </xdr:cNvPr>
        <xdr:cNvPicPr>
          <a:picLocks noChangeAspect="1"/>
        </xdr:cNvPicPr>
      </xdr:nvPicPr>
      <xdr:blipFill>
        <a:blip xmlns:r="http://schemas.openxmlformats.org/officeDocument/2006/relationships" r:embed="rId1"/>
        <a:stretch>
          <a:fillRect/>
        </a:stretch>
      </xdr:blipFill>
      <xdr:spPr>
        <a:xfrm>
          <a:off x="0" y="9391650"/>
          <a:ext cx="11420475" cy="45523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annygarciapedraz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A1:F86"/>
  <sheetViews>
    <sheetView topLeftCell="A4" zoomScale="115" zoomScaleNormal="115" workbookViewId="0">
      <selection activeCell="B27" sqref="B27:C27"/>
    </sheetView>
  </sheetViews>
  <sheetFormatPr baseColWidth="10" defaultColWidth="0" defaultRowHeight="15" x14ac:dyDescent="0.25"/>
  <cols>
    <col min="1" max="1" width="46.140625" style="9" bestFit="1" customWidth="1"/>
    <col min="2" max="2" width="63.85546875" style="9" customWidth="1"/>
    <col min="3" max="3" width="19.140625" style="9" customWidth="1"/>
    <col min="4" max="4" width="11.42578125" style="2" hidden="1" customWidth="1"/>
    <col min="5" max="6" width="0" style="2" hidden="1" customWidth="1"/>
    <col min="7" max="16384" width="11.42578125" style="2" hidden="1"/>
  </cols>
  <sheetData>
    <row r="1" spans="1:3" ht="18.75" x14ac:dyDescent="0.25">
      <c r="A1" s="49" t="s">
        <v>58</v>
      </c>
      <c r="B1" s="49"/>
      <c r="C1" s="49"/>
    </row>
    <row r="2" spans="1:3" x14ac:dyDescent="0.25">
      <c r="A2" s="26" t="s">
        <v>13</v>
      </c>
      <c r="B2" s="42" t="s">
        <v>126</v>
      </c>
      <c r="C2" s="42"/>
    </row>
    <row r="3" spans="1:3" x14ac:dyDescent="0.25">
      <c r="A3" s="26" t="s">
        <v>0</v>
      </c>
      <c r="B3" s="43" t="s">
        <v>127</v>
      </c>
      <c r="C3" s="43"/>
    </row>
    <row r="4" spans="1:3" x14ac:dyDescent="0.25">
      <c r="A4" s="26" t="s">
        <v>123</v>
      </c>
      <c r="B4" s="46" t="s">
        <v>130</v>
      </c>
      <c r="C4" s="47"/>
    </row>
    <row r="5" spans="1:3" x14ac:dyDescent="0.25">
      <c r="A5" s="35" t="s">
        <v>1</v>
      </c>
      <c r="B5" s="46" t="s">
        <v>129</v>
      </c>
      <c r="C5" s="47"/>
    </row>
    <row r="6" spans="1:3" x14ac:dyDescent="0.25">
      <c r="A6" s="26" t="s">
        <v>1</v>
      </c>
      <c r="B6" s="43" t="s">
        <v>128</v>
      </c>
      <c r="C6" s="43"/>
    </row>
    <row r="7" spans="1:3" x14ac:dyDescent="0.25">
      <c r="A7" s="35" t="s">
        <v>132</v>
      </c>
      <c r="B7" s="46" t="s">
        <v>133</v>
      </c>
      <c r="C7" s="47"/>
    </row>
    <row r="8" spans="1:3" x14ac:dyDescent="0.25">
      <c r="A8" s="35" t="s">
        <v>132</v>
      </c>
      <c r="B8" s="46" t="s">
        <v>134</v>
      </c>
      <c r="C8" s="47"/>
    </row>
    <row r="9" spans="1:3" x14ac:dyDescent="0.25">
      <c r="A9" s="26" t="s">
        <v>124</v>
      </c>
      <c r="B9" s="43" t="s">
        <v>131</v>
      </c>
      <c r="C9" s="43"/>
    </row>
    <row r="10" spans="1:3" x14ac:dyDescent="0.25">
      <c r="A10" s="36" t="s">
        <v>125</v>
      </c>
      <c r="B10" s="46" t="s">
        <v>135</v>
      </c>
      <c r="C10" s="47"/>
    </row>
    <row r="11" spans="1:3" x14ac:dyDescent="0.25">
      <c r="A11" s="37" t="s">
        <v>2</v>
      </c>
      <c r="B11" s="43" t="s">
        <v>136</v>
      </c>
      <c r="C11" s="43"/>
    </row>
    <row r="12" spans="1:3" x14ac:dyDescent="0.25">
      <c r="A12" s="37" t="s">
        <v>56</v>
      </c>
      <c r="B12" s="43">
        <v>1014993098</v>
      </c>
      <c r="C12" s="43"/>
    </row>
    <row r="13" spans="1:3" x14ac:dyDescent="0.25">
      <c r="A13" s="37" t="s">
        <v>97</v>
      </c>
      <c r="B13" s="46" t="s">
        <v>137</v>
      </c>
      <c r="C13" s="47"/>
    </row>
    <row r="14" spans="1:3" x14ac:dyDescent="0.25">
      <c r="A14" s="37" t="s">
        <v>14</v>
      </c>
      <c r="B14" s="44" t="s">
        <v>138</v>
      </c>
      <c r="C14" s="44"/>
    </row>
    <row r="15" spans="1:3" ht="30" customHeight="1" x14ac:dyDescent="0.25">
      <c r="A15" s="38" t="s">
        <v>15</v>
      </c>
      <c r="B15" s="44">
        <v>3164848111</v>
      </c>
      <c r="C15" s="44"/>
    </row>
    <row r="16" spans="1:3" ht="30" customHeight="1" x14ac:dyDescent="0.25">
      <c r="A16" s="5" t="s">
        <v>16</v>
      </c>
      <c r="B16" s="45" t="s">
        <v>139</v>
      </c>
      <c r="C16" s="44"/>
    </row>
    <row r="17" spans="1:3" x14ac:dyDescent="0.25">
      <c r="A17" s="5" t="s">
        <v>17</v>
      </c>
      <c r="B17" s="43" t="s">
        <v>137</v>
      </c>
      <c r="C17" s="43"/>
    </row>
    <row r="18" spans="1:3" x14ac:dyDescent="0.25">
      <c r="A18" s="5" t="s">
        <v>18</v>
      </c>
      <c r="B18" s="43" t="s">
        <v>140</v>
      </c>
      <c r="C18" s="43"/>
    </row>
    <row r="19" spans="1:3" x14ac:dyDescent="0.25">
      <c r="A19" s="5" t="s">
        <v>19</v>
      </c>
      <c r="B19" s="43" t="s">
        <v>141</v>
      </c>
      <c r="C19" s="43"/>
    </row>
    <row r="20" spans="1:3" x14ac:dyDescent="0.25">
      <c r="A20" s="5" t="s">
        <v>20</v>
      </c>
      <c r="B20" s="43" t="s">
        <v>142</v>
      </c>
      <c r="C20" s="43"/>
    </row>
    <row r="21" spans="1:3" ht="15" customHeight="1" x14ac:dyDescent="0.25">
      <c r="A21" s="5" t="s">
        <v>21</v>
      </c>
      <c r="B21" s="44" t="s">
        <v>137</v>
      </c>
      <c r="C21" s="44"/>
    </row>
    <row r="22" spans="1:3" x14ac:dyDescent="0.25">
      <c r="A22" s="5" t="s">
        <v>22</v>
      </c>
      <c r="B22" s="44" t="s">
        <v>144</v>
      </c>
      <c r="C22" s="44"/>
    </row>
    <row r="23" spans="1:3" ht="30" customHeight="1" x14ac:dyDescent="0.25">
      <c r="A23" s="5" t="s">
        <v>23</v>
      </c>
      <c r="B23" s="52" t="s">
        <v>137</v>
      </c>
      <c r="C23" s="52"/>
    </row>
    <row r="24" spans="1:3" x14ac:dyDescent="0.25">
      <c r="A24" s="5" t="s">
        <v>24</v>
      </c>
      <c r="B24" s="43" t="s">
        <v>143</v>
      </c>
      <c r="C24" s="43"/>
    </row>
    <row r="25" spans="1:3" ht="30" x14ac:dyDescent="0.25">
      <c r="A25" s="5" t="s">
        <v>26</v>
      </c>
      <c r="B25" s="43" t="s">
        <v>143</v>
      </c>
      <c r="C25" s="43"/>
    </row>
    <row r="26" spans="1:3" ht="29.25" customHeight="1" x14ac:dyDescent="0.25">
      <c r="A26" s="5" t="s">
        <v>25</v>
      </c>
      <c r="B26" s="44" t="s">
        <v>145</v>
      </c>
      <c r="C26" s="44"/>
    </row>
    <row r="27" spans="1:3" x14ac:dyDescent="0.25">
      <c r="A27" s="5" t="s">
        <v>3</v>
      </c>
      <c r="B27" s="44" t="s">
        <v>146</v>
      </c>
      <c r="C27" s="44"/>
    </row>
    <row r="28" spans="1:3" x14ac:dyDescent="0.25">
      <c r="A28" s="5" t="s">
        <v>4</v>
      </c>
      <c r="B28" s="44" t="s">
        <v>147</v>
      </c>
      <c r="C28" s="44"/>
    </row>
    <row r="29" spans="1:3" x14ac:dyDescent="0.25">
      <c r="A29" s="5" t="s">
        <v>5</v>
      </c>
      <c r="B29" s="44" t="s">
        <v>147</v>
      </c>
      <c r="C29" s="44"/>
    </row>
    <row r="30" spans="1:3" x14ac:dyDescent="0.25">
      <c r="A30" s="5" t="s">
        <v>40</v>
      </c>
      <c r="B30" s="50" t="s">
        <v>148</v>
      </c>
      <c r="C30" s="51"/>
    </row>
    <row r="31" spans="1:3" x14ac:dyDescent="0.25">
      <c r="A31" s="41" t="s">
        <v>6</v>
      </c>
      <c r="B31" s="44" t="s">
        <v>149</v>
      </c>
      <c r="C31" s="43"/>
    </row>
    <row r="32" spans="1:3" x14ac:dyDescent="0.25">
      <c r="A32" s="41"/>
      <c r="B32" s="43"/>
      <c r="C32" s="43"/>
    </row>
    <row r="33" spans="1:3" ht="81.75" customHeight="1" x14ac:dyDescent="0.25">
      <c r="A33" s="41"/>
      <c r="B33" s="43"/>
      <c r="C33" s="43"/>
    </row>
    <row r="34" spans="1:3" x14ac:dyDescent="0.25">
      <c r="A34" s="5" t="s">
        <v>7</v>
      </c>
      <c r="B34" s="43" t="s">
        <v>130</v>
      </c>
      <c r="C34" s="43"/>
    </row>
    <row r="35" spans="1:3" x14ac:dyDescent="0.25">
      <c r="A35" s="5" t="s">
        <v>8</v>
      </c>
      <c r="B35" s="43">
        <v>6769513</v>
      </c>
      <c r="C35" s="43"/>
    </row>
    <row r="36" spans="1:3" x14ac:dyDescent="0.25">
      <c r="A36" s="5" t="s">
        <v>9</v>
      </c>
      <c r="B36" s="43" t="s">
        <v>150</v>
      </c>
      <c r="C36" s="43"/>
    </row>
    <row r="37" spans="1:3" x14ac:dyDescent="0.25">
      <c r="A37" s="5" t="s">
        <v>10</v>
      </c>
      <c r="B37" s="43" t="s">
        <v>151</v>
      </c>
      <c r="C37" s="43"/>
    </row>
    <row r="38" spans="1:3" x14ac:dyDescent="0.25">
      <c r="A38" s="5" t="s">
        <v>59</v>
      </c>
      <c r="B38" s="46" t="s">
        <v>152</v>
      </c>
      <c r="C38" s="47"/>
    </row>
    <row r="39" spans="1:3" x14ac:dyDescent="0.25">
      <c r="A39" s="5" t="s">
        <v>11</v>
      </c>
      <c r="B39" s="48" t="s">
        <v>153</v>
      </c>
      <c r="C39" s="48"/>
    </row>
    <row r="40" spans="1:3" x14ac:dyDescent="0.25">
      <c r="A40" s="5" t="s">
        <v>12</v>
      </c>
      <c r="B40" s="43" t="s">
        <v>154</v>
      </c>
      <c r="C40" s="43"/>
    </row>
    <row r="43" spans="1:3" ht="15" customHeight="1" x14ac:dyDescent="0.25"/>
    <row r="44" spans="1:3" ht="15" customHeight="1" x14ac:dyDescent="0.25"/>
    <row r="51" spans="6:6" ht="15" customHeight="1" x14ac:dyDescent="0.25"/>
    <row r="56" spans="6:6" ht="18" customHeight="1" x14ac:dyDescent="0.25"/>
    <row r="59" spans="6:6" x14ac:dyDescent="0.25">
      <c r="F59" s="4"/>
    </row>
    <row r="60" spans="6:6" x14ac:dyDescent="0.25">
      <c r="F60" s="4"/>
    </row>
    <row r="61" spans="6:6" x14ac:dyDescent="0.25">
      <c r="F61" s="4"/>
    </row>
    <row r="72" ht="36" customHeight="1" x14ac:dyDescent="0.25"/>
    <row r="84" ht="33.75" customHeight="1" x14ac:dyDescent="0.25"/>
    <row r="85" ht="33.75" customHeight="1" x14ac:dyDescent="0.25"/>
    <row r="86" ht="33.75" customHeight="1" x14ac:dyDescent="0.25"/>
  </sheetData>
  <dataConsolidate/>
  <mergeCells count="39">
    <mergeCell ref="A1:C1"/>
    <mergeCell ref="B30:C30"/>
    <mergeCell ref="B24:C24"/>
    <mergeCell ref="B25:C25"/>
    <mergeCell ref="B21:C21"/>
    <mergeCell ref="B10:C10"/>
    <mergeCell ref="B4:C4"/>
    <mergeCell ref="B13:C13"/>
    <mergeCell ref="B22:C22"/>
    <mergeCell ref="B23:C23"/>
    <mergeCell ref="B28:C28"/>
    <mergeCell ref="B27:C27"/>
    <mergeCell ref="B7:C7"/>
    <mergeCell ref="B40:C40"/>
    <mergeCell ref="B39:C39"/>
    <mergeCell ref="B37:C37"/>
    <mergeCell ref="B36:C36"/>
    <mergeCell ref="B35:C35"/>
    <mergeCell ref="B34:C34"/>
    <mergeCell ref="B8:C8"/>
    <mergeCell ref="B38:C38"/>
    <mergeCell ref="B31:C33"/>
    <mergeCell ref="B29:C29"/>
    <mergeCell ref="A31:A33"/>
    <mergeCell ref="B2:C2"/>
    <mergeCell ref="B3:C3"/>
    <mergeCell ref="B6:C6"/>
    <mergeCell ref="B9:C9"/>
    <mergeCell ref="B11:C11"/>
    <mergeCell ref="B12:C12"/>
    <mergeCell ref="B14:C14"/>
    <mergeCell ref="B15:C15"/>
    <mergeCell ref="B16:C16"/>
    <mergeCell ref="B17:C17"/>
    <mergeCell ref="B18:C18"/>
    <mergeCell ref="B26:C26"/>
    <mergeCell ref="B19:C19"/>
    <mergeCell ref="B20:C20"/>
    <mergeCell ref="B5:C5"/>
  </mergeCells>
  <hyperlinks>
    <hyperlink ref="B16" r:id="rId1" xr:uid="{3D00B241-5F8D-4DF4-92D4-9DFCDA443E19}"/>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F90C730C-89E0-470E-9D05-8F1740F3A538}">
          <x14:formula1>
            <xm:f>Hoja2!$H$2:$H$5</xm:f>
          </x14:formula1>
          <xm:sqref>B21:C21</xm:sqref>
        </x14:dataValidation>
        <x14:dataValidation type="list" allowBlank="1" showInputMessage="1" showErrorMessage="1" xr:uid="{666CA25D-9895-4FFF-8C94-EA211A77A836}">
          <x14:formula1>
            <xm:f>Hoja2!$I$2:$I$6</xm:f>
          </x14:formula1>
          <xm:sqref>B26:C26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tabColor theme="3" tint="-0.499984740745262"/>
  </sheetPr>
  <dimension ref="A1:C48"/>
  <sheetViews>
    <sheetView workbookViewId="0">
      <selection activeCell="B2" sqref="B2:C2"/>
    </sheetView>
  </sheetViews>
  <sheetFormatPr baseColWidth="10" defaultColWidth="0" defaultRowHeight="15" x14ac:dyDescent="0.25"/>
  <cols>
    <col min="1" max="1" width="49.85546875" customWidth="1"/>
    <col min="2" max="2" width="31.28515625" customWidth="1"/>
    <col min="3" max="3" width="90.140625" customWidth="1"/>
    <col min="4" max="16384" width="11.42578125" hidden="1"/>
  </cols>
  <sheetData>
    <row r="1" spans="1:3" ht="18.75" x14ac:dyDescent="0.25">
      <c r="A1" s="54" t="s">
        <v>57</v>
      </c>
      <c r="B1" s="54"/>
      <c r="C1" s="54"/>
    </row>
    <row r="2" spans="1:3" ht="15.75" customHeight="1" x14ac:dyDescent="0.25">
      <c r="A2" s="22" t="s">
        <v>38</v>
      </c>
      <c r="B2" s="46" t="s">
        <v>155</v>
      </c>
      <c r="C2" s="47"/>
    </row>
    <row r="3" spans="1:3" s="2" customFormat="1" x14ac:dyDescent="0.25">
      <c r="A3" s="26" t="s">
        <v>13</v>
      </c>
      <c r="B3" s="53" t="str">
        <f>'AUTOS  NOTA 322'!B2:C2</f>
        <v>15001315300420200017400</v>
      </c>
      <c r="C3" s="53"/>
    </row>
    <row r="4" spans="1:3" s="2" customFormat="1" x14ac:dyDescent="0.25">
      <c r="A4" s="26" t="s">
        <v>0</v>
      </c>
      <c r="B4" s="53" t="str">
        <f>'AUTOS  NOTA 322'!B3:C3</f>
        <v xml:space="preserve">Juzgado Cuarto (4°) Civil del Circuito de Tunja </v>
      </c>
      <c r="C4" s="53"/>
    </row>
    <row r="5" spans="1:3" s="2" customFormat="1" x14ac:dyDescent="0.25">
      <c r="A5" s="26" t="s">
        <v>123</v>
      </c>
      <c r="B5" s="53" t="str">
        <f>'AUTOS  NOTA 322'!B4:C4</f>
        <v xml:space="preserve">Luis Guillermo Forero Cuevas </v>
      </c>
      <c r="C5" s="53"/>
    </row>
    <row r="6" spans="1:3" s="2" customFormat="1" x14ac:dyDescent="0.25">
      <c r="A6" s="26" t="s">
        <v>1</v>
      </c>
      <c r="B6" s="53" t="str">
        <f>'AUTOS  NOTA 322'!B6:C6</f>
        <v>Fanny García Pedraza (Madre)</v>
      </c>
      <c r="C6" s="53"/>
    </row>
    <row r="7" spans="1:3" s="2" customFormat="1" x14ac:dyDescent="0.25">
      <c r="A7" s="26" t="s">
        <v>124</v>
      </c>
      <c r="B7" s="53" t="str">
        <f>'AUTOS  NOTA 322'!B9:C9</f>
        <v xml:space="preserve">Llamada en Garantía </v>
      </c>
      <c r="C7" s="53"/>
    </row>
    <row r="8" spans="1:3" x14ac:dyDescent="0.25">
      <c r="A8" s="22" t="s">
        <v>39</v>
      </c>
      <c r="B8" s="53" t="s">
        <v>156</v>
      </c>
      <c r="C8" s="53"/>
    </row>
    <row r="9" spans="1:3" x14ac:dyDescent="0.25">
      <c r="A9" s="22" t="s">
        <v>40</v>
      </c>
      <c r="B9" s="53" t="s">
        <v>157</v>
      </c>
      <c r="C9" s="53"/>
    </row>
    <row r="10" spans="1:3" x14ac:dyDescent="0.25">
      <c r="A10" s="22" t="s">
        <v>98</v>
      </c>
      <c r="B10" s="63"/>
      <c r="C10" s="64"/>
    </row>
    <row r="11" spans="1:3" x14ac:dyDescent="0.25">
      <c r="A11" s="22" t="s">
        <v>77</v>
      </c>
      <c r="B11" s="55" t="s">
        <v>94</v>
      </c>
      <c r="C11" s="56"/>
    </row>
    <row r="12" spans="1:3" x14ac:dyDescent="0.25">
      <c r="A12" s="22" t="s">
        <v>41</v>
      </c>
      <c r="B12" s="53" t="s">
        <v>158</v>
      </c>
      <c r="C12" s="53"/>
    </row>
    <row r="13" spans="1:3" x14ac:dyDescent="0.25">
      <c r="A13" s="22" t="s">
        <v>42</v>
      </c>
      <c r="B13" s="53" t="s">
        <v>45</v>
      </c>
      <c r="C13" s="53"/>
    </row>
    <row r="14" spans="1:3" x14ac:dyDescent="0.25">
      <c r="A14" s="22" t="s">
        <v>43</v>
      </c>
      <c r="B14" s="53" t="s">
        <v>45</v>
      </c>
      <c r="C14" s="53"/>
    </row>
    <row r="15" spans="1:3" x14ac:dyDescent="0.25">
      <c r="A15" s="57" t="s">
        <v>44</v>
      </c>
      <c r="B15" s="53" t="s">
        <v>93</v>
      </c>
      <c r="C15" s="53"/>
    </row>
    <row r="16" spans="1:3" x14ac:dyDescent="0.25">
      <c r="A16" s="58"/>
      <c r="B16" s="11" t="s">
        <v>54</v>
      </c>
      <c r="C16" s="11" t="s">
        <v>29</v>
      </c>
    </row>
    <row r="17" spans="1:3" x14ac:dyDescent="0.25">
      <c r="A17" s="58"/>
      <c r="B17" s="20"/>
      <c r="C17" s="20"/>
    </row>
    <row r="18" spans="1:3" x14ac:dyDescent="0.25">
      <c r="A18" s="58"/>
      <c r="B18" s="20"/>
      <c r="C18" s="20"/>
    </row>
    <row r="19" spans="1:3" x14ac:dyDescent="0.25">
      <c r="A19" s="59"/>
      <c r="B19" s="20"/>
      <c r="C19" s="20"/>
    </row>
    <row r="20" spans="1:3" x14ac:dyDescent="0.25">
      <c r="A20" s="22" t="s">
        <v>95</v>
      </c>
      <c r="B20" s="53" t="s">
        <v>46</v>
      </c>
      <c r="C20" s="53"/>
    </row>
    <row r="21" spans="1:3" x14ac:dyDescent="0.25">
      <c r="A21" s="22" t="s">
        <v>96</v>
      </c>
      <c r="B21" s="63" t="s">
        <v>46</v>
      </c>
      <c r="C21" s="64"/>
    </row>
    <row r="22" spans="1:3" x14ac:dyDescent="0.25">
      <c r="A22" s="22" t="s">
        <v>30</v>
      </c>
      <c r="B22" s="53" t="s">
        <v>37</v>
      </c>
      <c r="C22" s="53"/>
    </row>
    <row r="23" spans="1:3" x14ac:dyDescent="0.25">
      <c r="A23" s="22" t="s">
        <v>51</v>
      </c>
      <c r="B23" s="53" t="s">
        <v>46</v>
      </c>
      <c r="C23" s="53"/>
    </row>
    <row r="24" spans="1:3" x14ac:dyDescent="0.25">
      <c r="A24" s="22" t="s">
        <v>52</v>
      </c>
      <c r="B24" s="53">
        <v>0</v>
      </c>
      <c r="C24" s="53"/>
    </row>
    <row r="25" spans="1:3" x14ac:dyDescent="0.25">
      <c r="A25" s="21" t="s">
        <v>53</v>
      </c>
      <c r="B25" s="53" t="s">
        <v>46</v>
      </c>
      <c r="C25" s="53"/>
    </row>
    <row r="26" spans="1:3" x14ac:dyDescent="0.25">
      <c r="A26" s="62" t="s">
        <v>81</v>
      </c>
      <c r="B26" s="62"/>
      <c r="C26" s="62"/>
    </row>
    <row r="27" spans="1:3" x14ac:dyDescent="0.25">
      <c r="A27" s="50" t="s">
        <v>50</v>
      </c>
      <c r="B27" s="51"/>
      <c r="C27" s="12" t="s">
        <v>159</v>
      </c>
    </row>
    <row r="28" spans="1:3" x14ac:dyDescent="0.25">
      <c r="A28" s="50" t="s">
        <v>49</v>
      </c>
      <c r="B28" s="51"/>
      <c r="C28" s="12" t="s">
        <v>159</v>
      </c>
    </row>
    <row r="29" spans="1:3" x14ac:dyDescent="0.25">
      <c r="A29" s="50" t="s">
        <v>48</v>
      </c>
      <c r="B29" s="51"/>
      <c r="C29" s="13" t="s">
        <v>159</v>
      </c>
    </row>
    <row r="30" spans="1:3" x14ac:dyDescent="0.25">
      <c r="A30" s="50" t="s">
        <v>27</v>
      </c>
      <c r="B30" s="51"/>
      <c r="C30" s="12" t="s">
        <v>159</v>
      </c>
    </row>
    <row r="31" spans="1:3" x14ac:dyDescent="0.25">
      <c r="A31" s="50" t="s">
        <v>28</v>
      </c>
      <c r="B31" s="51"/>
      <c r="C31" s="12"/>
    </row>
    <row r="32" spans="1:3" x14ac:dyDescent="0.25">
      <c r="A32" s="50" t="s">
        <v>116</v>
      </c>
      <c r="B32" s="51"/>
      <c r="C32" s="14"/>
    </row>
    <row r="33" spans="1:3" x14ac:dyDescent="0.25">
      <c r="A33" s="60" t="s">
        <v>47</v>
      </c>
      <c r="B33" s="61"/>
      <c r="C33" s="15"/>
    </row>
    <row r="34" spans="1:3" x14ac:dyDescent="0.25">
      <c r="A34" s="60" t="s">
        <v>55</v>
      </c>
      <c r="B34" s="61"/>
      <c r="C34" s="16"/>
    </row>
    <row r="35" spans="1:3" x14ac:dyDescent="0.25">
      <c r="A35" s="65" t="s">
        <v>118</v>
      </c>
      <c r="B35" s="66"/>
      <c r="C35" s="16"/>
    </row>
    <row r="36" spans="1:3" x14ac:dyDescent="0.25">
      <c r="A36" s="67"/>
      <c r="B36" s="68"/>
      <c r="C36" s="16"/>
    </row>
    <row r="37" spans="1:3" x14ac:dyDescent="0.25">
      <c r="A37" s="69"/>
      <c r="B37" s="70"/>
      <c r="C37" s="16"/>
    </row>
    <row r="38" spans="1:3" x14ac:dyDescent="0.25">
      <c r="A38" s="71" t="s">
        <v>115</v>
      </c>
      <c r="B38" s="71"/>
      <c r="C38" s="71"/>
    </row>
    <row r="39" spans="1:3" x14ac:dyDescent="0.25">
      <c r="A39" s="18" t="s">
        <v>110</v>
      </c>
      <c r="B39" s="19"/>
      <c r="C39" s="16" t="s">
        <v>159</v>
      </c>
    </row>
    <row r="40" spans="1:3" x14ac:dyDescent="0.25">
      <c r="A40" s="60" t="s">
        <v>107</v>
      </c>
      <c r="B40" s="61"/>
      <c r="C40" s="16"/>
    </row>
    <row r="41" spans="1:3" x14ac:dyDescent="0.25">
      <c r="A41" s="60" t="s">
        <v>109</v>
      </c>
      <c r="B41" s="61"/>
      <c r="C41" s="16" t="s">
        <v>159</v>
      </c>
    </row>
    <row r="42" spans="1:3" x14ac:dyDescent="0.25">
      <c r="A42" s="18" t="s">
        <v>108</v>
      </c>
      <c r="B42" s="19"/>
      <c r="C42" s="16"/>
    </row>
    <row r="43" spans="1:3" x14ac:dyDescent="0.25">
      <c r="A43" s="18" t="s">
        <v>111</v>
      </c>
      <c r="B43" s="19"/>
      <c r="C43" s="16"/>
    </row>
    <row r="44" spans="1:3" x14ac:dyDescent="0.25">
      <c r="A44" s="72" t="s">
        <v>112</v>
      </c>
      <c r="B44" s="73"/>
      <c r="C44" s="16"/>
    </row>
    <row r="45" spans="1:3" x14ac:dyDescent="0.25">
      <c r="A45" s="18" t="s">
        <v>113</v>
      </c>
      <c r="B45" s="17"/>
      <c r="C45" s="16"/>
    </row>
    <row r="46" spans="1:3" x14ac:dyDescent="0.25">
      <c r="A46" s="72" t="s">
        <v>114</v>
      </c>
      <c r="B46" s="73"/>
      <c r="C46" s="16"/>
    </row>
    <row r="47" spans="1:3" x14ac:dyDescent="0.25">
      <c r="A47" s="60" t="s">
        <v>117</v>
      </c>
      <c r="B47" s="61"/>
      <c r="C47" s="16"/>
    </row>
    <row r="48" spans="1:3" x14ac:dyDescent="0.25">
      <c r="A48" s="60" t="s">
        <v>118</v>
      </c>
      <c r="B48" s="61"/>
      <c r="C48" s="16"/>
    </row>
  </sheetData>
  <mergeCells count="39">
    <mergeCell ref="A47:B47"/>
    <mergeCell ref="A48:B48"/>
    <mergeCell ref="B10:C10"/>
    <mergeCell ref="B2:C2"/>
    <mergeCell ref="A35:B37"/>
    <mergeCell ref="A38:C38"/>
    <mergeCell ref="A40:B40"/>
    <mergeCell ref="A41:B41"/>
    <mergeCell ref="A44:B44"/>
    <mergeCell ref="A46:B46"/>
    <mergeCell ref="A29:B29"/>
    <mergeCell ref="A30:B30"/>
    <mergeCell ref="A31:B31"/>
    <mergeCell ref="B21:C21"/>
    <mergeCell ref="A32:B32"/>
    <mergeCell ref="A33:B33"/>
    <mergeCell ref="A34:B34"/>
    <mergeCell ref="B23:C23"/>
    <mergeCell ref="B24:C24"/>
    <mergeCell ref="B25:C25"/>
    <mergeCell ref="A26:C26"/>
    <mergeCell ref="A27:B27"/>
    <mergeCell ref="A28:B28"/>
    <mergeCell ref="B22:C22"/>
    <mergeCell ref="A1:C1"/>
    <mergeCell ref="B8:C8"/>
    <mergeCell ref="B9:C9"/>
    <mergeCell ref="B11:C11"/>
    <mergeCell ref="B12:C12"/>
    <mergeCell ref="B13:C13"/>
    <mergeCell ref="B3:C3"/>
    <mergeCell ref="B4:C4"/>
    <mergeCell ref="B5:C5"/>
    <mergeCell ref="B6:C6"/>
    <mergeCell ref="B7:C7"/>
    <mergeCell ref="B14:C14"/>
    <mergeCell ref="A15:A19"/>
    <mergeCell ref="B15:C15"/>
    <mergeCell ref="B20:C20"/>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DC5DD991-758D-4677-A068-EFC8E3E2210C}">
          <x14:formula1>
            <xm:f>Hoja2!$C$2:$C$4</xm:f>
          </x14:formula1>
          <xm:sqref>B15:C15</xm:sqref>
        </x14:dataValidation>
        <x14:dataValidation type="list" allowBlank="1" showInputMessage="1" showErrorMessage="1" xr:uid="{1ADD4A4E-5643-4A93-B80E-D96E7840C2C3}">
          <x14:formula1>
            <xm:f>Hoja2!$B$1:$B$2</xm:f>
          </x14:formula1>
          <xm:sqref>B25:C25 B13:C14 B20:C21 B23:C23</xm:sqref>
        </x14:dataValidation>
        <x14:dataValidation type="list" allowBlank="1" showInputMessage="1" showErrorMessage="1" xr:uid="{78881ADD-F402-405C-A447-4F5306B17914}">
          <x14:formula1>
            <xm:f>Hoja2!$E$2:$E$8</xm:f>
          </x14:formula1>
          <xm:sqref>B22:C22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tabColor theme="3" tint="-0.499984740745262"/>
  </sheetPr>
  <dimension ref="A1:I31"/>
  <sheetViews>
    <sheetView tabSelected="1" topLeftCell="A8" zoomScale="62" zoomScaleNormal="62" workbookViewId="0">
      <selection activeCell="B19" sqref="B19:C19"/>
    </sheetView>
  </sheetViews>
  <sheetFormatPr baseColWidth="10" defaultColWidth="0" defaultRowHeight="15" x14ac:dyDescent="0.25"/>
  <cols>
    <col min="1" max="1" width="41.85546875" customWidth="1"/>
    <col min="2" max="2" width="30.5703125" customWidth="1"/>
    <col min="3" max="3" width="113.5703125" customWidth="1"/>
    <col min="4" max="8" width="11.42578125" hidden="1" customWidth="1"/>
    <col min="9" max="9" width="12" hidden="1" customWidth="1"/>
    <col min="10" max="16384" width="11.42578125" hidden="1"/>
  </cols>
  <sheetData>
    <row r="1" spans="1:9" ht="18.75" x14ac:dyDescent="0.25">
      <c r="A1" s="54" t="s">
        <v>60</v>
      </c>
      <c r="B1" s="54"/>
      <c r="C1" s="54"/>
    </row>
    <row r="2" spans="1:9" x14ac:dyDescent="0.25">
      <c r="A2" s="28" t="s">
        <v>38</v>
      </c>
      <c r="B2" s="63" t="s">
        <v>155</v>
      </c>
      <c r="C2" s="64"/>
    </row>
    <row r="3" spans="1:9" x14ac:dyDescent="0.25">
      <c r="A3" s="26" t="s">
        <v>13</v>
      </c>
      <c r="B3" s="53" t="str">
        <f>'AUTOS  NOTA 322'!B2:C2</f>
        <v>15001315300420200017400</v>
      </c>
      <c r="C3" s="53"/>
    </row>
    <row r="4" spans="1:9" x14ac:dyDescent="0.25">
      <c r="A4" s="26" t="s">
        <v>0</v>
      </c>
      <c r="B4" s="53" t="str">
        <f>'AUTOS  NOTA 322'!B3:C3</f>
        <v xml:space="preserve">Juzgado Cuarto (4°) Civil del Circuito de Tunja </v>
      </c>
      <c r="C4" s="53"/>
    </row>
    <row r="5" spans="1:9" x14ac:dyDescent="0.25">
      <c r="A5" s="26" t="s">
        <v>123</v>
      </c>
      <c r="B5" s="53" t="str">
        <f>'AUTOS  NOTA 322'!B4:C4</f>
        <v xml:space="preserve">Luis Guillermo Forero Cuevas </v>
      </c>
      <c r="C5" s="53"/>
    </row>
    <row r="6" spans="1:9" x14ac:dyDescent="0.25">
      <c r="A6" s="39" t="s">
        <v>1</v>
      </c>
      <c r="B6" s="53" t="str">
        <f>'AUTOS  NOTA 322'!B5:C5</f>
        <v>Camilo Fernández Currera (Padre)</v>
      </c>
      <c r="C6" s="53"/>
    </row>
    <row r="7" spans="1:9" x14ac:dyDescent="0.25">
      <c r="A7" s="26" t="s">
        <v>1</v>
      </c>
      <c r="B7" s="53" t="str">
        <f>'AUTOS  NOTA 322'!B6:C6</f>
        <v>Fanny García Pedraza (Madre)</v>
      </c>
      <c r="C7" s="53"/>
    </row>
    <row r="8" spans="1:9" x14ac:dyDescent="0.25">
      <c r="A8" s="26" t="s">
        <v>124</v>
      </c>
      <c r="B8" s="53" t="str">
        <f>'AUTOS  NOTA 322'!B9:C9</f>
        <v xml:space="preserve">Llamada en Garantía </v>
      </c>
      <c r="C8" s="53"/>
    </row>
    <row r="9" spans="1:9" ht="30" x14ac:dyDescent="0.25">
      <c r="A9" s="26" t="s">
        <v>63</v>
      </c>
      <c r="B9" s="77">
        <f>SUM(C11,C12,C14,C15,C17)</f>
        <v>200000000</v>
      </c>
      <c r="C9" s="78"/>
    </row>
    <row r="10" spans="1:9" x14ac:dyDescent="0.25">
      <c r="A10" s="76" t="s">
        <v>64</v>
      </c>
      <c r="B10" s="74" t="s">
        <v>65</v>
      </c>
      <c r="C10" s="75"/>
    </row>
    <row r="11" spans="1:9" x14ac:dyDescent="0.25">
      <c r="A11" s="76"/>
      <c r="B11" s="6" t="s">
        <v>66</v>
      </c>
      <c r="C11" s="8">
        <v>0</v>
      </c>
    </row>
    <row r="12" spans="1:9" x14ac:dyDescent="0.25">
      <c r="A12" s="76"/>
      <c r="B12" s="6" t="s">
        <v>67</v>
      </c>
      <c r="C12" s="8">
        <v>0</v>
      </c>
    </row>
    <row r="13" spans="1:9" x14ac:dyDescent="0.25">
      <c r="A13" s="76"/>
      <c r="B13" s="74" t="s">
        <v>68</v>
      </c>
      <c r="C13" s="75"/>
    </row>
    <row r="14" spans="1:9" x14ac:dyDescent="0.25">
      <c r="A14" s="76"/>
      <c r="B14" s="6" t="s">
        <v>160</v>
      </c>
      <c r="C14" s="40">
        <v>200000000</v>
      </c>
    </row>
    <row r="15" spans="1:9" x14ac:dyDescent="0.25">
      <c r="A15" s="76"/>
      <c r="B15" s="20"/>
      <c r="C15" s="29"/>
      <c r="E15" t="s">
        <v>76</v>
      </c>
      <c r="F15" s="30">
        <v>0.7</v>
      </c>
    </row>
    <row r="16" spans="1:9" x14ac:dyDescent="0.25">
      <c r="A16" s="76"/>
      <c r="B16" s="74" t="s">
        <v>122</v>
      </c>
      <c r="C16" s="75"/>
      <c r="E16" t="s">
        <v>75</v>
      </c>
      <c r="F16" s="31">
        <v>0.3</v>
      </c>
      <c r="I16" s="33"/>
    </row>
    <row r="17" spans="1:9" x14ac:dyDescent="0.25">
      <c r="A17" s="76"/>
      <c r="B17" s="20"/>
      <c r="C17" s="29"/>
      <c r="F17" s="34"/>
      <c r="I17" s="33"/>
    </row>
    <row r="18" spans="1:9" ht="23.25" customHeight="1" x14ac:dyDescent="0.25">
      <c r="A18" s="7" t="s">
        <v>61</v>
      </c>
      <c r="B18" s="63" t="s">
        <v>74</v>
      </c>
      <c r="C18" s="64"/>
    </row>
    <row r="19" spans="1:9" ht="288.75" customHeight="1" x14ac:dyDescent="0.25">
      <c r="A19" s="5" t="s">
        <v>62</v>
      </c>
      <c r="B19" s="84" t="s">
        <v>162</v>
      </c>
      <c r="C19" s="85"/>
    </row>
    <row r="20" spans="1:9" ht="15" customHeight="1" x14ac:dyDescent="0.25">
      <c r="A20" s="23" t="s">
        <v>69</v>
      </c>
      <c r="B20" s="79">
        <f>SUM(C22:C23,C25:C26,C28)</f>
        <v>120000000</v>
      </c>
      <c r="C20" s="79"/>
    </row>
    <row r="21" spans="1:9" x14ac:dyDescent="0.25">
      <c r="A21" s="7" t="s">
        <v>70</v>
      </c>
      <c r="B21" s="86" t="s">
        <v>65</v>
      </c>
      <c r="C21" s="87"/>
    </row>
    <row r="22" spans="1:9" x14ac:dyDescent="0.25">
      <c r="A22" s="80"/>
      <c r="B22" s="6" t="s">
        <v>66</v>
      </c>
      <c r="C22" s="8">
        <v>0</v>
      </c>
    </row>
    <row r="23" spans="1:9" x14ac:dyDescent="0.25">
      <c r="A23" s="81"/>
      <c r="B23" s="6" t="s">
        <v>67</v>
      </c>
      <c r="C23" s="8">
        <v>0</v>
      </c>
    </row>
    <row r="24" spans="1:9" x14ac:dyDescent="0.25">
      <c r="A24" s="81"/>
      <c r="B24" s="74" t="s">
        <v>68</v>
      </c>
      <c r="C24" s="75"/>
    </row>
    <row r="25" spans="1:9" x14ac:dyDescent="0.25">
      <c r="A25" s="81"/>
      <c r="B25" s="20" t="s">
        <v>160</v>
      </c>
      <c r="C25" s="8">
        <v>120000000</v>
      </c>
    </row>
    <row r="26" spans="1:9" x14ac:dyDescent="0.25">
      <c r="A26" s="81"/>
      <c r="B26" s="20"/>
      <c r="C26" s="8">
        <v>0</v>
      </c>
    </row>
    <row r="27" spans="1:9" x14ac:dyDescent="0.25">
      <c r="A27" s="81"/>
      <c r="B27" s="74" t="s">
        <v>122</v>
      </c>
      <c r="C27" s="75"/>
    </row>
    <row r="28" spans="1:9" x14ac:dyDescent="0.25">
      <c r="A28" s="81"/>
      <c r="B28" s="20"/>
      <c r="C28" s="8">
        <v>0</v>
      </c>
    </row>
    <row r="29" spans="1:9" x14ac:dyDescent="0.25">
      <c r="A29" s="32" t="s">
        <v>119</v>
      </c>
      <c r="B29" s="82">
        <f>IFERROR(B20*(VLOOKUP(B18,E15:F17,2,0)),16666)</f>
        <v>16666</v>
      </c>
      <c r="C29" s="83"/>
    </row>
    <row r="30" spans="1:9" ht="135" customHeight="1" x14ac:dyDescent="0.25">
      <c r="A30" s="5" t="s">
        <v>71</v>
      </c>
      <c r="B30" s="50" t="s">
        <v>163</v>
      </c>
      <c r="C30" s="47"/>
    </row>
    <row r="31" spans="1:9" ht="211.5" customHeight="1" x14ac:dyDescent="0.25">
      <c r="A31" s="5" t="s">
        <v>72</v>
      </c>
      <c r="B31" s="44" t="s">
        <v>161</v>
      </c>
      <c r="C31" s="43"/>
    </row>
  </sheetData>
  <mergeCells count="23">
    <mergeCell ref="B31:C31"/>
    <mergeCell ref="B18:C18"/>
    <mergeCell ref="B20:C20"/>
    <mergeCell ref="A22:A28"/>
    <mergeCell ref="B29:C29"/>
    <mergeCell ref="B30:C30"/>
    <mergeCell ref="B27:C27"/>
    <mergeCell ref="B19:C19"/>
    <mergeCell ref="B21:C21"/>
    <mergeCell ref="B24:C24"/>
    <mergeCell ref="B10:C10"/>
    <mergeCell ref="B13:C13"/>
    <mergeCell ref="A10:A17"/>
    <mergeCell ref="B9:C9"/>
    <mergeCell ref="A1:C1"/>
    <mergeCell ref="B2:C2"/>
    <mergeCell ref="B16:C16"/>
    <mergeCell ref="B3:C3"/>
    <mergeCell ref="B4:C4"/>
    <mergeCell ref="B5:C5"/>
    <mergeCell ref="B7:C7"/>
    <mergeCell ref="B8:C8"/>
    <mergeCell ref="B6:C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AC97196-B9F5-402C-8FD9-D90BED29B53C}">
          <x14:formula1>
            <xm:f>Hoja2!$F$1:$F$3</xm:f>
          </x14:formula1>
          <xm:sqref>B18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tabColor theme="3" tint="-0.499984740745262"/>
  </sheetPr>
  <dimension ref="A1:C16"/>
  <sheetViews>
    <sheetView workbookViewId="0">
      <selection activeCell="B7" sqref="B7:C7"/>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54" t="s">
        <v>73</v>
      </c>
      <c r="B1" s="54"/>
      <c r="C1" s="54"/>
    </row>
    <row r="2" spans="1:3" x14ac:dyDescent="0.25">
      <c r="A2" s="28" t="s">
        <v>38</v>
      </c>
      <c r="B2" s="63"/>
      <c r="C2" s="64"/>
    </row>
    <row r="3" spans="1:3" x14ac:dyDescent="0.25">
      <c r="A3" s="26" t="s">
        <v>13</v>
      </c>
      <c r="B3" s="53" t="str">
        <f>'AUTOS  NOTA 322'!B2:C2</f>
        <v>15001315300420200017400</v>
      </c>
      <c r="C3" s="53"/>
    </row>
    <row r="4" spans="1:3" x14ac:dyDescent="0.25">
      <c r="A4" s="26" t="s">
        <v>0</v>
      </c>
      <c r="B4" s="53" t="str">
        <f>'AUTOS  NOTA 322'!B3:C3</f>
        <v xml:space="preserve">Juzgado Cuarto (4°) Civil del Circuito de Tunja </v>
      </c>
      <c r="C4" s="53"/>
    </row>
    <row r="5" spans="1:3" x14ac:dyDescent="0.25">
      <c r="A5" s="26" t="s">
        <v>123</v>
      </c>
      <c r="B5" s="53" t="str">
        <f>'AUTOS  NOTA 322'!B4:C4</f>
        <v xml:space="preserve">Luis Guillermo Forero Cuevas </v>
      </c>
      <c r="C5" s="53"/>
    </row>
    <row r="6" spans="1:3" x14ac:dyDescent="0.25">
      <c r="A6" s="26" t="s">
        <v>1</v>
      </c>
      <c r="B6" s="53" t="str">
        <f>'AUTOS  NOTA 322'!B6:C6</f>
        <v>Fanny García Pedraza (Madre)</v>
      </c>
      <c r="C6" s="53"/>
    </row>
    <row r="7" spans="1:3" x14ac:dyDescent="0.25">
      <c r="A7" s="26" t="s">
        <v>124</v>
      </c>
      <c r="B7" s="53" t="str">
        <f>'AUTOS  NOTA 322'!B9:C9</f>
        <v xml:space="preserve">Llamada en Garantía </v>
      </c>
      <c r="C7" s="53"/>
    </row>
    <row r="8" spans="1:3" x14ac:dyDescent="0.25">
      <c r="A8" s="27" t="s">
        <v>61</v>
      </c>
      <c r="B8" s="53"/>
      <c r="C8" s="53"/>
    </row>
    <row r="9" spans="1:3" x14ac:dyDescent="0.25">
      <c r="A9" s="24" t="s">
        <v>70</v>
      </c>
      <c r="B9" s="89">
        <v>5000000</v>
      </c>
      <c r="C9" s="89"/>
    </row>
    <row r="10" spans="1:3" x14ac:dyDescent="0.25">
      <c r="A10" s="24" t="s">
        <v>82</v>
      </c>
      <c r="B10" s="53"/>
      <c r="C10" s="53"/>
    </row>
    <row r="11" spans="1:3" ht="30" x14ac:dyDescent="0.25">
      <c r="A11" s="24" t="s">
        <v>121</v>
      </c>
      <c r="B11" s="88"/>
      <c r="C11" s="88"/>
    </row>
    <row r="12" spans="1:3" ht="45" x14ac:dyDescent="0.25">
      <c r="A12" s="25" t="s">
        <v>84</v>
      </c>
      <c r="B12" s="53"/>
      <c r="C12" s="53"/>
    </row>
    <row r="13" spans="1:3" ht="45" x14ac:dyDescent="0.25">
      <c r="A13" s="25" t="s">
        <v>85</v>
      </c>
      <c r="B13" s="53"/>
      <c r="C13" s="53"/>
    </row>
    <row r="14" spans="1:3" x14ac:dyDescent="0.25">
      <c r="A14" s="25" t="s">
        <v>86</v>
      </c>
      <c r="B14" s="20"/>
      <c r="C14" s="20"/>
    </row>
    <row r="15" spans="1:3" x14ac:dyDescent="0.25">
      <c r="A15" s="24" t="s">
        <v>83</v>
      </c>
      <c r="B15" s="53"/>
      <c r="C15" s="53"/>
    </row>
    <row r="16" spans="1:3" x14ac:dyDescent="0.25">
      <c r="A16" s="20" t="s">
        <v>120</v>
      </c>
      <c r="B16" s="88"/>
      <c r="C16" s="88"/>
    </row>
  </sheetData>
  <mergeCells count="15">
    <mergeCell ref="B15:C15"/>
    <mergeCell ref="B11:C11"/>
    <mergeCell ref="B16:C16"/>
    <mergeCell ref="A1:C1"/>
    <mergeCell ref="B7:C7"/>
    <mergeCell ref="B9:C9"/>
    <mergeCell ref="B10:C10"/>
    <mergeCell ref="B12:C12"/>
    <mergeCell ref="B13:C13"/>
    <mergeCell ref="B8:C8"/>
    <mergeCell ref="B2:C2"/>
    <mergeCell ref="B3:C3"/>
    <mergeCell ref="B4:C4"/>
    <mergeCell ref="B5:C5"/>
    <mergeCell ref="B6:C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A7ACA29-D021-4F09-AF47-E6CEC6CCC8A3}">
          <x14:formula1>
            <xm:f>Hoja2!$F$1:$F$3</xm:f>
          </x14:formula1>
          <xm:sqref>B8:C8</xm:sqref>
        </x14:dataValidation>
        <x14:dataValidation type="list" allowBlank="1" showInputMessage="1" showErrorMessage="1" xr:uid="{D504EE89-BC6D-46DA-B89F-71371E7786AD}">
          <x14:formula1>
            <xm:f>Hoja2!$B$1:$B$2</xm:f>
          </x14:formula1>
          <xm:sqref>B12:C12 B14 B15:C15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10" t="s">
        <v>77</v>
      </c>
      <c r="B1" t="s">
        <v>45</v>
      </c>
      <c r="C1" s="10" t="s">
        <v>44</v>
      </c>
      <c r="D1" s="10" t="s">
        <v>78</v>
      </c>
      <c r="E1" s="3" t="s">
        <v>30</v>
      </c>
      <c r="F1" s="2" t="s">
        <v>76</v>
      </c>
      <c r="G1" s="4">
        <v>0</v>
      </c>
      <c r="H1" t="s">
        <v>21</v>
      </c>
      <c r="I1" t="s">
        <v>102</v>
      </c>
    </row>
    <row r="2" spans="1:9" x14ac:dyDescent="0.25">
      <c r="A2" t="s">
        <v>87</v>
      </c>
      <c r="B2" t="s">
        <v>46</v>
      </c>
      <c r="C2" t="s">
        <v>91</v>
      </c>
      <c r="D2" s="2" t="s">
        <v>79</v>
      </c>
      <c r="E2" s="1" t="s">
        <v>33</v>
      </c>
      <c r="F2" s="2" t="s">
        <v>74</v>
      </c>
      <c r="G2" s="4">
        <v>0.7</v>
      </c>
      <c r="H2" t="s">
        <v>99</v>
      </c>
      <c r="I2" t="s">
        <v>103</v>
      </c>
    </row>
    <row r="3" spans="1:9" x14ac:dyDescent="0.25">
      <c r="A3" t="s">
        <v>88</v>
      </c>
      <c r="C3" t="s">
        <v>92</v>
      </c>
      <c r="D3" s="2" t="s">
        <v>80</v>
      </c>
      <c r="E3" s="1" t="s">
        <v>34</v>
      </c>
      <c r="F3" s="2" t="s">
        <v>75</v>
      </c>
      <c r="G3" s="4">
        <v>0.3</v>
      </c>
      <c r="H3" t="s">
        <v>100</v>
      </c>
      <c r="I3" t="s">
        <v>104</v>
      </c>
    </row>
    <row r="4" spans="1:9" x14ac:dyDescent="0.25">
      <c r="A4" t="s">
        <v>89</v>
      </c>
      <c r="C4" t="s">
        <v>93</v>
      </c>
      <c r="E4" s="1" t="s">
        <v>35</v>
      </c>
      <c r="H4" t="s">
        <v>101</v>
      </c>
      <c r="I4" t="s">
        <v>105</v>
      </c>
    </row>
    <row r="5" spans="1:9" x14ac:dyDescent="0.25">
      <c r="A5" t="s">
        <v>90</v>
      </c>
      <c r="E5" s="1" t="s">
        <v>31</v>
      </c>
      <c r="H5" t="s">
        <v>137</v>
      </c>
      <c r="I5" t="s">
        <v>106</v>
      </c>
    </row>
    <row r="6" spans="1:9" x14ac:dyDescent="0.25">
      <c r="E6" s="1" t="s">
        <v>32</v>
      </c>
      <c r="I6" t="s">
        <v>145</v>
      </c>
    </row>
    <row r="7" spans="1:9" x14ac:dyDescent="0.25">
      <c r="E7" s="1" t="s">
        <v>37</v>
      </c>
    </row>
    <row r="8" spans="1:9" x14ac:dyDescent="0.25">
      <c r="E8" s="1"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AUTOS  NOTA 322</vt:lpstr>
      <vt:lpstr>AUTOS NOTA 321</vt:lpstr>
      <vt:lpstr>AUTOS NOTA 324</vt:lpstr>
      <vt:lpstr>AUTOS NOTA 325</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Diana Carolina Burgos Castillo</cp:lastModifiedBy>
  <dcterms:created xsi:type="dcterms:W3CDTF">2020-12-07T14:41:17Z</dcterms:created>
  <dcterms:modified xsi:type="dcterms:W3CDTF">2022-04-29T22:42:59Z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OfficeDocumentSecurity_04042022165359">
    <vt:lpwstr>04042022165359;CE02746;0</vt:lpwstr>
  </property>
</Properties>
</file>