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0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etbcsj-my.sharepoint.com/personal/j01lcpalm_cendoj_ramajudicial_gov_co/Documents/PROCESOS (Trámite) AÑO 2021/EXPEDIENTES PROCESOS JUDICIALES/LABORALES ORDINARIOS/76520310500120210024800/"/>
    </mc:Choice>
  </mc:AlternateContent>
  <xr:revisionPtr revIDLastSave="315" documentId="13_ncr:1_{F1C545D2-0DFA-4F9E-962C-51610424C626}" xr6:coauthVersionLast="47" xr6:coauthVersionMax="47" xr10:uidLastSave="{C6141CA5-87F7-4BEB-BE97-F1AA6EB834FD}"/>
  <bookViews>
    <workbookView xWindow="-120" yWindow="-120" windowWidth="20730" windowHeight="11160" xr2:uid="{00000000-000D-0000-FFFF-FFFF00000000}"/>
  </bookViews>
  <sheets>
    <sheet name="Indice Electrónico" sheetId="4" r:id="rId1"/>
  </sheets>
  <definedNames>
    <definedName name="CierreExp">'Indice Electrónico'!$A$59</definedName>
    <definedName name="CopiarFormula">'Indice Electrónico'!$F$16:$G$16</definedName>
    <definedName name="Fin">'Indice Electrónico'!$K$59</definedName>
    <definedName name="Inicio">'Indice Electrónico'!$C$59</definedName>
    <definedName name="RangoFormato">'Indice Electrónico'!$A$14:$K$14</definedName>
    <definedName name="RangoPegarFormato">'Indice Electrónico'!$A$17:$K$59</definedName>
    <definedName name="RangoPegarFormula">'Indice Electrónico'!$F$17:$G$59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5" i="4" l="1"/>
  <c r="G55" i="4"/>
  <c r="G37" i="4"/>
  <c r="G38" i="4"/>
  <c r="G39" i="4"/>
  <c r="G40" i="4"/>
  <c r="G41" i="4"/>
  <c r="G42" i="4"/>
  <c r="G43" i="4"/>
  <c r="G44" i="4"/>
  <c r="G46" i="4"/>
  <c r="G47" i="4"/>
  <c r="G48" i="4"/>
  <c r="G49" i="4"/>
  <c r="G50" i="4"/>
  <c r="G51" i="4"/>
  <c r="G52" i="4"/>
  <c r="G53" i="4"/>
  <c r="G54" i="4"/>
  <c r="F55" i="4"/>
  <c r="F56" i="4"/>
  <c r="G56" i="4"/>
  <c r="F57" i="4"/>
  <c r="G57" i="4"/>
  <c r="F58" i="4"/>
  <c r="G58" i="4"/>
  <c r="F14" i="4" l="1"/>
  <c r="G14" i="4" s="1"/>
  <c r="F15" i="4" s="1"/>
  <c r="G15" i="4" s="1"/>
  <c r="F16" i="4" s="1"/>
  <c r="G16" i="4" s="1"/>
  <c r="F17" i="4" s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  <c r="F27" i="4" s="1"/>
  <c r="G27" i="4" s="1"/>
  <c r="F28" i="4" s="1"/>
  <c r="G28" i="4" s="1"/>
  <c r="F29" i="4" s="1"/>
  <c r="G29" i="4" s="1"/>
  <c r="F30" i="4" s="1"/>
  <c r="G30" i="4" s="1"/>
  <c r="F31" i="4" s="1"/>
  <c r="G31" i="4" s="1"/>
  <c r="F32" i="4" s="1"/>
  <c r="G32" i="4" s="1"/>
  <c r="F33" i="4" s="1"/>
  <c r="G33" i="4" s="1"/>
  <c r="F34" i="4" s="1"/>
  <c r="G34" i="4" s="1"/>
  <c r="F35" i="4" s="1"/>
  <c r="G35" i="4" s="1"/>
  <c r="F36" i="4" s="1"/>
  <c r="G36" i="4" s="1"/>
</calcChain>
</file>

<file path=xl/sharedStrings.xml><?xml version="1.0" encoding="utf-8"?>
<sst xmlns="http://schemas.openxmlformats.org/spreadsheetml/2006/main" count="210" uniqueCount="118">
  <si>
    <t xml:space="preserve">ÍNDICE ELECTRÓNICO DEL EXPEDIENTE JUDICIAL </t>
  </si>
  <si>
    <t>Ciudad / Fecha de Reparto</t>
  </si>
  <si>
    <t> PALMIRA (V) -04/11/2021</t>
  </si>
  <si>
    <t>EXPEDIENTE FÍSICO</t>
  </si>
  <si>
    <t>Despacho Judicial</t>
  </si>
  <si>
    <r>
      <t> </t>
    </r>
    <r>
      <rPr>
        <b/>
        <sz val="11"/>
        <color rgb="FF000000"/>
        <rFont val="Calibri"/>
        <family val="2"/>
        <scheme val="minor"/>
      </rPr>
      <t>JUZGADO 1 LABORAL CIRCUITO DE PALMIRA </t>
    </r>
  </si>
  <si>
    <t>El expediente judicial posee documentos físicos:</t>
  </si>
  <si>
    <t>SI  _____      NO   __X___</t>
  </si>
  <si>
    <t>Serie o Subserie Documental</t>
  </si>
  <si>
    <r>
      <t> </t>
    </r>
    <r>
      <rPr>
        <b/>
        <sz val="11"/>
        <color rgb="FF000000"/>
        <rFont val="Calibri"/>
        <family val="2"/>
        <scheme val="minor"/>
      </rPr>
      <t>ORDINARIO 1A INST.</t>
    </r>
    <r>
      <rPr>
        <sz val="11"/>
        <color rgb="FF000000"/>
        <rFont val="Calibri"/>
        <family val="2"/>
        <scheme val="minor"/>
      </rPr>
      <t xml:space="preserve"> - LABORAL INDIVIDUAL </t>
    </r>
  </si>
  <si>
    <t>No. Radicación del Proceso</t>
  </si>
  <si>
    <r>
      <t> </t>
    </r>
    <r>
      <rPr>
        <b/>
        <sz val="14"/>
        <color rgb="FF000000"/>
        <rFont val="Calibri"/>
        <family val="2"/>
        <scheme val="minor"/>
      </rPr>
      <t>76520310500120210024800</t>
    </r>
    <r>
      <rPr>
        <sz val="14"/>
        <color rgb="FF000000"/>
        <rFont val="Calibri"/>
        <family val="2"/>
        <scheme val="minor"/>
      </rPr>
      <t> </t>
    </r>
  </si>
  <si>
    <t>No. de cuadernos, legajos o tomos:</t>
  </si>
  <si>
    <t>Partes Procesales - DEMANDADO</t>
  </si>
  <si>
    <r>
      <t> </t>
    </r>
    <r>
      <rPr>
        <b/>
        <sz val="12"/>
        <color rgb="FF000000"/>
        <rFont val="Calibri"/>
        <family val="2"/>
        <scheme val="minor"/>
      </rPr>
      <t>COOPERATIVA DE BIENESTAR SOCIAL COOBISOCIAL e ICBF</t>
    </r>
    <r>
      <rPr>
        <sz val="11"/>
        <color rgb="FF000000"/>
        <rFont val="Calibri"/>
        <family val="2"/>
        <scheme val="minor"/>
      </rPr>
      <t xml:space="preserve"> - 805006573-6 - coobisocial@hotmail.com   ;   juridikosabogados@gmail.com</t>
    </r>
  </si>
  <si>
    <t>No. de cuadernos, legajos o tomos digitalizados:</t>
  </si>
  <si>
    <t>Apoderado del Demandado</t>
  </si>
  <si>
    <t>Partes Procesales - DEMANDANTE</t>
  </si>
  <si>
    <r>
      <t>DELSY LOPEZ FOMEZ Y ANA JULIO MARTINEZ PLAZA</t>
    </r>
    <r>
      <rPr>
        <sz val="11"/>
        <color rgb="FF000000"/>
        <rFont val="Calibri"/>
        <family val="2"/>
        <scheme val="minor"/>
      </rPr>
      <t xml:space="preserve"> - 0 - </t>
    </r>
  </si>
  <si>
    <t>Apoderado del Demandante</t>
  </si>
  <si>
    <t>ORLANDO JAVIER BERMUDEZ MOLINA - 94329055- 334096 - juridikosabogados@gmail.com</t>
  </si>
  <si>
    <t>Terceros Intervinientes</t>
  </si>
  <si>
    <t xml:space="preserve">Cuaderno </t>
  </si>
  <si>
    <t>PRINCIPAL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</si>
  <si>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</si>
  <si>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</si>
  <si>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</si>
  <si>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</si>
  <si>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</si>
  <si>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</si>
  <si>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</si>
  <si>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</si>
  <si>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</si>
  <si>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</si>
  <si>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</si>
  <si>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Poder y anexos de Ana Julia Maritnez</t>
  </si>
  <si>
    <t>PDF</t>
  </si>
  <si>
    <t>1,46MB</t>
  </si>
  <si>
    <t>ELECTRÓNICO</t>
  </si>
  <si>
    <t>Poder y anexos de Delsy Lopes Gomez</t>
  </si>
  <si>
    <t>11,1MB</t>
  </si>
  <si>
    <t>Anexos Generales de demanda</t>
  </si>
  <si>
    <t>4,02MB</t>
  </si>
  <si>
    <t>Identificacion de apoderado</t>
  </si>
  <si>
    <t>142KB</t>
  </si>
  <si>
    <t>Demanda Primera</t>
  </si>
  <si>
    <t>1,42MB</t>
  </si>
  <si>
    <t>Constancia envio demanda</t>
  </si>
  <si>
    <t>153KB</t>
  </si>
  <si>
    <t>Acta de reparto</t>
  </si>
  <si>
    <t>42,1KB</t>
  </si>
  <si>
    <t>Correo de reparto</t>
  </si>
  <si>
    <t>156KB</t>
  </si>
  <si>
    <t>AutoAdmiteDemanda</t>
  </si>
  <si>
    <t>105KB</t>
  </si>
  <si>
    <t>ConstanciaRecibidoCorreoyMemorial</t>
  </si>
  <si>
    <t>137KB</t>
  </si>
  <si>
    <t>NotificacionElectronicaICBF</t>
  </si>
  <si>
    <t>155KB</t>
  </si>
  <si>
    <t>ConstanciaEntrega</t>
  </si>
  <si>
    <t>90,1KB</t>
  </si>
  <si>
    <t>NotificacionElectronicaCooperativa</t>
  </si>
  <si>
    <t>182KB</t>
  </si>
  <si>
    <t>227KB</t>
  </si>
  <si>
    <t>CorreoContestacionDemanda</t>
  </si>
  <si>
    <t>140KB</t>
  </si>
  <si>
    <t>PoderAnexosContestacionICBF</t>
  </si>
  <si>
    <t>4,07MB</t>
  </si>
  <si>
    <t>ContestacionDemandaICBF</t>
  </si>
  <si>
    <t>2,30MB</t>
  </si>
  <si>
    <t>PoderAnexosLlamamiento</t>
  </si>
  <si>
    <t>4,09MB</t>
  </si>
  <si>
    <t>LlamamientoGarantia</t>
  </si>
  <si>
    <t>620KB</t>
  </si>
  <si>
    <t>ConstanciaCorreoMemorial</t>
  </si>
  <si>
    <t>134KB</t>
  </si>
  <si>
    <t>AnexoNotificacionDemandaCoobisocial</t>
  </si>
  <si>
    <t>601KB</t>
  </si>
  <si>
    <t>NotificacionDemandaICBF</t>
  </si>
  <si>
    <t>600KB</t>
  </si>
  <si>
    <t>AceptaContestacionLlamamiento</t>
  </si>
  <si>
    <t>129KB</t>
  </si>
  <si>
    <t>Correo Contestación Demanda</t>
  </si>
  <si>
    <t>262KB</t>
  </si>
  <si>
    <t>Pruebas Anexos Contestaciónj</t>
  </si>
  <si>
    <t>439 KB</t>
  </si>
  <si>
    <t>Contestación Demanda Aseguradora</t>
  </si>
  <si>
    <t>779 KB</t>
  </si>
  <si>
    <t>Auto Señala Audiencia</t>
  </si>
  <si>
    <t>124 KB</t>
  </si>
  <si>
    <t>Constancia Recibo Correo</t>
  </si>
  <si>
    <t>330 KB</t>
  </si>
  <si>
    <t xml:space="preserve">Recursos Reposición Apelación </t>
  </si>
  <si>
    <t>175 KB</t>
  </si>
  <si>
    <t>125 KB</t>
  </si>
  <si>
    <t>Certificado Comite Conciliación ICBF</t>
  </si>
  <si>
    <t>151  KB</t>
  </si>
  <si>
    <t>166 KB</t>
  </si>
  <si>
    <t>Constancia Recibo  Correo</t>
  </si>
  <si>
    <t>279 KB</t>
  </si>
  <si>
    <t>Escrito Sustitución Poder</t>
  </si>
  <si>
    <t>463 KB</t>
  </si>
  <si>
    <t>121 KB</t>
  </si>
  <si>
    <t>Corrreo Sustitución Poder</t>
  </si>
  <si>
    <t>415 KB</t>
  </si>
  <si>
    <t>Sustitución Poder</t>
  </si>
  <si>
    <t>89,7 KB</t>
  </si>
  <si>
    <t>Correo Sustitución Poder</t>
  </si>
  <si>
    <t>568 KB</t>
  </si>
  <si>
    <t>Delegación Representante Legal</t>
  </si>
  <si>
    <t>26,0 MB</t>
  </si>
  <si>
    <t>Audiencia &amp; Sentencia Enlace</t>
  </si>
  <si>
    <t>13-032024</t>
  </si>
  <si>
    <t>234 KB</t>
  </si>
  <si>
    <t xml:space="preserve">Oficio Envio Proceso Superior </t>
  </si>
  <si>
    <t>188 KB</t>
  </si>
  <si>
    <t>FECHA DE CIERRE DEL EXPEDIENTE:</t>
  </si>
  <si>
    <r>
      <rPr>
        <b/>
        <sz val="10"/>
        <color theme="1"/>
        <rFont val="Calibri"/>
        <family val="2"/>
        <scheme val="minor"/>
      </rPr>
      <t>Número de cuadernos del expediente</t>
    </r>
    <r>
      <rPr>
        <b/>
        <sz val="8"/>
        <color theme="1"/>
        <rFont val="Calibri"/>
        <family val="2"/>
        <scheme val="minor"/>
      </rPr>
      <t>.</t>
    </r>
    <r>
      <rPr>
        <sz val="8"/>
        <color theme="1"/>
        <rFont val="Calibri"/>
        <family val="2"/>
        <scheme val="minor"/>
      </rPr>
      <t xml:space="preserve">
(diligencie al momento de archivo definitivo)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</si>
</sst>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4" fillId="0" borderId="8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vertical="center" wrapText="1"/>
      <protection locked="0"/>
    </xf>
    <xf numFmtId="0" fontId="6" fillId="0" borderId="10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horizontal="justify" vertical="top" wrapText="1"/>
      <protection locked="0"/>
    </xf>
    <xf numFmtId="0" fontId="10" fillId="0" borderId="1" xfId="0" applyFont="1" applyBorder="1" applyAlignment="1" applyProtection="1">
      <alignment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vertical="center" wrapText="1"/>
      <protection locked="0"/>
    </xf>
    <xf numFmtId="0" fontId="8" fillId="0" borderId="19" xfId="0" applyFont="1" applyBorder="1" applyAlignment="1" applyProtection="1">
      <alignment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4" fillId="0" borderId="12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49" fontId="12" fillId="0" borderId="12" xfId="0" applyNumberFormat="1" applyFont="1" applyBorder="1" applyAlignment="1" applyProtection="1">
      <alignment horizontal="left" vertical="center" wrapText="1"/>
      <protection locked="0"/>
    </xf>
    <xf numFmtId="49" fontId="12" fillId="0" borderId="7" xfId="0" applyNumberFormat="1" applyFont="1" applyBorder="1" applyAlignment="1" applyProtection="1">
      <alignment horizontal="left" vertical="center" wrapText="1"/>
      <protection locked="0"/>
    </xf>
    <xf numFmtId="0" fontId="13" fillId="0" borderId="20" xfId="0" applyFont="1" applyBorder="1" applyAlignment="1">
      <alignment vertical="center"/>
    </xf>
    <xf numFmtId="0" fontId="13" fillId="0" borderId="21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17" fillId="0" borderId="21" xfId="0" applyFont="1" applyBorder="1" applyAlignment="1">
      <alignment vertical="center"/>
    </xf>
    <xf numFmtId="0" fontId="0" fillId="0" borderId="21" xfId="0" applyBorder="1" applyAlignment="1" applyProtection="1">
      <alignment vertical="center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left" vertical="center" wrapText="1"/>
      <protection locked="0"/>
    </xf>
    <xf numFmtId="0" fontId="2" fillId="0" borderId="14" xfId="0" applyFont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3" fillId="0" borderId="2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847725</xdr:colOff>
          <xdr:row>7</xdr:row>
          <xdr:rowOff>152400</xdr:rowOff>
        </xdr:from>
        <xdr:to>
          <xdr:col>10</xdr:col>
          <xdr:colOff>1066800</xdr:colOff>
          <xdr:row>8</xdr:row>
          <xdr:rowOff>19050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CO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Insertar fila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60"/>
  <sheetViews>
    <sheetView showGridLines="0" tabSelected="1" zoomScale="96" zoomScaleNormal="96" zoomScaleSheetLayoutView="96" workbookViewId="0">
      <selection activeCell="G54" sqref="G54"/>
    </sheetView>
  </sheetViews>
  <sheetFormatPr defaultColWidth="11.42578125" defaultRowHeight="12.75"/>
  <cols>
    <col min="1" max="1" width="34.5703125" style="14" customWidth="1"/>
    <col min="2" max="2" width="14.28515625" style="14" customWidth="1"/>
    <col min="3" max="3" width="15" style="14" customWidth="1"/>
    <col min="4" max="4" width="11.5703125" style="14" customWidth="1"/>
    <col min="5" max="6" width="8.85546875" style="14" customWidth="1"/>
    <col min="7" max="7" width="9.5703125" style="14" customWidth="1"/>
    <col min="8" max="8" width="11.42578125" style="14" customWidth="1"/>
    <col min="9" max="9" width="12.5703125" style="14" customWidth="1"/>
    <col min="10" max="10" width="12.85546875" style="14" customWidth="1"/>
    <col min="11" max="11" width="30.5703125" style="14" customWidth="1"/>
    <col min="12" max="16384" width="11.42578125" style="1"/>
  </cols>
  <sheetData>
    <row r="1" spans="1:11" ht="68.25" customHeight="1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ht="24.95" customHeight="1">
      <c r="A2" s="2" t="s">
        <v>1</v>
      </c>
      <c r="B2" s="37" t="s">
        <v>2</v>
      </c>
      <c r="C2" s="29"/>
      <c r="D2" s="29"/>
      <c r="E2" s="29"/>
      <c r="F2" s="30"/>
      <c r="G2" s="3"/>
      <c r="H2" s="47" t="s">
        <v>3</v>
      </c>
      <c r="I2" s="47"/>
      <c r="J2" s="47"/>
      <c r="K2" s="48"/>
    </row>
    <row r="3" spans="1:11" ht="24.95" customHeight="1">
      <c r="A3" s="4" t="s">
        <v>4</v>
      </c>
      <c r="B3" s="38" t="s">
        <v>5</v>
      </c>
      <c r="C3" s="31"/>
      <c r="D3" s="31"/>
      <c r="E3" s="31"/>
      <c r="F3" s="32"/>
      <c r="G3" s="3"/>
      <c r="H3" s="51" t="s">
        <v>6</v>
      </c>
      <c r="I3" s="52"/>
      <c r="J3" s="55" t="s">
        <v>7</v>
      </c>
      <c r="K3" s="56"/>
    </row>
    <row r="4" spans="1:11" ht="24.95" customHeight="1">
      <c r="A4" s="4" t="s">
        <v>8</v>
      </c>
      <c r="B4" s="38" t="s">
        <v>9</v>
      </c>
      <c r="C4" s="33"/>
      <c r="D4" s="33"/>
      <c r="E4" s="33"/>
      <c r="F4" s="34"/>
      <c r="G4" s="3"/>
      <c r="H4" s="53"/>
      <c r="I4" s="54"/>
      <c r="J4" s="57"/>
      <c r="K4" s="58"/>
    </row>
    <row r="5" spans="1:11" ht="24.95" customHeight="1">
      <c r="A5" s="4" t="s">
        <v>10</v>
      </c>
      <c r="B5" s="38" t="s">
        <v>11</v>
      </c>
      <c r="C5" s="35"/>
      <c r="D5" s="35"/>
      <c r="E5" s="35"/>
      <c r="F5" s="36"/>
      <c r="G5" s="3"/>
      <c r="H5" s="59" t="s">
        <v>12</v>
      </c>
      <c r="I5" s="60"/>
      <c r="J5" s="61"/>
      <c r="K5" s="62"/>
    </row>
    <row r="6" spans="1:11" ht="30" customHeight="1">
      <c r="A6" s="5" t="s">
        <v>13</v>
      </c>
      <c r="B6" s="63" t="s">
        <v>14</v>
      </c>
      <c r="C6" s="64"/>
      <c r="D6" s="64"/>
      <c r="E6" s="64"/>
      <c r="F6" s="65"/>
      <c r="G6" s="3"/>
      <c r="H6" s="59" t="s">
        <v>15</v>
      </c>
      <c r="I6" s="60"/>
      <c r="J6" s="61"/>
      <c r="K6" s="62"/>
    </row>
    <row r="7" spans="1:11" ht="30" customHeight="1">
      <c r="A7" s="26" t="s">
        <v>16</v>
      </c>
      <c r="B7" s="39"/>
      <c r="C7" s="33"/>
      <c r="D7" s="33"/>
      <c r="E7" s="33"/>
      <c r="F7" s="34"/>
      <c r="G7" s="3"/>
      <c r="H7" s="24"/>
      <c r="I7" s="24"/>
      <c r="J7" s="25"/>
      <c r="K7" s="25"/>
    </row>
    <row r="8" spans="1:11" ht="30" customHeight="1">
      <c r="A8" s="5" t="s">
        <v>17</v>
      </c>
      <c r="B8" s="40" t="s">
        <v>18</v>
      </c>
      <c r="C8" s="33"/>
      <c r="D8" s="33"/>
      <c r="E8" s="33"/>
      <c r="F8" s="34"/>
      <c r="G8" s="3"/>
      <c r="H8" s="49"/>
      <c r="I8" s="49"/>
      <c r="J8" s="50"/>
      <c r="K8" s="50"/>
    </row>
    <row r="9" spans="1:11" ht="30" customHeight="1">
      <c r="A9" s="27" t="s">
        <v>19</v>
      </c>
      <c r="B9" s="63" t="s">
        <v>20</v>
      </c>
      <c r="C9" s="64"/>
      <c r="D9" s="64"/>
      <c r="E9" s="64"/>
      <c r="F9" s="65"/>
      <c r="G9" s="3"/>
      <c r="H9" s="18"/>
      <c r="I9" s="18"/>
      <c r="J9" s="19"/>
      <c r="K9" s="19"/>
    </row>
    <row r="10" spans="1:11" ht="30" customHeight="1">
      <c r="A10" s="20" t="s">
        <v>21</v>
      </c>
      <c r="B10" s="41"/>
      <c r="C10" s="33"/>
      <c r="D10" s="33"/>
      <c r="E10" s="33"/>
      <c r="F10" s="34"/>
      <c r="G10" s="3"/>
      <c r="H10" s="18"/>
      <c r="I10" s="18"/>
      <c r="J10" s="19"/>
      <c r="K10" s="19"/>
    </row>
    <row r="11" spans="1:11" ht="24.95" customHeight="1">
      <c r="A11" s="6" t="s">
        <v>22</v>
      </c>
      <c r="B11" s="45" t="s">
        <v>23</v>
      </c>
      <c r="C11" s="45"/>
      <c r="D11" s="45"/>
      <c r="E11" s="45"/>
      <c r="F11" s="45"/>
      <c r="G11" s="3"/>
      <c r="H11" s="18"/>
      <c r="I11" s="18"/>
      <c r="J11" s="19"/>
      <c r="K11" s="19"/>
    </row>
    <row r="12" spans="1:11" ht="15.75" customHeight="1">
      <c r="A12" s="7"/>
      <c r="B12" s="7"/>
      <c r="C12" s="7"/>
      <c r="D12" s="7"/>
      <c r="E12" s="7"/>
      <c r="F12" s="7"/>
      <c r="G12" s="7"/>
      <c r="H12" s="8"/>
      <c r="I12" s="8"/>
      <c r="J12" s="7"/>
      <c r="K12" s="7"/>
    </row>
    <row r="13" spans="1:11" ht="48.75" customHeight="1">
      <c r="A13" s="9" t="s">
        <v>24</v>
      </c>
      <c r="B13" s="10" t="s">
        <v>25</v>
      </c>
      <c r="C13" s="10" t="s">
        <v>26</v>
      </c>
      <c r="D13" s="9" t="s">
        <v>27</v>
      </c>
      <c r="E13" s="10" t="s">
        <v>28</v>
      </c>
      <c r="F13" s="10" t="s">
        <v>29</v>
      </c>
      <c r="G13" s="10" t="s">
        <v>30</v>
      </c>
      <c r="H13" s="10" t="s">
        <v>31</v>
      </c>
      <c r="I13" s="10" t="s">
        <v>32</v>
      </c>
      <c r="J13" s="9" t="s">
        <v>33</v>
      </c>
      <c r="K13" s="9" t="s">
        <v>34</v>
      </c>
    </row>
    <row r="14" spans="1:11" ht="18.75" customHeight="1">
      <c r="A14" s="28" t="s">
        <v>35</v>
      </c>
      <c r="B14" s="11">
        <v>44504</v>
      </c>
      <c r="C14" s="11">
        <v>44505</v>
      </c>
      <c r="D14" s="12">
        <v>1</v>
      </c>
      <c r="E14" s="12">
        <v>10</v>
      </c>
      <c r="F14" s="15" t="str">
        <f>+IF(E14=0,"0","1")</f>
        <v>1</v>
      </c>
      <c r="G14" s="15">
        <f>+F14+(E14-F14)</f>
        <v>10</v>
      </c>
      <c r="H14" s="12" t="s">
        <v>36</v>
      </c>
      <c r="I14" s="12" t="s">
        <v>37</v>
      </c>
      <c r="J14" s="12" t="s">
        <v>38</v>
      </c>
      <c r="K14" s="22"/>
    </row>
    <row r="15" spans="1:11" ht="18.75" customHeight="1">
      <c r="A15" s="28" t="s">
        <v>39</v>
      </c>
      <c r="B15" s="11">
        <v>44504</v>
      </c>
      <c r="C15" s="11">
        <v>44505</v>
      </c>
      <c r="D15" s="12">
        <v>2</v>
      </c>
      <c r="E15" s="12">
        <v>31</v>
      </c>
      <c r="F15" s="15">
        <f>+IF(E15=0,"0",(1+G14))</f>
        <v>11</v>
      </c>
      <c r="G15" s="15">
        <f>+F15+(E15-1)</f>
        <v>41</v>
      </c>
      <c r="H15" s="12" t="s">
        <v>36</v>
      </c>
      <c r="I15" s="12" t="s">
        <v>40</v>
      </c>
      <c r="J15" s="12" t="s">
        <v>38</v>
      </c>
      <c r="K15" s="22"/>
    </row>
    <row r="16" spans="1:11" ht="18.75" customHeight="1">
      <c r="A16" s="28" t="s">
        <v>41</v>
      </c>
      <c r="B16" s="11">
        <v>44504</v>
      </c>
      <c r="C16" s="11">
        <v>44505</v>
      </c>
      <c r="D16" s="13">
        <v>3</v>
      </c>
      <c r="E16" s="13">
        <v>44</v>
      </c>
      <c r="F16" s="15">
        <f>+IF(E16=0,"0",(1+G15))</f>
        <v>42</v>
      </c>
      <c r="G16" s="15">
        <f>+F16+(E16-1)</f>
        <v>85</v>
      </c>
      <c r="H16" s="12" t="s">
        <v>36</v>
      </c>
      <c r="I16" s="12" t="s">
        <v>42</v>
      </c>
      <c r="J16" s="12" t="s">
        <v>38</v>
      </c>
      <c r="K16" s="13"/>
    </row>
    <row r="17" spans="1:11" ht="18.75" customHeight="1">
      <c r="A17" s="28" t="s">
        <v>43</v>
      </c>
      <c r="B17" s="11">
        <v>44504</v>
      </c>
      <c r="C17" s="11">
        <v>44505</v>
      </c>
      <c r="D17" s="12">
        <v>4</v>
      </c>
      <c r="E17" s="12">
        <v>1</v>
      </c>
      <c r="F17" s="15">
        <f t="shared" ref="F17:F30" si="0">+IF(E17=0,"0",(1+G16))</f>
        <v>86</v>
      </c>
      <c r="G17" s="15">
        <f t="shared" ref="G17:G58" si="1">+F17+(E17-1)</f>
        <v>86</v>
      </c>
      <c r="H17" s="12" t="s">
        <v>36</v>
      </c>
      <c r="I17" s="12" t="s">
        <v>44</v>
      </c>
      <c r="J17" s="12" t="s">
        <v>38</v>
      </c>
      <c r="K17" s="22"/>
    </row>
    <row r="18" spans="1:11" ht="18.75" customHeight="1">
      <c r="A18" s="28" t="s">
        <v>45</v>
      </c>
      <c r="B18" s="11">
        <v>44504</v>
      </c>
      <c r="C18" s="11">
        <v>44505</v>
      </c>
      <c r="D18" s="12">
        <v>5</v>
      </c>
      <c r="E18" s="12">
        <v>11</v>
      </c>
      <c r="F18" s="15">
        <f t="shared" si="0"/>
        <v>87</v>
      </c>
      <c r="G18" s="15">
        <f t="shared" si="1"/>
        <v>97</v>
      </c>
      <c r="H18" s="12" t="s">
        <v>36</v>
      </c>
      <c r="I18" s="12" t="s">
        <v>46</v>
      </c>
      <c r="J18" s="12" t="s">
        <v>38</v>
      </c>
      <c r="K18" s="22"/>
    </row>
    <row r="19" spans="1:11" ht="18.75" customHeight="1">
      <c r="A19" s="28" t="s">
        <v>47</v>
      </c>
      <c r="B19" s="11">
        <v>44504</v>
      </c>
      <c r="C19" s="11">
        <v>44505</v>
      </c>
      <c r="D19" s="12">
        <v>6</v>
      </c>
      <c r="E19" s="12">
        <v>2</v>
      </c>
      <c r="F19" s="15">
        <f t="shared" si="0"/>
        <v>98</v>
      </c>
      <c r="G19" s="15">
        <f t="shared" si="1"/>
        <v>99</v>
      </c>
      <c r="H19" s="12" t="s">
        <v>36</v>
      </c>
      <c r="I19" s="12" t="s">
        <v>48</v>
      </c>
      <c r="J19" s="12" t="s">
        <v>38</v>
      </c>
      <c r="K19" s="22"/>
    </row>
    <row r="20" spans="1:11" ht="18.75" customHeight="1">
      <c r="A20" s="28" t="s">
        <v>49</v>
      </c>
      <c r="B20" s="11">
        <v>44504</v>
      </c>
      <c r="C20" s="11">
        <v>44505</v>
      </c>
      <c r="D20" s="12">
        <v>7</v>
      </c>
      <c r="E20" s="12">
        <v>1</v>
      </c>
      <c r="F20" s="15">
        <f t="shared" si="0"/>
        <v>100</v>
      </c>
      <c r="G20" s="15">
        <f t="shared" si="1"/>
        <v>100</v>
      </c>
      <c r="H20" s="12" t="s">
        <v>36</v>
      </c>
      <c r="I20" s="12" t="s">
        <v>50</v>
      </c>
      <c r="J20" s="12" t="s">
        <v>38</v>
      </c>
      <c r="K20" s="22"/>
    </row>
    <row r="21" spans="1:11" ht="18.75" customHeight="1">
      <c r="A21" s="28" t="s">
        <v>51</v>
      </c>
      <c r="B21" s="11">
        <v>44504</v>
      </c>
      <c r="C21" s="11">
        <v>44505</v>
      </c>
      <c r="D21" s="12">
        <v>8</v>
      </c>
      <c r="E21" s="12">
        <v>1</v>
      </c>
      <c r="F21" s="15">
        <f t="shared" si="0"/>
        <v>101</v>
      </c>
      <c r="G21" s="15">
        <f t="shared" si="1"/>
        <v>101</v>
      </c>
      <c r="H21" s="12" t="s">
        <v>36</v>
      </c>
      <c r="I21" s="12" t="s">
        <v>52</v>
      </c>
      <c r="J21" s="12" t="s">
        <v>38</v>
      </c>
      <c r="K21" s="22"/>
    </row>
    <row r="22" spans="1:11" ht="18.75" customHeight="1">
      <c r="A22" s="28" t="s">
        <v>53</v>
      </c>
      <c r="B22" s="11">
        <v>44589</v>
      </c>
      <c r="C22" s="11">
        <v>44589</v>
      </c>
      <c r="D22" s="12">
        <v>9</v>
      </c>
      <c r="E22" s="12">
        <v>2</v>
      </c>
      <c r="F22" s="15">
        <f t="shared" ref="F22:F27" si="2">+IF(E22=0,"0",(1+G21))</f>
        <v>102</v>
      </c>
      <c r="G22" s="15">
        <f t="shared" ref="G22:G27" si="3">+F22+(E22-1)</f>
        <v>103</v>
      </c>
      <c r="H22" s="12" t="s">
        <v>36</v>
      </c>
      <c r="I22" s="12" t="s">
        <v>54</v>
      </c>
      <c r="J22" s="12" t="s">
        <v>38</v>
      </c>
      <c r="K22" s="22"/>
    </row>
    <row r="23" spans="1:11" ht="18.75" customHeight="1">
      <c r="A23" s="28" t="s">
        <v>55</v>
      </c>
      <c r="B23" s="11">
        <v>44596</v>
      </c>
      <c r="C23" s="11">
        <v>44596</v>
      </c>
      <c r="D23" s="12">
        <v>10</v>
      </c>
      <c r="E23" s="12">
        <v>1</v>
      </c>
      <c r="F23" s="15">
        <f t="shared" si="2"/>
        <v>104</v>
      </c>
      <c r="G23" s="15">
        <f t="shared" si="3"/>
        <v>104</v>
      </c>
      <c r="H23" s="12" t="s">
        <v>36</v>
      </c>
      <c r="I23" s="12" t="s">
        <v>56</v>
      </c>
      <c r="J23" s="12" t="s">
        <v>38</v>
      </c>
      <c r="K23" s="22"/>
    </row>
    <row r="24" spans="1:11" ht="18.75" customHeight="1">
      <c r="A24" s="28" t="s">
        <v>57</v>
      </c>
      <c r="B24" s="11">
        <v>44603</v>
      </c>
      <c r="C24" s="11">
        <v>44603</v>
      </c>
      <c r="D24" s="12">
        <v>11</v>
      </c>
      <c r="E24" s="12">
        <v>2</v>
      </c>
      <c r="F24" s="15">
        <f t="shared" si="2"/>
        <v>105</v>
      </c>
      <c r="G24" s="15">
        <f t="shared" si="3"/>
        <v>106</v>
      </c>
      <c r="H24" s="12" t="s">
        <v>36</v>
      </c>
      <c r="I24" s="12" t="s">
        <v>58</v>
      </c>
      <c r="J24" s="12" t="s">
        <v>38</v>
      </c>
      <c r="K24" s="22"/>
    </row>
    <row r="25" spans="1:11" ht="18.75" customHeight="1">
      <c r="A25" s="28" t="s">
        <v>59</v>
      </c>
      <c r="B25" s="11">
        <v>44603</v>
      </c>
      <c r="C25" s="11">
        <v>44603</v>
      </c>
      <c r="D25" s="12">
        <v>12</v>
      </c>
      <c r="E25" s="12">
        <v>1</v>
      </c>
      <c r="F25" s="15">
        <f t="shared" si="2"/>
        <v>107</v>
      </c>
      <c r="G25" s="15">
        <f t="shared" si="3"/>
        <v>107</v>
      </c>
      <c r="H25" s="12" t="s">
        <v>36</v>
      </c>
      <c r="I25" s="12" t="s">
        <v>60</v>
      </c>
      <c r="J25" s="12" t="s">
        <v>38</v>
      </c>
      <c r="K25" s="22"/>
    </row>
    <row r="26" spans="1:11" ht="18.75" customHeight="1">
      <c r="A26" s="28" t="s">
        <v>61</v>
      </c>
      <c r="B26" s="11">
        <v>44603</v>
      </c>
      <c r="C26" s="11">
        <v>44603</v>
      </c>
      <c r="D26" s="12">
        <v>13</v>
      </c>
      <c r="E26" s="12">
        <v>2</v>
      </c>
      <c r="F26" s="15">
        <f t="shared" si="2"/>
        <v>108</v>
      </c>
      <c r="G26" s="15">
        <f t="shared" si="3"/>
        <v>109</v>
      </c>
      <c r="H26" s="12" t="s">
        <v>36</v>
      </c>
      <c r="I26" s="12" t="s">
        <v>62</v>
      </c>
      <c r="J26" s="12" t="s">
        <v>38</v>
      </c>
      <c r="K26" s="22"/>
    </row>
    <row r="27" spans="1:11" ht="18.75" customHeight="1">
      <c r="A27" s="28" t="s">
        <v>59</v>
      </c>
      <c r="B27" s="11">
        <v>44603</v>
      </c>
      <c r="C27" s="11">
        <v>44603</v>
      </c>
      <c r="D27" s="12">
        <v>14</v>
      </c>
      <c r="E27" s="12">
        <v>4</v>
      </c>
      <c r="F27" s="15">
        <f t="shared" si="2"/>
        <v>110</v>
      </c>
      <c r="G27" s="15">
        <f t="shared" si="3"/>
        <v>113</v>
      </c>
      <c r="H27" s="12" t="s">
        <v>36</v>
      </c>
      <c r="I27" s="12" t="s">
        <v>63</v>
      </c>
      <c r="J27" s="12" t="s">
        <v>38</v>
      </c>
      <c r="K27" s="22"/>
    </row>
    <row r="28" spans="1:11" ht="18.75" customHeight="1">
      <c r="A28" s="28" t="s">
        <v>64</v>
      </c>
      <c r="B28" s="11">
        <v>44615</v>
      </c>
      <c r="C28" s="11">
        <v>44615</v>
      </c>
      <c r="D28" s="12">
        <v>15</v>
      </c>
      <c r="E28" s="12">
        <v>2</v>
      </c>
      <c r="F28" s="15">
        <f t="shared" si="0"/>
        <v>114</v>
      </c>
      <c r="G28" s="15">
        <f t="shared" si="1"/>
        <v>115</v>
      </c>
      <c r="H28" s="12" t="s">
        <v>36</v>
      </c>
      <c r="I28" s="12" t="s">
        <v>65</v>
      </c>
      <c r="J28" s="12" t="s">
        <v>38</v>
      </c>
      <c r="K28" s="22"/>
    </row>
    <row r="29" spans="1:11" ht="18.75" customHeight="1">
      <c r="A29" s="28" t="s">
        <v>66</v>
      </c>
      <c r="B29" s="11">
        <v>44615</v>
      </c>
      <c r="C29" s="11">
        <v>44615</v>
      </c>
      <c r="D29" s="12">
        <v>16</v>
      </c>
      <c r="E29" s="12">
        <v>54</v>
      </c>
      <c r="F29" s="15">
        <f t="shared" si="0"/>
        <v>116</v>
      </c>
      <c r="G29" s="15">
        <f t="shared" si="1"/>
        <v>169</v>
      </c>
      <c r="H29" s="12" t="s">
        <v>36</v>
      </c>
      <c r="I29" s="12" t="s">
        <v>67</v>
      </c>
      <c r="J29" s="12" t="s">
        <v>38</v>
      </c>
      <c r="K29" s="22"/>
    </row>
    <row r="30" spans="1:11" ht="18.75" customHeight="1">
      <c r="A30" s="28" t="s">
        <v>68</v>
      </c>
      <c r="B30" s="11">
        <v>44615</v>
      </c>
      <c r="C30" s="11">
        <v>44615</v>
      </c>
      <c r="D30" s="12">
        <v>17</v>
      </c>
      <c r="E30" s="12">
        <v>30</v>
      </c>
      <c r="F30" s="15">
        <f t="shared" si="0"/>
        <v>170</v>
      </c>
      <c r="G30" s="15">
        <f t="shared" si="1"/>
        <v>199</v>
      </c>
      <c r="H30" s="12" t="s">
        <v>36</v>
      </c>
      <c r="I30" s="12" t="s">
        <v>69</v>
      </c>
      <c r="J30" s="12" t="s">
        <v>38</v>
      </c>
      <c r="K30" s="22"/>
    </row>
    <row r="31" spans="1:11" ht="18.75" customHeight="1">
      <c r="A31" s="28" t="s">
        <v>70</v>
      </c>
      <c r="B31" s="11">
        <v>44615</v>
      </c>
      <c r="C31" s="11">
        <v>44615</v>
      </c>
      <c r="D31" s="12">
        <v>18</v>
      </c>
      <c r="E31" s="12">
        <v>79</v>
      </c>
      <c r="F31" s="15">
        <f t="shared" ref="F31:F58" si="4">+IF(E31=0,"0",(1+G30))</f>
        <v>200</v>
      </c>
      <c r="G31" s="15">
        <f t="shared" ref="G31:G58" si="5">+F31+(E31-1)</f>
        <v>278</v>
      </c>
      <c r="H31" s="12" t="s">
        <v>36</v>
      </c>
      <c r="I31" s="12" t="s">
        <v>71</v>
      </c>
      <c r="J31" s="12" t="s">
        <v>38</v>
      </c>
      <c r="K31" s="22"/>
    </row>
    <row r="32" spans="1:11" ht="18.75" customHeight="1">
      <c r="A32" s="28" t="s">
        <v>72</v>
      </c>
      <c r="B32" s="11">
        <v>44615</v>
      </c>
      <c r="C32" s="11">
        <v>44615</v>
      </c>
      <c r="D32" s="12">
        <v>19</v>
      </c>
      <c r="E32" s="12">
        <v>5</v>
      </c>
      <c r="F32" s="15">
        <f t="shared" si="4"/>
        <v>279</v>
      </c>
      <c r="G32" s="15">
        <f t="shared" si="5"/>
        <v>283</v>
      </c>
      <c r="H32" s="12" t="s">
        <v>36</v>
      </c>
      <c r="I32" s="12" t="s">
        <v>73</v>
      </c>
      <c r="J32" s="12" t="s">
        <v>38</v>
      </c>
      <c r="K32" s="22"/>
    </row>
    <row r="33" spans="1:11" ht="18.75" customHeight="1">
      <c r="A33" s="28" t="s">
        <v>74</v>
      </c>
      <c r="B33" s="11">
        <v>44634</v>
      </c>
      <c r="C33" s="11">
        <v>44634</v>
      </c>
      <c r="D33" s="12">
        <v>20</v>
      </c>
      <c r="E33" s="12">
        <v>1</v>
      </c>
      <c r="F33" s="15">
        <f t="shared" si="4"/>
        <v>284</v>
      </c>
      <c r="G33" s="15">
        <f t="shared" si="5"/>
        <v>284</v>
      </c>
      <c r="H33" s="12" t="s">
        <v>36</v>
      </c>
      <c r="I33" s="12" t="s">
        <v>75</v>
      </c>
      <c r="J33" s="12" t="s">
        <v>38</v>
      </c>
      <c r="K33" s="22"/>
    </row>
    <row r="34" spans="1:11" ht="18.75" customHeight="1">
      <c r="A34" s="28" t="s">
        <v>76</v>
      </c>
      <c r="B34" s="11">
        <v>44634</v>
      </c>
      <c r="C34" s="11">
        <v>44634</v>
      </c>
      <c r="D34" s="12">
        <v>21</v>
      </c>
      <c r="E34" s="12">
        <v>3</v>
      </c>
      <c r="F34" s="15">
        <f t="shared" si="4"/>
        <v>285</v>
      </c>
      <c r="G34" s="15">
        <f t="shared" si="5"/>
        <v>287</v>
      </c>
      <c r="H34" s="12" t="s">
        <v>36</v>
      </c>
      <c r="I34" s="12" t="s">
        <v>77</v>
      </c>
      <c r="J34" s="12" t="s">
        <v>38</v>
      </c>
      <c r="K34" s="22"/>
    </row>
    <row r="35" spans="1:11" ht="18.75" customHeight="1">
      <c r="A35" s="28" t="s">
        <v>78</v>
      </c>
      <c r="B35" s="11">
        <v>44634</v>
      </c>
      <c r="C35" s="11">
        <v>44634</v>
      </c>
      <c r="D35" s="12">
        <v>22</v>
      </c>
      <c r="E35" s="12">
        <v>4</v>
      </c>
      <c r="F35" s="15">
        <f t="shared" si="4"/>
        <v>288</v>
      </c>
      <c r="G35" s="15">
        <f t="shared" si="5"/>
        <v>291</v>
      </c>
      <c r="H35" s="12" t="s">
        <v>36</v>
      </c>
      <c r="I35" s="12" t="s">
        <v>79</v>
      </c>
      <c r="J35" s="12" t="s">
        <v>38</v>
      </c>
      <c r="K35" s="22"/>
    </row>
    <row r="36" spans="1:11" ht="18.75" customHeight="1">
      <c r="A36" s="28" t="s">
        <v>80</v>
      </c>
      <c r="B36" s="11">
        <v>44669</v>
      </c>
      <c r="C36" s="11">
        <v>44669</v>
      </c>
      <c r="D36" s="12">
        <v>23</v>
      </c>
      <c r="E36" s="12">
        <v>3</v>
      </c>
      <c r="F36" s="15">
        <f t="shared" si="4"/>
        <v>292</v>
      </c>
      <c r="G36" s="15">
        <f t="shared" si="5"/>
        <v>294</v>
      </c>
      <c r="H36" s="12" t="s">
        <v>36</v>
      </c>
      <c r="I36" s="12" t="s">
        <v>81</v>
      </c>
      <c r="J36" s="12" t="s">
        <v>38</v>
      </c>
      <c r="K36" s="22"/>
    </row>
    <row r="37" spans="1:11" ht="18.75" customHeight="1">
      <c r="A37" s="28" t="s">
        <v>82</v>
      </c>
      <c r="B37" s="11">
        <v>44874</v>
      </c>
      <c r="C37" s="11">
        <v>44874</v>
      </c>
      <c r="D37" s="12">
        <v>24</v>
      </c>
      <c r="E37" s="12">
        <v>2</v>
      </c>
      <c r="F37" s="15">
        <v>295</v>
      </c>
      <c r="G37" s="15">
        <f t="shared" si="5"/>
        <v>296</v>
      </c>
      <c r="H37" s="12" t="s">
        <v>36</v>
      </c>
      <c r="I37" s="12" t="s">
        <v>83</v>
      </c>
      <c r="J37" s="12" t="s">
        <v>38</v>
      </c>
      <c r="K37" s="22"/>
    </row>
    <row r="38" spans="1:11" ht="18.75" customHeight="1">
      <c r="A38" s="28" t="s">
        <v>84</v>
      </c>
      <c r="B38" s="11">
        <v>44874</v>
      </c>
      <c r="C38" s="11">
        <v>44874</v>
      </c>
      <c r="D38" s="12">
        <v>25</v>
      </c>
      <c r="E38" s="12">
        <v>10</v>
      </c>
      <c r="F38" s="15">
        <v>297</v>
      </c>
      <c r="G38" s="15">
        <f t="shared" si="5"/>
        <v>306</v>
      </c>
      <c r="H38" s="12" t="s">
        <v>36</v>
      </c>
      <c r="I38" s="12" t="s">
        <v>85</v>
      </c>
      <c r="J38" s="12" t="s">
        <v>38</v>
      </c>
      <c r="K38" s="22"/>
    </row>
    <row r="39" spans="1:11" ht="18.75" customHeight="1">
      <c r="A39" s="28" t="s">
        <v>86</v>
      </c>
      <c r="B39" s="11">
        <v>44874</v>
      </c>
      <c r="C39" s="11">
        <v>44874</v>
      </c>
      <c r="D39" s="12">
        <v>26</v>
      </c>
      <c r="E39" s="12">
        <v>49</v>
      </c>
      <c r="F39" s="15">
        <v>307</v>
      </c>
      <c r="G39" s="15">
        <f t="shared" si="5"/>
        <v>355</v>
      </c>
      <c r="H39" s="12" t="s">
        <v>36</v>
      </c>
      <c r="I39" s="12" t="s">
        <v>87</v>
      </c>
      <c r="J39" s="12" t="s">
        <v>38</v>
      </c>
      <c r="K39" s="22"/>
    </row>
    <row r="40" spans="1:11" ht="18.75" customHeight="1">
      <c r="A40" s="28" t="s">
        <v>88</v>
      </c>
      <c r="B40" s="11">
        <v>45014</v>
      </c>
      <c r="C40" s="11">
        <v>45014</v>
      </c>
      <c r="D40" s="12">
        <v>27</v>
      </c>
      <c r="E40" s="12">
        <v>2</v>
      </c>
      <c r="F40" s="15">
        <v>356</v>
      </c>
      <c r="G40" s="15">
        <f t="shared" si="5"/>
        <v>357</v>
      </c>
      <c r="H40" s="12" t="s">
        <v>36</v>
      </c>
      <c r="I40" s="12" t="s">
        <v>89</v>
      </c>
      <c r="J40" s="12" t="s">
        <v>38</v>
      </c>
      <c r="K40" s="22"/>
    </row>
    <row r="41" spans="1:11" ht="18.75" customHeight="1">
      <c r="A41" s="28" t="s">
        <v>90</v>
      </c>
      <c r="B41" s="11">
        <v>45029</v>
      </c>
      <c r="C41" s="11">
        <v>45029</v>
      </c>
      <c r="D41" s="12">
        <v>28</v>
      </c>
      <c r="E41" s="12">
        <v>2</v>
      </c>
      <c r="F41" s="15">
        <v>358</v>
      </c>
      <c r="G41" s="15">
        <f t="shared" si="5"/>
        <v>359</v>
      </c>
      <c r="H41" s="12" t="s">
        <v>36</v>
      </c>
      <c r="I41" s="12" t="s">
        <v>91</v>
      </c>
      <c r="J41" s="12" t="s">
        <v>38</v>
      </c>
      <c r="K41" s="22"/>
    </row>
    <row r="42" spans="1:11" ht="18.75" customHeight="1">
      <c r="A42" s="28" t="s">
        <v>92</v>
      </c>
      <c r="B42" s="11">
        <v>45029</v>
      </c>
      <c r="C42" s="11">
        <v>45029</v>
      </c>
      <c r="D42" s="12">
        <v>29</v>
      </c>
      <c r="E42" s="12">
        <v>1</v>
      </c>
      <c r="F42" s="15">
        <v>360</v>
      </c>
      <c r="G42" s="15">
        <f t="shared" si="5"/>
        <v>360</v>
      </c>
      <c r="H42" s="12" t="s">
        <v>36</v>
      </c>
      <c r="I42" s="12" t="s">
        <v>93</v>
      </c>
      <c r="J42" s="12" t="s">
        <v>38</v>
      </c>
      <c r="K42" s="22"/>
    </row>
    <row r="43" spans="1:11" ht="18.75" customHeight="1">
      <c r="A43" s="28" t="s">
        <v>88</v>
      </c>
      <c r="B43" s="11">
        <v>45048</v>
      </c>
      <c r="C43" s="11">
        <v>45048</v>
      </c>
      <c r="D43" s="12">
        <v>30</v>
      </c>
      <c r="E43" s="12">
        <v>2</v>
      </c>
      <c r="F43" s="15">
        <v>361</v>
      </c>
      <c r="G43" s="15">
        <f t="shared" si="5"/>
        <v>362</v>
      </c>
      <c r="H43" s="12" t="s">
        <v>36</v>
      </c>
      <c r="I43" s="12" t="s">
        <v>94</v>
      </c>
      <c r="J43" s="12" t="s">
        <v>38</v>
      </c>
      <c r="K43" s="22"/>
    </row>
    <row r="44" spans="1:11" ht="18.75" customHeight="1">
      <c r="A44" s="28" t="s">
        <v>95</v>
      </c>
      <c r="B44" s="11">
        <v>45247</v>
      </c>
      <c r="C44" s="11">
        <v>44943</v>
      </c>
      <c r="D44" s="12">
        <v>31</v>
      </c>
      <c r="E44" s="12">
        <v>2</v>
      </c>
      <c r="F44" s="15">
        <v>363</v>
      </c>
      <c r="G44" s="15">
        <f t="shared" si="5"/>
        <v>364</v>
      </c>
      <c r="H44" s="12" t="s">
        <v>36</v>
      </c>
      <c r="I44" s="12" t="s">
        <v>96</v>
      </c>
      <c r="J44" s="12" t="s">
        <v>38</v>
      </c>
      <c r="K44" s="22"/>
    </row>
    <row r="45" spans="1:11" ht="18.75" customHeight="1">
      <c r="A45" s="28" t="s">
        <v>95</v>
      </c>
      <c r="B45" s="11">
        <v>45247</v>
      </c>
      <c r="C45" s="11">
        <v>45247</v>
      </c>
      <c r="D45" s="12">
        <v>32</v>
      </c>
      <c r="E45" s="12">
        <v>1</v>
      </c>
      <c r="F45" s="15">
        <v>365</v>
      </c>
      <c r="G45" s="15">
        <f t="shared" si="5"/>
        <v>365</v>
      </c>
      <c r="H45" s="12" t="s">
        <v>36</v>
      </c>
      <c r="I45" s="12" t="s">
        <v>97</v>
      </c>
      <c r="J45" s="12" t="s">
        <v>38</v>
      </c>
      <c r="K45" s="22"/>
    </row>
    <row r="46" spans="1:11" ht="18.75" customHeight="1">
      <c r="A46" s="28" t="s">
        <v>98</v>
      </c>
      <c r="B46" s="11">
        <v>45250</v>
      </c>
      <c r="C46" s="11">
        <v>45250</v>
      </c>
      <c r="D46" s="12">
        <v>33</v>
      </c>
      <c r="E46" s="12">
        <v>2</v>
      </c>
      <c r="F46" s="15">
        <v>366</v>
      </c>
      <c r="G46" s="15">
        <f t="shared" si="5"/>
        <v>367</v>
      </c>
      <c r="H46" s="12" t="s">
        <v>36</v>
      </c>
      <c r="I46" s="12" t="s">
        <v>99</v>
      </c>
      <c r="J46" s="12" t="s">
        <v>38</v>
      </c>
      <c r="K46" s="22"/>
    </row>
    <row r="47" spans="1:11" ht="18.75" customHeight="1">
      <c r="A47" s="28" t="s">
        <v>100</v>
      </c>
      <c r="B47" s="11">
        <v>45250</v>
      </c>
      <c r="C47" s="11">
        <v>45250</v>
      </c>
      <c r="D47" s="12">
        <v>34</v>
      </c>
      <c r="E47" s="12">
        <v>3</v>
      </c>
      <c r="F47" s="15">
        <v>368</v>
      </c>
      <c r="G47" s="15">
        <f t="shared" si="5"/>
        <v>370</v>
      </c>
      <c r="H47" s="12" t="s">
        <v>36</v>
      </c>
      <c r="I47" s="12" t="s">
        <v>101</v>
      </c>
      <c r="J47" s="12" t="s">
        <v>38</v>
      </c>
      <c r="K47" s="22"/>
    </row>
    <row r="48" spans="1:11" ht="18.75" customHeight="1">
      <c r="A48" s="28" t="s">
        <v>88</v>
      </c>
      <c r="B48" s="11">
        <v>45258</v>
      </c>
      <c r="C48" s="11">
        <v>45258</v>
      </c>
      <c r="D48" s="12">
        <v>35</v>
      </c>
      <c r="E48" s="12">
        <v>2</v>
      </c>
      <c r="F48" s="15">
        <v>371</v>
      </c>
      <c r="G48" s="15">
        <f t="shared" si="5"/>
        <v>372</v>
      </c>
      <c r="H48" s="12" t="s">
        <v>36</v>
      </c>
      <c r="I48" s="12" t="s">
        <v>102</v>
      </c>
      <c r="J48" s="12" t="s">
        <v>38</v>
      </c>
      <c r="K48" s="22"/>
    </row>
    <row r="49" spans="1:11" ht="18.75" customHeight="1">
      <c r="A49" s="28" t="s">
        <v>103</v>
      </c>
      <c r="B49" s="11">
        <v>45364</v>
      </c>
      <c r="C49" s="11">
        <v>45395</v>
      </c>
      <c r="D49" s="12">
        <v>36</v>
      </c>
      <c r="E49" s="12">
        <v>2</v>
      </c>
      <c r="F49" s="15">
        <v>373</v>
      </c>
      <c r="G49" s="15">
        <f t="shared" si="5"/>
        <v>374</v>
      </c>
      <c r="H49" s="12" t="s">
        <v>36</v>
      </c>
      <c r="I49" s="12" t="s">
        <v>104</v>
      </c>
      <c r="J49" s="12" t="s">
        <v>38</v>
      </c>
      <c r="K49" s="22"/>
    </row>
    <row r="50" spans="1:11" ht="18.75" customHeight="1">
      <c r="A50" s="28" t="s">
        <v>105</v>
      </c>
      <c r="B50" s="11">
        <v>45363</v>
      </c>
      <c r="C50" s="11">
        <v>45363</v>
      </c>
      <c r="D50" s="12">
        <v>37</v>
      </c>
      <c r="E50" s="12">
        <v>1</v>
      </c>
      <c r="F50" s="15">
        <v>375</v>
      </c>
      <c r="G50" s="15">
        <f t="shared" si="5"/>
        <v>375</v>
      </c>
      <c r="H50" s="12" t="s">
        <v>36</v>
      </c>
      <c r="I50" s="12" t="s">
        <v>106</v>
      </c>
      <c r="J50" s="12" t="s">
        <v>38</v>
      </c>
      <c r="K50" s="22"/>
    </row>
    <row r="51" spans="1:11" ht="18.75" customHeight="1">
      <c r="A51" s="28" t="s">
        <v>107</v>
      </c>
      <c r="B51" s="11">
        <v>45364</v>
      </c>
      <c r="C51" s="11">
        <v>45364</v>
      </c>
      <c r="D51" s="12">
        <v>38</v>
      </c>
      <c r="E51" s="12">
        <v>3</v>
      </c>
      <c r="F51" s="15">
        <v>376</v>
      </c>
      <c r="G51" s="15">
        <f t="shared" si="5"/>
        <v>378</v>
      </c>
      <c r="H51" s="12" t="s">
        <v>36</v>
      </c>
      <c r="I51" s="12" t="s">
        <v>108</v>
      </c>
      <c r="J51" s="12" t="s">
        <v>38</v>
      </c>
      <c r="K51" s="22"/>
    </row>
    <row r="52" spans="1:11" ht="18.75" customHeight="1">
      <c r="A52" s="28" t="s">
        <v>109</v>
      </c>
      <c r="B52" s="11">
        <v>45364</v>
      </c>
      <c r="C52" s="11">
        <v>45364</v>
      </c>
      <c r="D52" s="12">
        <v>39</v>
      </c>
      <c r="E52" s="12">
        <v>98</v>
      </c>
      <c r="F52" s="15">
        <v>379</v>
      </c>
      <c r="G52" s="15">
        <f t="shared" si="5"/>
        <v>476</v>
      </c>
      <c r="H52" s="12" t="s">
        <v>36</v>
      </c>
      <c r="I52" s="12" t="s">
        <v>110</v>
      </c>
      <c r="J52" s="12" t="s">
        <v>38</v>
      </c>
      <c r="K52" s="22"/>
    </row>
    <row r="53" spans="1:11" ht="18.75" customHeight="1">
      <c r="A53" s="28" t="s">
        <v>111</v>
      </c>
      <c r="B53" s="11" t="s">
        <v>112</v>
      </c>
      <c r="C53" s="11">
        <v>45364</v>
      </c>
      <c r="D53" s="12">
        <v>40</v>
      </c>
      <c r="E53" s="12">
        <v>12</v>
      </c>
      <c r="F53" s="15">
        <v>477</v>
      </c>
      <c r="G53" s="15">
        <f t="shared" si="5"/>
        <v>488</v>
      </c>
      <c r="H53" s="12" t="s">
        <v>36</v>
      </c>
      <c r="I53" s="12" t="s">
        <v>113</v>
      </c>
      <c r="J53" s="12" t="s">
        <v>38</v>
      </c>
      <c r="K53" s="22"/>
    </row>
    <row r="54" spans="1:11" ht="18.75" customHeight="1">
      <c r="A54" s="28" t="s">
        <v>114</v>
      </c>
      <c r="B54" s="11">
        <v>45386</v>
      </c>
      <c r="C54" s="11">
        <v>45386</v>
      </c>
      <c r="D54" s="12">
        <v>41</v>
      </c>
      <c r="E54" s="12">
        <v>1</v>
      </c>
      <c r="F54" s="15">
        <v>489</v>
      </c>
      <c r="G54" s="15">
        <f t="shared" si="5"/>
        <v>489</v>
      </c>
      <c r="H54" s="12" t="s">
        <v>36</v>
      </c>
      <c r="I54" s="12" t="s">
        <v>115</v>
      </c>
      <c r="J54" s="12" t="s">
        <v>38</v>
      </c>
      <c r="K54" s="22"/>
    </row>
    <row r="55" spans="1:11" ht="18.75" customHeight="1">
      <c r="A55" s="28"/>
      <c r="B55" s="11"/>
      <c r="C55" s="11"/>
      <c r="D55" s="12">
        <v>42</v>
      </c>
      <c r="E55" s="12"/>
      <c r="F55" s="15" t="str">
        <f t="shared" ref="F37:F55" si="6">+IF(E55=0,"0",(1+G35))</f>
        <v>0</v>
      </c>
      <c r="G55" s="15">
        <f t="shared" si="5"/>
        <v>-1</v>
      </c>
      <c r="H55" s="12" t="s">
        <v>36</v>
      </c>
      <c r="I55" s="12"/>
      <c r="J55" s="12" t="s">
        <v>38</v>
      </c>
      <c r="K55" s="22"/>
    </row>
    <row r="56" spans="1:11" ht="18.75" customHeight="1">
      <c r="A56" s="28"/>
      <c r="B56" s="11"/>
      <c r="C56" s="11"/>
      <c r="D56" s="12">
        <v>43</v>
      </c>
      <c r="E56" s="12"/>
      <c r="F56" s="15" t="str">
        <f>+IF(E56=0,"0",(1+G36))</f>
        <v>0</v>
      </c>
      <c r="G56" s="15">
        <f t="shared" si="5"/>
        <v>-1</v>
      </c>
      <c r="H56" s="12" t="s">
        <v>36</v>
      </c>
      <c r="I56" s="12"/>
      <c r="J56" s="12" t="s">
        <v>38</v>
      </c>
      <c r="K56" s="22"/>
    </row>
    <row r="57" spans="1:11" ht="18.75" customHeight="1">
      <c r="A57" s="28"/>
      <c r="B57" s="11"/>
      <c r="C57" s="11"/>
      <c r="D57" s="12">
        <v>44</v>
      </c>
      <c r="E57" s="12"/>
      <c r="F57" s="15" t="str">
        <f t="shared" si="4"/>
        <v>0</v>
      </c>
      <c r="G57" s="15">
        <f t="shared" si="5"/>
        <v>-1</v>
      </c>
      <c r="H57" s="12" t="s">
        <v>36</v>
      </c>
      <c r="I57" s="12"/>
      <c r="J57" s="12" t="s">
        <v>38</v>
      </c>
      <c r="K57" s="22"/>
    </row>
    <row r="58" spans="1:11" ht="18.75" customHeight="1">
      <c r="A58" s="28"/>
      <c r="B58" s="11"/>
      <c r="C58" s="11"/>
      <c r="D58" s="12">
        <v>45</v>
      </c>
      <c r="E58" s="12"/>
      <c r="F58" s="15" t="str">
        <f t="shared" si="4"/>
        <v>0</v>
      </c>
      <c r="G58" s="15">
        <f t="shared" si="5"/>
        <v>-1</v>
      </c>
      <c r="H58" s="12" t="s">
        <v>36</v>
      </c>
      <c r="I58" s="12"/>
      <c r="J58" s="12" t="s">
        <v>38</v>
      </c>
      <c r="K58" s="22"/>
    </row>
    <row r="59" spans="1:11" ht="18.75" customHeight="1">
      <c r="A59" s="16" t="s">
        <v>116</v>
      </c>
      <c r="B59" s="17"/>
      <c r="C59" s="42"/>
      <c r="D59" s="43"/>
      <c r="E59" s="43"/>
      <c r="F59" s="43"/>
      <c r="G59" s="43"/>
      <c r="H59" s="43"/>
      <c r="I59" s="43"/>
      <c r="J59" s="43"/>
      <c r="K59" s="44"/>
    </row>
    <row r="60" spans="1:11" ht="42.75" customHeight="1">
      <c r="A60" s="23" t="s">
        <v>117</v>
      </c>
      <c r="B60" s="21"/>
    </row>
  </sheetData>
  <sheetProtection formatCells="0" formatColumns="0" formatRows="0" insertRows="0"/>
  <mergeCells count="14">
    <mergeCell ref="C59:K59"/>
    <mergeCell ref="B11:F11"/>
    <mergeCell ref="A1:K1"/>
    <mergeCell ref="H2:K2"/>
    <mergeCell ref="H8:I8"/>
    <mergeCell ref="J8:K8"/>
    <mergeCell ref="H3:I4"/>
    <mergeCell ref="J3:K4"/>
    <mergeCell ref="H5:I5"/>
    <mergeCell ref="J5:K5"/>
    <mergeCell ref="H6:I6"/>
    <mergeCell ref="J6:K6"/>
    <mergeCell ref="B6:F6"/>
    <mergeCell ref="B9:F9"/>
  </mergeCells>
  <printOptions horizontalCentered="1"/>
  <pageMargins left="0.51181102362204722" right="0.51181102362204722" top="0.55118110236220474" bottom="0.74803149606299213" header="0.31496062992125984" footer="0.31496062992125984"/>
  <pageSetup scale="74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Pict="0" macro="[0]!Macro1InsertarFila">
                <anchor moveWithCells="1">
                  <from>
                    <xdr:col>9</xdr:col>
                    <xdr:colOff>847725</xdr:colOff>
                    <xdr:row>7</xdr:row>
                    <xdr:rowOff>152400</xdr:rowOff>
                  </from>
                  <to>
                    <xdr:col>10</xdr:col>
                    <xdr:colOff>1066800</xdr:colOff>
                    <xdr:row>8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9899DEC75C9A42955784FFFA7D7A18" ma:contentTypeVersion="13" ma:contentTypeDescription="Crear nuevo documento." ma:contentTypeScope="" ma:versionID="d053a44d0ffc2124b4ca96ca420ab9e4">
  <xsd:schema xmlns:xsd="http://www.w3.org/2001/XMLSchema" xmlns:xs="http://www.w3.org/2001/XMLSchema" xmlns:p="http://schemas.microsoft.com/office/2006/metadata/properties" xmlns:ns3="a0304e92-f03d-4f9c-9310-4ea4e4ae06bc" xmlns:ns4="49bcad33-afa9-440d-b010-e260e41c60b0" targetNamespace="http://schemas.microsoft.com/office/2006/metadata/properties" ma:root="true" ma:fieldsID="8b7b2584c7402d45a9ef075c2cf6f4d9" ns3:_="" ns4:_="">
    <xsd:import namespace="a0304e92-f03d-4f9c-9310-4ea4e4ae06bc"/>
    <xsd:import namespace="49bcad33-afa9-440d-b010-e260e41c60b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04e92-f03d-4f9c-9310-4ea4e4ae06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bcad33-afa9-440d-b010-e260e41c60b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29971E-3226-48FB-ADB1-B0461876373A}"/>
</file>

<file path=customXml/itemProps2.xml><?xml version="1.0" encoding="utf-8"?>
<ds:datastoreItem xmlns:ds="http://schemas.openxmlformats.org/officeDocument/2006/customXml" ds:itemID="{CBDE11B3-FC7F-47AB-AC9F-C9611F029A78}"/>
</file>

<file path=customXml/itemProps3.xml><?xml version="1.0" encoding="utf-8"?>
<ds:datastoreItem xmlns:ds="http://schemas.openxmlformats.org/officeDocument/2006/customXml" ds:itemID="{6BF5D4BF-FABD-4D1F-8D4E-887DF20E54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Diana Yepes</dc:creator>
  <cp:keywords/>
  <dc:description/>
  <cp:lastModifiedBy>Juzgado 01 Laboral Circuito - Valle del Cauca - Palmira</cp:lastModifiedBy>
  <cp:revision/>
  <dcterms:created xsi:type="dcterms:W3CDTF">2019-08-06T14:37:38Z</dcterms:created>
  <dcterms:modified xsi:type="dcterms:W3CDTF">2024-04-04T15:10:44Z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0x010100FA9899DEC75C9A42955784FFFA7D7A18</vt:lpwstr>
  </property>
</Properties>
</file>