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Gerardo\Downloads\"/>
    </mc:Choice>
  </mc:AlternateContent>
  <bookViews>
    <workbookView xWindow="0" yWindow="0" windowWidth="20490" windowHeight="765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7" l="1"/>
  <c r="B6" i="7"/>
  <c r="B5" i="7"/>
  <c r="B4" i="7"/>
  <c r="B9" i="8"/>
  <c r="B20" i="8" l="1"/>
  <c r="B39" i="8" s="1"/>
  <c r="B10" i="9" l="1"/>
  <c r="B2" i="8" l="1"/>
  <c r="B2" i="9" s="1"/>
  <c r="B8" i="9" l="1"/>
  <c r="B7" i="9"/>
  <c r="B6" i="9"/>
  <c r="B5" i="9"/>
  <c r="B4" i="9"/>
  <c r="B3" i="9"/>
  <c r="B7" i="8"/>
  <c r="B4" i="8"/>
  <c r="B3" i="8"/>
  <c r="B3" i="7" l="1"/>
  <c r="B11" i="9" l="1"/>
</calcChain>
</file>

<file path=xl/sharedStrings.xml><?xml version="1.0" encoding="utf-8"?>
<sst xmlns="http://schemas.openxmlformats.org/spreadsheetml/2006/main" count="253" uniqueCount="195">
  <si>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</si>
  <si>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</si>
  <si>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</si>
  <si>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</si>
  <si>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</si>
  <si>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</si>
  <si>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</si>
  <si>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</si>
  <si>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</si>
  <si>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</si>
  <si>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</si>
  <si>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</si>
  <si>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</si>
  <si>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</si>
  <si>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</si>
  <si>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</si>
  <si>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</si>
  <si>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</si>
  <si>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</si>
  <si>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</si>
  <si>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</si>
  <si>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</si>
  <si>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</si>
  <si>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</si>
  <si>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</si>
  <si>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</si>
  <si>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</si>
  <si>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</si>
  <si>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</si>
  <si>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</si>
  <si>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</si>
  <si>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</si>
  <si>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</si>
  <si>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</si>
  <si>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</si>
  <si>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</si>
  <si>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</si>
  <si>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</si>
  <si>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</si>
  <si>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</si>
  <si>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</si>
  <si>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</si>
  <si>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</si>
  <si>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</si>
  <si>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</si>
  <si>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</si>
  <si>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</si>
  <si>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</si>
  <si>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</si>
  <si>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</si>
  <si>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</si>
  <si>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</si>
  <si>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</si>
  <si>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</si>
  <si>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</si>
  <si>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</si>
  <si>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</si>
  <si>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</si>
  <si>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</si>
  <si>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</si>
  <si>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</si>
  <si>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</si>
  <si>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</si>
  <si>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</si>
  <si>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</si>
  <si>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</si>
  <si>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</si>
  <si>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</si>
  <si>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</si>
  <si>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</si>
  <si>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</si>
  <si>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</si>
  <si>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</si>
  <si>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</si>
  <si>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</si>
  <si>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</si>
  <si>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</si>
  <si>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</si>
  <si>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</si>
  <si>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</si>
  <si>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</si>
  <si>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</si>
  <si>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</si>
  <si>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</si>
  <si>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</si>
  <si>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</si>
  <si>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</si>
  <si>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</si>
  <si>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</si>
  <si>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</si>
  <si>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</si>
  <si>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</si>
  <si>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</si>
  <si>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</si>
  <si>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</si>
  <si>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</si>
  <si>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</si>
  <si>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</si>
  <si>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</si>
  <si>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</si>
  <si>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</si>
  <si>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</si>
  <si>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</si>
  <si>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</si>
  <si>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</si>
  <si>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</si>
  <si>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</si>
  <si>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</si>
  <si>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</si>
  <si>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</si>
  <si>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</si>
  <si>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</si>
  <si>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</si>
  <si>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</si>
  <si>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</si>
  <si>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</si>
  <si>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</si>
  <si>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</si>
  <si>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</si>
  <si>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</si>
  <si>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</si>
  <si>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</si>
  <si>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</si>
  <si>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</si>
  <si>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</si>
  <si>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</si>
  <si>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</si>
  <si>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</si>
  <si>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</si>
  <si>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</si>
  <si>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</si>
  <si>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</si>
  <si>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</si>
  <si>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</si>
  <si>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</si>
  <si>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</si>
  <si>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</si>
  <si>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</si>
  <si>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</si>
  <si>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</si>
  <si>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</si>
  <si>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</si>
  <si>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</si>
  <si>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</si>
  <si>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</si>
  <si>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</si>
  <si>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</si>
  <si>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</si>
  <si>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</si>
  <si>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</si>
  <si>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</si>
  <si>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</si>
  <si>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</si>
  <si>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</si>
  <si>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</si>
  <si>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</si>
  <si>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N/A</t>
  </si>
  <si>
    <t>JAVIER ALEXIS GONGORA BETANCOURT (conductor vehículo)</t>
  </si>
  <si>
    <t>SEGUNDO (02) CIVIL DEL CIRCUITO DE TUMACO - NARIÑO</t>
  </si>
  <si>
    <t>NORMAN LUNA ESTACIO</t>
  </si>
  <si>
    <t>NO SE INDICA</t>
  </si>
  <si>
    <t>01 DE MAYO DE 2023</t>
  </si>
  <si>
    <t>SOLICITUD DE MEDIDAS CAUTELARES</t>
  </si>
  <si>
    <t>SOLCITUD DE MEDIDAS CAUTELARES</t>
  </si>
  <si>
    <t>ZYL545</t>
  </si>
  <si>
    <t>022897048/0</t>
  </si>
  <si>
    <t>AURA GRACIELA BETANCOURT RODRIGUEZ</t>
  </si>
  <si>
    <t xml:space="preserve">AURA GRACIELA BETANCOURT RODRIGUEZ (propietaria vehículo) - JAVIER ALEXIS GONGORA BETANCOURT (conductor vehículo) - ALLIANZ SEGUROS SA </t>
  </si>
  <si>
    <t>NORMAN LUNA ESTACIO (víctima) - FLORENCIA ANGULO CHILLAMBO (cónyuge) - MARÍA ESTEFANIA LUNA ANGULO (hija)</t>
  </si>
  <si>
    <t>528353103002-2022-00103-00 (acumulado al 528353103002-2023-00083-00)</t>
  </si>
  <si>
    <t>ALLIANZ SEGUROS S.A. (aseguradora)</t>
  </si>
  <si>
    <t xml:space="preserve"> luceroortiz1150@hotmail.com</t>
  </si>
  <si>
    <t>24 DE OCTUBRE DE 2023</t>
  </si>
  <si>
    <t>17 DE ENERO DE 2024</t>
  </si>
  <si>
    <r>
      <t xml:space="preserve">Fecha de contestacion 
*Recomendación: </t>
    </r>
    <r>
      <rPr>
        <sz val="11"/>
        <color theme="1"/>
        <rFont val="Calibri"/>
        <family val="2"/>
        <scheme val="minor"/>
      </rPr>
      <t>Fecha máxima para contestar la demanda acorde a lo estupulado en la norma.</t>
    </r>
  </si>
  <si>
    <t>27 DE NOVIEMBRE DE 2023</t>
  </si>
  <si>
    <t>LUCERO ORTIZ ARROYO (víctima) - 11 febrero 1992</t>
  </si>
  <si>
    <t>LEONCIO JUSTICIANO ORTIZ QUIÑONEZ (padre de Lucero) - 31 octubre 1960</t>
  </si>
  <si>
    <t>LUISA CEILA ORTIZ ARROYO (hermana de Lucero) - 20 noviembre 1991</t>
  </si>
  <si>
    <t>LUISA AMALIA QUIÑONES DE ORTIZ (abuela de Lucero) - 31 diciembre 1930</t>
  </si>
  <si>
    <t>NORMAN LUNA ESTACIO (víctima) - 25 octubre 1965</t>
  </si>
  <si>
    <t>FLORENCIA ANGULO CHILLAMBO (cónyuge de Norman) - 25 diciembre 1971</t>
  </si>
  <si>
    <t xml:space="preserve">LUCERO ORTIZ ARROYO (lesionada) / NORMAN LUNA ESTACIO (lesionado) </t>
  </si>
  <si>
    <t>1150937064 / 12914006</t>
  </si>
  <si>
    <t>Ambos en TUMACO (NARIÑO) -no se especifica dirección exacta-</t>
  </si>
  <si>
    <t>3146792638 / 3161303976</t>
  </si>
  <si>
    <t>luna.norman@hotmail.com</t>
  </si>
  <si>
    <t>SOLTERA / CASADO</t>
  </si>
  <si>
    <t>11 DE FEBRERO DE 1992 / 25 DE OCTUBRE DE 1965</t>
  </si>
  <si>
    <t>31 / 57</t>
  </si>
  <si>
    <t>N/A / N/A</t>
  </si>
  <si>
    <t>$ 1.160.000 / $ 1.160.000</t>
  </si>
  <si>
    <t>El 01 de mayo de 2023 se presentó un accidente de tránsito donde se vieron involucrados los vehículos de placa ZYL545, conducido al momento de los hechos por el señor JAVIER ALEXIS GONGORA -vehículo propiedad de la señora AURA GRACIELA BETANCOURT- y quien se desplazaba sobre la vía que del Morro conduce hacia la Avenida de Los Estudiantes; y, el vehículo de placa ATY-72E, en la que se desplazaba como parrillera la señora LUCERO ORTIZ ARROYO y quien se desplazada sentido vial Avenida los Estudiantes - El Morro. 
Se indica en la demanda que, el señor JAVIER ALEXIS GONGORA se desplazaba en estado de embriaguez y en exceso de velocidad, consignándose ello en el IPAT en la hipótesis de accidente de tránsito los códigos 114 y 116.
Con ocasión a dicho accidente, la señora LUCERO ORTIZ ARROYO sufrió lesiones. Al respecto, se afirma que, según dictamen de PCL, se le otorgó una pérdida de capacidad laboral del 32 %.
Con ocasión a dicho accidente, el señor Norman Luna sufrió lesiones. Al respecto, se afirma que, según dictamen de PCL, se le otorgó una pérdida de capacidad laboral del 36.1%.
Manifiesta la parte actora que, para la fecha de los hechos, la señora LUCERO ORTIZ ARROYO devengaba 1 SMLMV.
Manifiesta la parte actora que, para la fecha de los hechos el señor Norman Luna devengaba 1 SMLMV.</t>
  </si>
  <si>
    <t>AURA GRACIELA BETANCOURT RODRIGUEZ (propietaria vehículo)</t>
  </si>
  <si>
    <t>MARÍA ESTEFANIA LUNA ANGULO (hija de Norman) - 19 junio 1993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</si>
</sst>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7" borderId="1" xfId="0" applyFont="1" applyFill="1" applyBorder="1" applyAlignment="1">
      <alignment horizontal="justify" vertical="top" wrapText="1"/>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3" fontId="0" fillId="0" borderId="1" xfId="0" applyNumberFormat="1" applyBorder="1" applyAlignment="1">
      <alignment horizontal="justify" vertical="top"/>
    </xf>
    <xf numFmtId="0" fontId="0" fillId="0" borderId="1" xfId="0" applyBorder="1" applyAlignment="1">
      <alignment horizontal="justify" vertical="top" wrapText="1"/>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14"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7" fillId="0" borderId="1" xfId="3" applyBorder="1" applyAlignment="1">
      <alignment horizontal="justify" vertical="top" wrapText="1"/>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7" fillId="0" borderId="2" xfId="3" applyBorder="1" applyAlignment="1">
      <alignment horizontal="justify" vertical="top" wrapText="1"/>
    </xf>
    <xf numFmtId="0" fontId="7" fillId="0" borderId="3" xfId="3" applyBorder="1" applyAlignment="1">
      <alignment horizontal="justify" vertical="top" wrapText="1"/>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una.norman@hotmail.com" TargetMode="External"/><Relationship Id="rId1" Type="http://schemas.openxmlformats.org/officeDocument/2006/relationships/hyperlink" Target="mailto:luna.norman@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89"/>
  <sheetViews>
    <sheetView tabSelected="1" topLeftCell="A18" zoomScale="115" zoomScaleNormal="115" workbookViewId="0">
      <selection activeCell="B21" sqref="B21:C21"/>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8" t="s">
        <v>0</v>
      </c>
      <c r="B1" s="48"/>
      <c r="C1" s="48"/>
    </row>
    <row r="2" spans="1:3" x14ac:dyDescent="0.25">
      <c r="A2" s="5" t="s">
        <v>1</v>
      </c>
      <c r="B2" s="53" t="s">
        <v>169</v>
      </c>
      <c r="C2" s="54"/>
    </row>
    <row r="3" spans="1:3" x14ac:dyDescent="0.25">
      <c r="A3" s="5" t="s">
        <v>2</v>
      </c>
      <c r="B3" s="49" t="s">
        <v>158</v>
      </c>
      <c r="C3" s="50"/>
    </row>
    <row r="4" spans="1:3" x14ac:dyDescent="0.25">
      <c r="A4" s="5" t="s">
        <v>3</v>
      </c>
      <c r="B4" s="49" t="s">
        <v>193</v>
      </c>
      <c r="C4" s="50"/>
    </row>
    <row r="5" spans="1:3" ht="21.6" customHeight="1" x14ac:dyDescent="0.25">
      <c r="A5" s="5" t="s">
        <v>3</v>
      </c>
      <c r="B5" s="49" t="s">
        <v>157</v>
      </c>
      <c r="C5" s="50"/>
    </row>
    <row r="6" spans="1:3" ht="19.899999999999999" customHeight="1" x14ac:dyDescent="0.25">
      <c r="A6" s="5" t="s">
        <v>3</v>
      </c>
      <c r="B6" s="56" t="s">
        <v>170</v>
      </c>
      <c r="C6" s="57"/>
    </row>
    <row r="7" spans="1:3" ht="23.45" customHeight="1" x14ac:dyDescent="0.25">
      <c r="A7" s="5" t="s">
        <v>4</v>
      </c>
      <c r="B7" s="56" t="s">
        <v>176</v>
      </c>
      <c r="C7" s="57"/>
    </row>
    <row r="8" spans="1:3" ht="23.45" customHeight="1" x14ac:dyDescent="0.25">
      <c r="A8" s="5" t="s">
        <v>4</v>
      </c>
      <c r="B8" s="56" t="s">
        <v>177</v>
      </c>
      <c r="C8" s="57"/>
    </row>
    <row r="9" spans="1:3" ht="23.45" customHeight="1" x14ac:dyDescent="0.25">
      <c r="A9" s="5" t="s">
        <v>4</v>
      </c>
      <c r="B9" s="56" t="s">
        <v>178</v>
      </c>
      <c r="C9" s="57"/>
    </row>
    <row r="10" spans="1:3" ht="23.45" customHeight="1" x14ac:dyDescent="0.25">
      <c r="A10" s="5" t="s">
        <v>4</v>
      </c>
      <c r="B10" s="56" t="s">
        <v>179</v>
      </c>
      <c r="C10" s="57"/>
    </row>
    <row r="11" spans="1:3" ht="23.45" customHeight="1" x14ac:dyDescent="0.25">
      <c r="A11" s="5" t="s">
        <v>4</v>
      </c>
      <c r="B11" s="56" t="s">
        <v>180</v>
      </c>
      <c r="C11" s="57"/>
    </row>
    <row r="12" spans="1:3" ht="23.45" customHeight="1" x14ac:dyDescent="0.25">
      <c r="A12" s="5" t="s">
        <v>4</v>
      </c>
      <c r="B12" s="56" t="s">
        <v>181</v>
      </c>
      <c r="C12" s="57"/>
    </row>
    <row r="13" spans="1:3" ht="23.45" customHeight="1" x14ac:dyDescent="0.25">
      <c r="A13" s="5" t="s">
        <v>4</v>
      </c>
      <c r="B13" s="56" t="s">
        <v>194</v>
      </c>
      <c r="C13" s="57"/>
    </row>
    <row r="14" spans="1:3" x14ac:dyDescent="0.25">
      <c r="A14" s="5" t="s">
        <v>5</v>
      </c>
      <c r="B14" s="45" t="s">
        <v>122</v>
      </c>
      <c r="C14" s="45"/>
    </row>
    <row r="15" spans="1:3" x14ac:dyDescent="0.25">
      <c r="A15" s="43" t="s">
        <v>6</v>
      </c>
      <c r="B15" s="49" t="s">
        <v>152</v>
      </c>
      <c r="C15" s="50"/>
    </row>
    <row r="16" spans="1:3" ht="31.15" customHeight="1" x14ac:dyDescent="0.25">
      <c r="A16" s="27" t="s">
        <v>137</v>
      </c>
      <c r="B16" s="45" t="s">
        <v>182</v>
      </c>
      <c r="C16" s="45"/>
    </row>
    <row r="17" spans="1:3" x14ac:dyDescent="0.25">
      <c r="A17" s="27" t="s">
        <v>132</v>
      </c>
      <c r="B17" s="46" t="s">
        <v>183</v>
      </c>
      <c r="C17" s="45"/>
    </row>
    <row r="18" spans="1:3" x14ac:dyDescent="0.25">
      <c r="A18" s="27" t="s">
        <v>7</v>
      </c>
      <c r="B18" s="47" t="s">
        <v>184</v>
      </c>
      <c r="C18" s="47"/>
    </row>
    <row r="19" spans="1:3" ht="30" customHeight="1" x14ac:dyDescent="0.25">
      <c r="A19" s="28" t="s">
        <v>8</v>
      </c>
      <c r="B19" s="47" t="s">
        <v>185</v>
      </c>
      <c r="C19" s="47"/>
    </row>
    <row r="20" spans="1:3" ht="30" customHeight="1" x14ac:dyDescent="0.25">
      <c r="A20" s="5" t="s">
        <v>9</v>
      </c>
      <c r="B20" s="108" t="s">
        <v>171</v>
      </c>
      <c r="C20" s="109"/>
    </row>
    <row r="21" spans="1:3" ht="30" customHeight="1" x14ac:dyDescent="0.25">
      <c r="A21" s="5" t="s">
        <v>9</v>
      </c>
      <c r="B21" s="61" t="s">
        <v>186</v>
      </c>
      <c r="C21" s="47"/>
    </row>
    <row r="22" spans="1:3" x14ac:dyDescent="0.25">
      <c r="A22" s="5" t="s">
        <v>10</v>
      </c>
      <c r="B22" s="45" t="s">
        <v>187</v>
      </c>
      <c r="C22" s="45"/>
    </row>
    <row r="23" spans="1:3" x14ac:dyDescent="0.25">
      <c r="A23" s="5" t="s">
        <v>11</v>
      </c>
      <c r="B23" s="55" t="s">
        <v>188</v>
      </c>
      <c r="C23" s="45"/>
    </row>
    <row r="24" spans="1:3" x14ac:dyDescent="0.25">
      <c r="A24" s="5" t="s">
        <v>144</v>
      </c>
      <c r="B24" s="45" t="s">
        <v>189</v>
      </c>
      <c r="C24" s="45"/>
    </row>
    <row r="25" spans="1:3" x14ac:dyDescent="0.25">
      <c r="A25" s="5" t="s">
        <v>12</v>
      </c>
      <c r="B25" s="45" t="s">
        <v>190</v>
      </c>
      <c r="C25" s="45"/>
    </row>
    <row r="26" spans="1:3" ht="15" customHeight="1" x14ac:dyDescent="0.25">
      <c r="A26" s="5" t="s">
        <v>13</v>
      </c>
      <c r="B26" s="47" t="s">
        <v>103</v>
      </c>
      <c r="C26" s="47"/>
    </row>
    <row r="27" spans="1:3" x14ac:dyDescent="0.25">
      <c r="A27" s="5" t="s">
        <v>15</v>
      </c>
      <c r="B27" s="47" t="s">
        <v>160</v>
      </c>
      <c r="C27" s="47"/>
    </row>
    <row r="28" spans="1:3" ht="18.75" customHeight="1" x14ac:dyDescent="0.25">
      <c r="A28" s="5" t="s">
        <v>16</v>
      </c>
      <c r="B28" s="51" t="s">
        <v>191</v>
      </c>
      <c r="C28" s="52"/>
    </row>
    <row r="29" spans="1:3" x14ac:dyDescent="0.25">
      <c r="A29" s="5" t="s">
        <v>133</v>
      </c>
      <c r="B29" s="45">
        <v>5</v>
      </c>
      <c r="C29" s="45"/>
    </row>
    <row r="30" spans="1:3" ht="17.25" customHeight="1" x14ac:dyDescent="0.25">
      <c r="A30" s="5" t="s">
        <v>17</v>
      </c>
      <c r="B30" s="47" t="s">
        <v>93</v>
      </c>
      <c r="C30" s="47"/>
    </row>
    <row r="31" spans="1:3" x14ac:dyDescent="0.25">
      <c r="A31" s="27" t="s">
        <v>19</v>
      </c>
      <c r="B31" s="62" t="s">
        <v>161</v>
      </c>
      <c r="C31" s="62"/>
    </row>
    <row r="32" spans="1:3" x14ac:dyDescent="0.25">
      <c r="A32" s="27" t="s">
        <v>20</v>
      </c>
      <c r="B32" s="63" t="s">
        <v>162</v>
      </c>
      <c r="C32" s="62"/>
    </row>
    <row r="33" spans="1:3" x14ac:dyDescent="0.25">
      <c r="A33" s="27" t="s">
        <v>21</v>
      </c>
      <c r="B33" s="63" t="s">
        <v>163</v>
      </c>
      <c r="C33" s="62"/>
    </row>
    <row r="34" spans="1:3" x14ac:dyDescent="0.25">
      <c r="A34" s="44" t="s">
        <v>146</v>
      </c>
      <c r="B34" s="62" t="s">
        <v>192</v>
      </c>
      <c r="C34" s="58"/>
    </row>
    <row r="35" spans="1:3" x14ac:dyDescent="0.25">
      <c r="A35" s="44"/>
      <c r="B35" s="58"/>
      <c r="C35" s="58"/>
    </row>
    <row r="36" spans="1:3" ht="100.5" customHeight="1" x14ac:dyDescent="0.25">
      <c r="A36" s="44"/>
      <c r="B36" s="58"/>
      <c r="C36" s="58"/>
    </row>
    <row r="37" spans="1:3" x14ac:dyDescent="0.25">
      <c r="A37" s="27" t="s">
        <v>23</v>
      </c>
      <c r="B37" s="58" t="s">
        <v>166</v>
      </c>
      <c r="C37" s="58"/>
    </row>
    <row r="38" spans="1:3" x14ac:dyDescent="0.25">
      <c r="A38" s="27" t="s">
        <v>24</v>
      </c>
      <c r="B38" s="58" t="s">
        <v>156</v>
      </c>
      <c r="C38" s="58"/>
    </row>
    <row r="39" spans="1:3" x14ac:dyDescent="0.25">
      <c r="A39" s="27" t="s">
        <v>25</v>
      </c>
      <c r="B39" s="58" t="s">
        <v>164</v>
      </c>
      <c r="C39" s="58"/>
    </row>
    <row r="40" spans="1:3" x14ac:dyDescent="0.25">
      <c r="A40" s="27" t="s">
        <v>134</v>
      </c>
      <c r="B40" s="58" t="s">
        <v>165</v>
      </c>
      <c r="C40" s="58"/>
    </row>
    <row r="41" spans="1:3" x14ac:dyDescent="0.25">
      <c r="A41" s="27" t="s">
        <v>26</v>
      </c>
      <c r="B41" s="59" t="s">
        <v>172</v>
      </c>
      <c r="C41" s="60"/>
    </row>
    <row r="42" spans="1:3" x14ac:dyDescent="0.25">
      <c r="A42" s="5" t="s">
        <v>27</v>
      </c>
      <c r="B42" s="55" t="s">
        <v>175</v>
      </c>
      <c r="C42" s="55"/>
    </row>
    <row r="43" spans="1:3" ht="45" x14ac:dyDescent="0.25">
      <c r="A43" s="5" t="s">
        <v>174</v>
      </c>
      <c r="B43" s="55" t="s">
        <v>173</v>
      </c>
      <c r="C43" s="45"/>
    </row>
    <row r="46" spans="1:3" ht="15" customHeight="1" x14ac:dyDescent="0.25"/>
    <row r="47" spans="1:3" ht="15" customHeight="1" x14ac:dyDescent="0.25"/>
    <row r="54" spans="6:6" ht="15" customHeight="1" x14ac:dyDescent="0.25"/>
    <row r="59" spans="6:6" ht="18" customHeight="1" x14ac:dyDescent="0.25"/>
    <row r="62" spans="6:6" x14ac:dyDescent="0.25">
      <c r="F62" s="4"/>
    </row>
    <row r="63" spans="6:6" x14ac:dyDescent="0.25">
      <c r="F63" s="4"/>
    </row>
    <row r="64" spans="6:6" x14ac:dyDescent="0.25">
      <c r="F64" s="4"/>
    </row>
    <row r="75" ht="36" customHeight="1" x14ac:dyDescent="0.25"/>
    <row r="87" ht="33.75" customHeight="1" x14ac:dyDescent="0.25"/>
    <row r="88" ht="33.75" customHeight="1" x14ac:dyDescent="0.25"/>
    <row r="89" ht="33.75" customHeight="1" x14ac:dyDescent="0.25"/>
  </sheetData>
  <dataConsolidate/>
  <mergeCells count="42">
    <mergeCell ref="B9:C9"/>
    <mergeCell ref="B19:C19"/>
    <mergeCell ref="B20:C20"/>
    <mergeCell ref="B22:C22"/>
    <mergeCell ref="B37:C37"/>
    <mergeCell ref="B34:C36"/>
    <mergeCell ref="B33:C33"/>
    <mergeCell ref="B32:C32"/>
    <mergeCell ref="B31:C31"/>
    <mergeCell ref="B10:C10"/>
    <mergeCell ref="B11:C11"/>
    <mergeCell ref="B12:C12"/>
    <mergeCell ref="B13:C13"/>
    <mergeCell ref="B21:C21"/>
    <mergeCell ref="B43:C43"/>
    <mergeCell ref="B42:C42"/>
    <mergeCell ref="B40:C40"/>
    <mergeCell ref="B39:C39"/>
    <mergeCell ref="B38:C38"/>
    <mergeCell ref="B41:C41"/>
    <mergeCell ref="A1:C1"/>
    <mergeCell ref="B29:C29"/>
    <mergeCell ref="B26:C26"/>
    <mergeCell ref="B15:C15"/>
    <mergeCell ref="B27:C27"/>
    <mergeCell ref="B28:C28"/>
    <mergeCell ref="B2:C2"/>
    <mergeCell ref="B3:C3"/>
    <mergeCell ref="B4:C4"/>
    <mergeCell ref="B5:C5"/>
    <mergeCell ref="B23:C23"/>
    <mergeCell ref="B24:C24"/>
    <mergeCell ref="B25:C25"/>
    <mergeCell ref="B6:C6"/>
    <mergeCell ref="B7:C7"/>
    <mergeCell ref="B8:C8"/>
    <mergeCell ref="A34:A36"/>
    <mergeCell ref="B14:C14"/>
    <mergeCell ref="B16:C16"/>
    <mergeCell ref="B17:C17"/>
    <mergeCell ref="B18:C18"/>
    <mergeCell ref="B30:C30"/>
  </mergeCells>
  <hyperlinks>
    <hyperlink ref="B20" r:id="rId1" display="luna.norman@hotmail.com"/>
    <hyperlink ref="B21" r:id="rId2"/>
  </hyperlinks>
  <pageMargins left="0.7" right="0.7" top="0.75" bottom="0.75" header="0.3" footer="0.3"/>
  <pageSetup orientation="portrait" r:id="rId3"/>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Hoja2!$H$2:$H$5</xm:f>
          </x14:formula1>
          <xm:sqref>B26:C26</xm:sqref>
        </x14:dataValidation>
        <x14:dataValidation type="list" allowBlank="1" showInputMessage="1" showErrorMessage="1">
          <x14:formula1>
            <xm:f>Hoja2!$I$1:$I$7</xm:f>
          </x14:formula1>
          <xm:sqref>B30:C30</xm:sqref>
        </x14:dataValidation>
        <x14:dataValidation type="list" allowBlank="1" showInputMessage="1" showErrorMessage="1">
          <x14:formula1>
            <xm:f>Hoja2!$K$1:$K$2</xm:f>
          </x14:formula1>
          <xm:sqref>B14:C14</xm:sqref>
        </x14:dataValidation>
        <x14:dataValidation type="list" allowBlank="1" showInputMessage="1" showErrorMessage="1">
          <x14:formula1>
            <xm:f>Hoja2!$L$1:$L$13</xm:f>
          </x14:formula1>
          <xm:sqref>B15:C15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zoomScaleNormal="100" workbookViewId="0">
      <selection activeCell="B14" sqref="B14:C14"/>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3" t="s">
        <v>28</v>
      </c>
      <c r="B1" s="83"/>
      <c r="C1" s="83"/>
    </row>
    <row r="2" spans="1:3" ht="15.75" customHeight="1" x14ac:dyDescent="0.25">
      <c r="A2" s="20" t="s">
        <v>29</v>
      </c>
      <c r="B2" s="73"/>
      <c r="C2" s="74"/>
    </row>
    <row r="3" spans="1:3" s="2" customFormat="1" x14ac:dyDescent="0.25">
      <c r="A3" s="5" t="s">
        <v>1</v>
      </c>
      <c r="B3" s="45" t="str">
        <f>'AUTOS  NOTA 322'!B2:C2</f>
        <v>528353103002-2022-00103-00 (acumulado al 528353103002-2023-00083-00)</v>
      </c>
      <c r="C3" s="45"/>
    </row>
    <row r="4" spans="1:3" s="2" customFormat="1" x14ac:dyDescent="0.25">
      <c r="A4" s="5" t="s">
        <v>2</v>
      </c>
      <c r="B4" s="45" t="str">
        <f>'AUTOS  NOTA 322'!B3:C3</f>
        <v>SEGUNDO (02) CIVIL DEL CIRCUITO DE TUMACO - NARIÑO</v>
      </c>
      <c r="C4" s="45"/>
    </row>
    <row r="5" spans="1:3" s="2" customFormat="1" x14ac:dyDescent="0.25">
      <c r="A5" s="5" t="s">
        <v>3</v>
      </c>
      <c r="B5" s="45" t="str">
        <f>'AUTOS  NOTA 322'!B4:C4</f>
        <v>AURA GRACIELA BETANCOURT RODRIGUEZ (propietaria vehículo)</v>
      </c>
      <c r="C5" s="45"/>
    </row>
    <row r="6" spans="1:3" s="2" customFormat="1" x14ac:dyDescent="0.25">
      <c r="A6" s="5" t="s">
        <v>4</v>
      </c>
      <c r="B6" s="45" t="str">
        <f>'AUTOS  NOTA 322'!B5:C5</f>
        <v>JAVIER ALEXIS GONGORA BETANCOURT (conductor vehículo)</v>
      </c>
      <c r="C6" s="45"/>
    </row>
    <row r="7" spans="1:3" s="2" customFormat="1" x14ac:dyDescent="0.25">
      <c r="A7" s="5" t="s">
        <v>5</v>
      </c>
      <c r="B7" s="45" t="str">
        <f>'AUTOS  NOTA 322'!B14:C14</f>
        <v>DEMANDA DIRECTA</v>
      </c>
      <c r="C7" s="45"/>
    </row>
    <row r="8" spans="1:3" s="2" customFormat="1" x14ac:dyDescent="0.25">
      <c r="A8" s="30" t="s">
        <v>119</v>
      </c>
      <c r="B8" s="45"/>
      <c r="C8" s="45"/>
    </row>
    <row r="9" spans="1:3" x14ac:dyDescent="0.25">
      <c r="A9" s="20" t="s">
        <v>30</v>
      </c>
      <c r="B9" s="45"/>
      <c r="C9" s="45"/>
    </row>
    <row r="10" spans="1:3" x14ac:dyDescent="0.25">
      <c r="A10" s="20" t="s">
        <v>22</v>
      </c>
      <c r="B10" s="45"/>
      <c r="C10" s="45"/>
    </row>
    <row r="11" spans="1:3" x14ac:dyDescent="0.25">
      <c r="A11" s="20" t="s">
        <v>31</v>
      </c>
      <c r="B11" s="66"/>
      <c r="C11" s="67"/>
    </row>
    <row r="12" spans="1:3" x14ac:dyDescent="0.25">
      <c r="A12" s="20" t="s">
        <v>136</v>
      </c>
      <c r="B12" s="66"/>
      <c r="C12" s="67"/>
    </row>
    <row r="13" spans="1:3" x14ac:dyDescent="0.25">
      <c r="A13" s="20" t="s">
        <v>32</v>
      </c>
      <c r="B13" s="49"/>
      <c r="C13" s="50"/>
    </row>
    <row r="14" spans="1:3" x14ac:dyDescent="0.25">
      <c r="A14" s="20" t="s">
        <v>33</v>
      </c>
      <c r="B14" s="47"/>
      <c r="C14" s="45"/>
    </row>
    <row r="15" spans="1:3" x14ac:dyDescent="0.25">
      <c r="A15" s="20" t="s">
        <v>34</v>
      </c>
      <c r="B15" s="45"/>
      <c r="C15" s="45"/>
    </row>
    <row r="16" spans="1:3" x14ac:dyDescent="0.25">
      <c r="A16" s="20" t="s">
        <v>36</v>
      </c>
      <c r="B16" s="45"/>
      <c r="C16" s="45"/>
    </row>
    <row r="17" spans="1:3" x14ac:dyDescent="0.25">
      <c r="A17" s="70" t="s">
        <v>37</v>
      </c>
      <c r="B17" s="45"/>
      <c r="C17" s="45"/>
    </row>
    <row r="18" spans="1:3" x14ac:dyDescent="0.25">
      <c r="A18" s="71"/>
      <c r="B18" s="10" t="s">
        <v>39</v>
      </c>
      <c r="C18" s="10" t="s">
        <v>40</v>
      </c>
    </row>
    <row r="19" spans="1:3" x14ac:dyDescent="0.25">
      <c r="A19" s="71"/>
      <c r="B19" s="6" t="s">
        <v>143</v>
      </c>
      <c r="C19" s="6"/>
    </row>
    <row r="20" spans="1:3" x14ac:dyDescent="0.25">
      <c r="A20" s="71"/>
      <c r="B20" s="6"/>
      <c r="C20" s="6"/>
    </row>
    <row r="21" spans="1:3" x14ac:dyDescent="0.25">
      <c r="A21" s="72"/>
      <c r="B21" s="6"/>
      <c r="C21" s="6"/>
    </row>
    <row r="22" spans="1:3" x14ac:dyDescent="0.25">
      <c r="A22" s="20" t="s">
        <v>41</v>
      </c>
      <c r="B22" s="45"/>
      <c r="C22" s="45"/>
    </row>
    <row r="23" spans="1:3" x14ac:dyDescent="0.25">
      <c r="A23" s="20" t="s">
        <v>42</v>
      </c>
      <c r="B23" s="73"/>
      <c r="C23" s="74"/>
    </row>
    <row r="24" spans="1:3" x14ac:dyDescent="0.25">
      <c r="A24" s="20" t="s">
        <v>43</v>
      </c>
      <c r="B24" s="45"/>
      <c r="C24" s="45"/>
    </row>
    <row r="25" spans="1:3" x14ac:dyDescent="0.25">
      <c r="A25" s="20" t="s">
        <v>44</v>
      </c>
      <c r="B25" s="45"/>
      <c r="C25" s="45"/>
    </row>
    <row r="26" spans="1:3" x14ac:dyDescent="0.25">
      <c r="A26" s="20" t="s">
        <v>46</v>
      </c>
      <c r="B26" s="45"/>
      <c r="C26" s="45"/>
    </row>
    <row r="27" spans="1:3" x14ac:dyDescent="0.25">
      <c r="A27" s="19" t="s">
        <v>47</v>
      </c>
      <c r="B27" s="45"/>
      <c r="C27" s="45"/>
    </row>
    <row r="28" spans="1:3" x14ac:dyDescent="0.25">
      <c r="A28" s="75" t="s">
        <v>48</v>
      </c>
      <c r="B28" s="75"/>
      <c r="C28" s="75"/>
    </row>
    <row r="29" spans="1:3" x14ac:dyDescent="0.25">
      <c r="A29" s="68" t="s">
        <v>49</v>
      </c>
      <c r="B29" s="69"/>
      <c r="C29" s="11"/>
    </row>
    <row r="30" spans="1:3" x14ac:dyDescent="0.25">
      <c r="A30" s="68" t="s">
        <v>50</v>
      </c>
      <c r="B30" s="69"/>
      <c r="C30" s="11"/>
    </row>
    <row r="31" spans="1:3" x14ac:dyDescent="0.25">
      <c r="A31" s="68" t="s">
        <v>51</v>
      </c>
      <c r="B31" s="69"/>
      <c r="C31" s="12"/>
    </row>
    <row r="32" spans="1:3" x14ac:dyDescent="0.25">
      <c r="A32" s="68" t="s">
        <v>52</v>
      </c>
      <c r="B32" s="69"/>
      <c r="C32" s="11"/>
    </row>
    <row r="33" spans="1:3" x14ac:dyDescent="0.25">
      <c r="A33" s="68" t="s">
        <v>53</v>
      </c>
      <c r="B33" s="69"/>
      <c r="C33" s="11"/>
    </row>
    <row r="34" spans="1:3" x14ac:dyDescent="0.25">
      <c r="A34" s="68" t="s">
        <v>54</v>
      </c>
      <c r="B34" s="69"/>
      <c r="C34" s="13"/>
    </row>
    <row r="35" spans="1:3" x14ac:dyDescent="0.25">
      <c r="A35" s="64" t="s">
        <v>55</v>
      </c>
      <c r="B35" s="65"/>
      <c r="C35" s="14"/>
    </row>
    <row r="36" spans="1:3" x14ac:dyDescent="0.25">
      <c r="A36" s="64" t="s">
        <v>56</v>
      </c>
      <c r="B36" s="65"/>
      <c r="C36" s="15"/>
    </row>
    <row r="37" spans="1:3" x14ac:dyDescent="0.25">
      <c r="A37" s="76" t="s">
        <v>57</v>
      </c>
      <c r="B37" s="77"/>
      <c r="C37" s="15"/>
    </row>
    <row r="38" spans="1:3" x14ac:dyDescent="0.25">
      <c r="A38" s="78"/>
      <c r="B38" s="79"/>
      <c r="C38" s="15"/>
    </row>
    <row r="39" spans="1:3" x14ac:dyDescent="0.25">
      <c r="A39" s="80"/>
      <c r="B39" s="81"/>
      <c r="C39" s="15"/>
    </row>
    <row r="40" spans="1:3" x14ac:dyDescent="0.25">
      <c r="A40" s="82" t="s">
        <v>58</v>
      </c>
      <c r="B40" s="82"/>
      <c r="C40" s="82"/>
    </row>
    <row r="41" spans="1:3" x14ac:dyDescent="0.25">
      <c r="A41" s="17" t="s">
        <v>59</v>
      </c>
      <c r="B41" s="18"/>
      <c r="C41" s="15"/>
    </row>
    <row r="42" spans="1:3" x14ac:dyDescent="0.25">
      <c r="A42" s="64" t="s">
        <v>60</v>
      </c>
      <c r="B42" s="65"/>
      <c r="C42" s="15"/>
    </row>
    <row r="43" spans="1:3" x14ac:dyDescent="0.25">
      <c r="A43" s="64" t="s">
        <v>61</v>
      </c>
      <c r="B43" s="65"/>
      <c r="C43" s="15"/>
    </row>
    <row r="44" spans="1:3" x14ac:dyDescent="0.25">
      <c r="A44" s="17" t="s">
        <v>62</v>
      </c>
      <c r="B44" s="18"/>
      <c r="C44" s="15"/>
    </row>
    <row r="45" spans="1:3" x14ac:dyDescent="0.25">
      <c r="A45" s="17" t="s">
        <v>63</v>
      </c>
      <c r="B45" s="18"/>
      <c r="C45" s="15"/>
    </row>
    <row r="46" spans="1:3" x14ac:dyDescent="0.25">
      <c r="A46" s="64" t="s">
        <v>64</v>
      </c>
      <c r="B46" s="65"/>
      <c r="C46" s="15"/>
    </row>
    <row r="47" spans="1:3" x14ac:dyDescent="0.25">
      <c r="A47" s="17" t="s">
        <v>65</v>
      </c>
      <c r="B47" s="16"/>
      <c r="C47" s="15"/>
    </row>
    <row r="48" spans="1:3" x14ac:dyDescent="0.25">
      <c r="A48" s="64" t="s">
        <v>66</v>
      </c>
      <c r="B48" s="65"/>
      <c r="C48" s="15"/>
    </row>
    <row r="49" spans="1:3" x14ac:dyDescent="0.25">
      <c r="A49" s="64" t="s">
        <v>67</v>
      </c>
      <c r="B49" s="65"/>
      <c r="C49" s="15"/>
    </row>
    <row r="50" spans="1:3" x14ac:dyDescent="0.25">
      <c r="A50" s="64" t="s">
        <v>57</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44"/>
  <sheetViews>
    <sheetView topLeftCell="A46" zoomScale="115" zoomScaleNormal="115" workbookViewId="0">
      <selection activeCell="B41" sqref="B41:C41"/>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3" t="s">
        <v>68</v>
      </c>
      <c r="B1" s="83"/>
      <c r="C1" s="83"/>
    </row>
    <row r="2" spans="1:9" ht="15" customHeight="1" x14ac:dyDescent="0.25">
      <c r="A2" s="34" t="s">
        <v>29</v>
      </c>
      <c r="B2" s="87">
        <f>'AUTOS NOTA 321'!B2:C2</f>
        <v>0</v>
      </c>
      <c r="C2" s="88"/>
    </row>
    <row r="3" spans="1:9" x14ac:dyDescent="0.25">
      <c r="A3" s="35" t="s">
        <v>1</v>
      </c>
      <c r="B3" s="102" t="str">
        <f>'AUTOS  NOTA 322'!B2:C2</f>
        <v>528353103002-2022-00103-00 (acumulado al 528353103002-2023-00083-00)</v>
      </c>
      <c r="C3" s="102"/>
    </row>
    <row r="4" spans="1:9" x14ac:dyDescent="0.25">
      <c r="A4" s="35" t="s">
        <v>2</v>
      </c>
      <c r="B4" s="102" t="str">
        <f>'AUTOS  NOTA 322'!B3:C3</f>
        <v>SEGUNDO (02) CIVIL DEL CIRCUITO DE TUMACO - NARIÑO</v>
      </c>
      <c r="C4" s="102"/>
    </row>
    <row r="5" spans="1:9" x14ac:dyDescent="0.25">
      <c r="A5" s="35" t="s">
        <v>3</v>
      </c>
      <c r="B5" s="102" t="s">
        <v>167</v>
      </c>
      <c r="C5" s="102"/>
    </row>
    <row r="6" spans="1:9" ht="15" customHeight="1" x14ac:dyDescent="0.25">
      <c r="A6" s="35" t="s">
        <v>4</v>
      </c>
      <c r="B6" s="102" t="s">
        <v>168</v>
      </c>
      <c r="C6" s="102"/>
    </row>
    <row r="7" spans="1:9" x14ac:dyDescent="0.25">
      <c r="A7" s="35" t="s">
        <v>5</v>
      </c>
      <c r="B7" s="102" t="str">
        <f>'AUTOS  NOTA 322'!B14:C14</f>
        <v>DEMANDA DIRECTA</v>
      </c>
      <c r="C7" s="102"/>
    </row>
    <row r="8" spans="1:9" x14ac:dyDescent="0.25">
      <c r="A8" s="37" t="s">
        <v>119</v>
      </c>
      <c r="B8" s="102" t="s">
        <v>159</v>
      </c>
      <c r="C8" s="102"/>
    </row>
    <row r="9" spans="1:9" ht="30" x14ac:dyDescent="0.25">
      <c r="A9" s="35" t="s">
        <v>69</v>
      </c>
      <c r="B9" s="100">
        <f>SUM(C11,C12,C14,C15,C17)</f>
        <v>0</v>
      </c>
      <c r="C9" s="101"/>
    </row>
    <row r="10" spans="1:9" x14ac:dyDescent="0.25">
      <c r="A10" s="103" t="s">
        <v>70</v>
      </c>
      <c r="B10" s="92" t="s">
        <v>71</v>
      </c>
      <c r="C10" s="93"/>
    </row>
    <row r="11" spans="1:9" x14ac:dyDescent="0.25">
      <c r="A11" s="103"/>
      <c r="B11" s="36" t="s">
        <v>72</v>
      </c>
      <c r="C11" s="31">
        <v>0</v>
      </c>
    </row>
    <row r="12" spans="1:9" x14ac:dyDescent="0.25">
      <c r="A12" s="103"/>
      <c r="B12" s="36" t="s">
        <v>73</v>
      </c>
      <c r="C12" s="31"/>
    </row>
    <row r="13" spans="1:9" x14ac:dyDescent="0.25">
      <c r="A13" s="103"/>
      <c r="B13" s="92"/>
      <c r="C13" s="93"/>
    </row>
    <row r="14" spans="1:9" x14ac:dyDescent="0.25">
      <c r="A14" s="103"/>
      <c r="B14" s="36" t="s">
        <v>116</v>
      </c>
      <c r="C14" s="39">
        <v>0</v>
      </c>
    </row>
    <row r="15" spans="1:9" x14ac:dyDescent="0.25">
      <c r="A15" s="103"/>
      <c r="B15" s="36" t="s">
        <v>117</v>
      </c>
      <c r="C15" s="39">
        <v>0</v>
      </c>
      <c r="E15" t="s">
        <v>75</v>
      </c>
      <c r="F15" s="22">
        <v>0.7</v>
      </c>
    </row>
    <row r="16" spans="1:9" x14ac:dyDescent="0.25">
      <c r="A16" s="103"/>
      <c r="B16" s="92" t="s">
        <v>76</v>
      </c>
      <c r="C16" s="93"/>
      <c r="E16" t="s">
        <v>77</v>
      </c>
      <c r="F16" s="23">
        <v>0.3</v>
      </c>
      <c r="I16" s="25"/>
    </row>
    <row r="17" spans="1:9" x14ac:dyDescent="0.25">
      <c r="A17" s="103"/>
      <c r="B17" s="36"/>
      <c r="C17" s="40"/>
      <c r="F17" s="26"/>
      <c r="I17" s="25"/>
    </row>
    <row r="18" spans="1:9" ht="23.25" customHeight="1" x14ac:dyDescent="0.25">
      <c r="A18" s="38" t="s">
        <v>78</v>
      </c>
      <c r="B18" s="87" t="s">
        <v>75</v>
      </c>
      <c r="C18" s="88"/>
    </row>
    <row r="19" spans="1:9" ht="60" x14ac:dyDescent="0.25">
      <c r="A19" s="35" t="s">
        <v>80</v>
      </c>
      <c r="B19" s="94"/>
      <c r="C19" s="95"/>
    </row>
    <row r="20" spans="1:9" ht="15" customHeight="1" x14ac:dyDescent="0.25">
      <c r="A20" s="21" t="s">
        <v>81</v>
      </c>
      <c r="B20" s="89">
        <f>((C22+C23+C25+C26+C30+C28+C32+C34+C29+C33)-C37)*C36*C38</f>
        <v>0</v>
      </c>
      <c r="C20" s="89"/>
    </row>
    <row r="21" spans="1:9" x14ac:dyDescent="0.25">
      <c r="A21" s="7" t="s">
        <v>82</v>
      </c>
      <c r="B21" s="96" t="s">
        <v>71</v>
      </c>
      <c r="C21" s="97"/>
    </row>
    <row r="22" spans="1:9" x14ac:dyDescent="0.25">
      <c r="A22" s="98"/>
      <c r="B22" s="36" t="s">
        <v>72</v>
      </c>
      <c r="C22" s="31">
        <v>0</v>
      </c>
    </row>
    <row r="23" spans="1:9" x14ac:dyDescent="0.25">
      <c r="A23" s="99"/>
      <c r="B23" s="36" t="s">
        <v>73</v>
      </c>
      <c r="C23" s="31">
        <v>0</v>
      </c>
    </row>
    <row r="24" spans="1:9" x14ac:dyDescent="0.25">
      <c r="A24" s="99"/>
      <c r="B24" s="92" t="s">
        <v>74</v>
      </c>
      <c r="C24" s="93"/>
    </row>
    <row r="25" spans="1:9" x14ac:dyDescent="0.25">
      <c r="A25" s="99"/>
      <c r="B25" s="36" t="s">
        <v>116</v>
      </c>
      <c r="C25" s="31">
        <v>0</v>
      </c>
    </row>
    <row r="26" spans="1:9" ht="28.9" customHeight="1" x14ac:dyDescent="0.25">
      <c r="A26" s="99"/>
      <c r="B26" s="36" t="s">
        <v>118</v>
      </c>
      <c r="C26" s="31">
        <v>0</v>
      </c>
    </row>
    <row r="27" spans="1:9" x14ac:dyDescent="0.25">
      <c r="A27" s="99"/>
      <c r="B27" s="92" t="s">
        <v>147</v>
      </c>
      <c r="C27" s="93"/>
    </row>
    <row r="28" spans="1:9" x14ac:dyDescent="0.25">
      <c r="A28" s="99"/>
      <c r="B28" s="36" t="s">
        <v>155</v>
      </c>
      <c r="C28" s="31">
        <v>0</v>
      </c>
    </row>
    <row r="29" spans="1:9" x14ac:dyDescent="0.25">
      <c r="A29" s="99"/>
      <c r="B29" s="36" t="s">
        <v>72</v>
      </c>
      <c r="C29" s="31">
        <v>0</v>
      </c>
    </row>
    <row r="30" spans="1:9" x14ac:dyDescent="0.25">
      <c r="A30" s="99"/>
      <c r="B30" s="36" t="s">
        <v>73</v>
      </c>
      <c r="C30" s="31">
        <v>0</v>
      </c>
    </row>
    <row r="31" spans="1:9" x14ac:dyDescent="0.25">
      <c r="A31" s="99"/>
      <c r="B31" s="92" t="s">
        <v>148</v>
      </c>
      <c r="C31" s="93"/>
    </row>
    <row r="32" spans="1:9" x14ac:dyDescent="0.25">
      <c r="A32" s="99"/>
      <c r="B32" s="36"/>
      <c r="C32" s="31"/>
    </row>
    <row r="33" spans="1:3" x14ac:dyDescent="0.25">
      <c r="A33" s="99"/>
      <c r="B33" s="36" t="s">
        <v>72</v>
      </c>
      <c r="C33" s="31">
        <v>0</v>
      </c>
    </row>
    <row r="34" spans="1:3" x14ac:dyDescent="0.25">
      <c r="A34" s="99"/>
      <c r="B34" s="36" t="s">
        <v>73</v>
      </c>
      <c r="C34" s="31">
        <v>0</v>
      </c>
    </row>
    <row r="35" spans="1:3" x14ac:dyDescent="0.25">
      <c r="A35" s="99"/>
      <c r="B35" s="92" t="s">
        <v>135</v>
      </c>
      <c r="C35" s="93"/>
    </row>
    <row r="36" spans="1:3" x14ac:dyDescent="0.25">
      <c r="A36" s="99"/>
      <c r="B36" s="36" t="s">
        <v>151</v>
      </c>
      <c r="C36" s="32">
        <v>1</v>
      </c>
    </row>
    <row r="37" spans="1:3" x14ac:dyDescent="0.25">
      <c r="A37" s="99"/>
      <c r="B37" s="36" t="s">
        <v>136</v>
      </c>
      <c r="C37" s="33">
        <v>0</v>
      </c>
    </row>
    <row r="38" spans="1:3" x14ac:dyDescent="0.25">
      <c r="A38" s="99"/>
      <c r="B38" s="36" t="s">
        <v>154</v>
      </c>
      <c r="C38" s="32">
        <v>1</v>
      </c>
    </row>
    <row r="39" spans="1:3" x14ac:dyDescent="0.25">
      <c r="A39" s="24" t="s">
        <v>83</v>
      </c>
      <c r="B39" s="89">
        <f>IFERROR(B20*(VLOOKUP(B18,E15:F17,2,0)),16666)</f>
        <v>0</v>
      </c>
      <c r="C39" s="89"/>
    </row>
    <row r="40" spans="1:3" ht="93" customHeight="1" x14ac:dyDescent="0.25">
      <c r="A40" s="35" t="s">
        <v>149</v>
      </c>
      <c r="B40" s="90"/>
      <c r="C40" s="91"/>
    </row>
    <row r="41" spans="1:3" ht="211.5" customHeight="1" x14ac:dyDescent="0.25">
      <c r="A41" s="35" t="s">
        <v>84</v>
      </c>
      <c r="B41" s="85"/>
      <c r="C41" s="86"/>
    </row>
    <row r="42" spans="1:3" ht="25.9" customHeight="1" x14ac:dyDescent="0.25">
      <c r="A42" s="42" t="s">
        <v>140</v>
      </c>
      <c r="B42" s="42"/>
      <c r="C42" s="42"/>
    </row>
    <row r="43" spans="1:3" x14ac:dyDescent="0.25">
      <c r="A43" s="41" t="s">
        <v>141</v>
      </c>
      <c r="B43" s="84"/>
      <c r="C43" s="84"/>
    </row>
    <row r="44" spans="1:3" ht="40.9" customHeight="1" x14ac:dyDescent="0.25">
      <c r="A44" s="41" t="s">
        <v>139</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3" t="s">
        <v>85</v>
      </c>
      <c r="B1" s="83"/>
      <c r="C1" s="83"/>
    </row>
    <row r="2" spans="1:3" x14ac:dyDescent="0.25">
      <c r="A2" s="20" t="s">
        <v>29</v>
      </c>
      <c r="B2" s="73">
        <f>'AUTOS NOTA 324'!B2:C2</f>
        <v>0</v>
      </c>
      <c r="C2" s="74"/>
    </row>
    <row r="3" spans="1:3" x14ac:dyDescent="0.25">
      <c r="A3" s="5" t="s">
        <v>1</v>
      </c>
      <c r="B3" s="45" t="str">
        <f>'AUTOS  NOTA 322'!B2:C2</f>
        <v>528353103002-2022-00103-00 (acumulado al 528353103002-2023-00083-00)</v>
      </c>
      <c r="C3" s="45"/>
    </row>
    <row r="4" spans="1:3" x14ac:dyDescent="0.25">
      <c r="A4" s="5" t="s">
        <v>2</v>
      </c>
      <c r="B4" s="45" t="str">
        <f>'AUTOS  NOTA 322'!B3:C3</f>
        <v>SEGUNDO (02) CIVIL DEL CIRCUITO DE TUMACO - NARIÑO</v>
      </c>
      <c r="C4" s="45"/>
    </row>
    <row r="5" spans="1:3" x14ac:dyDescent="0.25">
      <c r="A5" s="5" t="s">
        <v>3</v>
      </c>
      <c r="B5" s="45" t="str">
        <f>'AUTOS  NOTA 322'!B4:C4</f>
        <v>AURA GRACIELA BETANCOURT RODRIGUEZ (propietaria vehículo)</v>
      </c>
      <c r="C5" s="45"/>
    </row>
    <row r="6" spans="1:3" ht="15" customHeight="1" x14ac:dyDescent="0.25">
      <c r="A6" s="5" t="s">
        <v>4</v>
      </c>
      <c r="B6" s="45" t="str">
        <f>'AUTOS  NOTA 322'!B5:C5</f>
        <v>JAVIER ALEXIS GONGORA BETANCOURT (conductor vehículo)</v>
      </c>
      <c r="C6" s="45"/>
    </row>
    <row r="7" spans="1:3" ht="15" customHeight="1" x14ac:dyDescent="0.25">
      <c r="A7" s="5" t="s">
        <v>5</v>
      </c>
      <c r="B7" s="45" t="str">
        <f>'AUTOS  NOTA 322'!B14:C14</f>
        <v>DEMANDA DIRECTA</v>
      </c>
      <c r="C7" s="45"/>
    </row>
    <row r="8" spans="1:3" ht="15" customHeight="1" x14ac:dyDescent="0.25">
      <c r="A8" s="30" t="s">
        <v>119</v>
      </c>
      <c r="B8" s="45" t="e">
        <f>'AUTOS  NOTA 322'!B15:C16</f>
        <v>#VALUE!</v>
      </c>
      <c r="C8" s="45"/>
    </row>
    <row r="9" spans="1:3" ht="19.149999999999999" customHeight="1" x14ac:dyDescent="0.25">
      <c r="A9" s="5" t="s">
        <v>120</v>
      </c>
      <c r="B9" s="45"/>
      <c r="C9" s="45"/>
    </row>
    <row r="10" spans="1:3" x14ac:dyDescent="0.25">
      <c r="A10" s="7" t="s">
        <v>82</v>
      </c>
      <c r="B10" s="106">
        <f>'AUTOS NOTA 324'!B20:C20</f>
        <v>0</v>
      </c>
      <c r="C10" s="106"/>
    </row>
    <row r="11" spans="1:3" x14ac:dyDescent="0.25">
      <c r="A11" s="7" t="s">
        <v>138</v>
      </c>
      <c r="B11" s="107">
        <f>'AUTOS NOTA 324'!B39:C39</f>
        <v>0</v>
      </c>
      <c r="C11" s="45"/>
    </row>
    <row r="12" spans="1:3" ht="30" x14ac:dyDescent="0.25">
      <c r="A12" s="7" t="s">
        <v>86</v>
      </c>
      <c r="B12" s="104"/>
      <c r="C12" s="105"/>
    </row>
    <row r="13" spans="1:3" ht="45" x14ac:dyDescent="0.25">
      <c r="A13" s="5" t="s">
        <v>87</v>
      </c>
      <c r="B13" s="45"/>
      <c r="C13" s="45"/>
    </row>
    <row r="14" spans="1:3" ht="45" x14ac:dyDescent="0.25">
      <c r="A14" s="5" t="s">
        <v>88</v>
      </c>
      <c r="B14" s="45"/>
      <c r="C14" s="45"/>
    </row>
    <row r="15" spans="1:3" x14ac:dyDescent="0.25">
      <c r="A15" s="5" t="s">
        <v>89</v>
      </c>
      <c r="B15" s="6"/>
      <c r="C15" s="6"/>
    </row>
    <row r="16" spans="1:3" x14ac:dyDescent="0.25">
      <c r="A16" s="7" t="s">
        <v>90</v>
      </c>
      <c r="B16" s="45"/>
      <c r="C16" s="45"/>
    </row>
    <row r="17" spans="1:3" x14ac:dyDescent="0.25">
      <c r="A17" s="6" t="s">
        <v>91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152</v>
      </c>
      <c r="M1" t="s">
        <v>94</v>
      </c>
      <c r="N1" t="s">
        <v>75</v>
      </c>
      <c r="O1" t="s">
        <v>142</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153</v>
      </c>
    </row>
    <row r="7" spans="1:15" x14ac:dyDescent="0.25">
      <c r="E7" s="1" t="s">
        <v>114</v>
      </c>
      <c r="I7" t="s">
        <v>145</v>
      </c>
      <c r="L7" s="29" t="s">
        <v>127</v>
      </c>
    </row>
    <row r="8" spans="1:15" x14ac:dyDescent="0.25">
      <c r="E8" s="1" t="s">
        <v>115</v>
      </c>
      <c r="L8" s="29" t="s">
        <v>147</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Gerardo</cp:lastModifiedBy>
  <cp:revision/>
  <dcterms:created xsi:type="dcterms:W3CDTF">2020-12-07T14:41:17Z</dcterms:created>
  <dcterms:modified xsi:type="dcterms:W3CDTF">2023-11-29T20:03:46Z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