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mc:AlternateContent xmlns:mc="http://schemas.openxmlformats.org/markup-compatibility/2006">
    <mc:Choice Requires="x15">
      <x15ac:absPath xmlns:x15ac="http://schemas.microsoft.com/office/spreadsheetml/2010/11/ac" url="C:\Users\ce02653\Desktop\PJ FLUJOGRAMA\"/>
    </mc:Choice>
  </mc:AlternateContent>
  <xr:revisionPtr revIDLastSave="0" documentId="13_ncr:1_{A7ACCD47-98A1-42B3-A354-8D877A667D8B}" xr6:coauthVersionLast="47" xr6:coauthVersionMax="47" xr10:uidLastSave="{00000000-0000-0000-0000-000000000000}"/>
  <bookViews>
    <workbookView xWindow="14295" yWindow="0" windowWidth="14610" windowHeight="15585" firstSheet="2" activeTab="4" xr2:uid="{00000000-000D-0000-FFFF-FFFF00000000}"/>
  </bookViews>
  <sheets>
    <sheet name="AUTOS  NOTA 322" sheetId="1" r:id="rId1"/>
    <sheet name="AUTOS NOTA 321" sheetId="7" r:id="rId2"/>
    <sheet name="AUTOS NOTA 324" sheetId="8" r:id="rId3"/>
    <sheet name="TASACION " sheetId="10" state="hidden" r:id="rId4"/>
    <sheet name="AUTOS NOTA 325" sheetId="9" r:id="rId5"/>
    <sheet name="Hoja2" sheetId="6" state="hidden" r:id="rId6"/>
  </sheets>
  <externalReferences>
    <externalReference r:id="rId7"/>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 i="7" l="1"/>
  <c r="B20" i="8"/>
  <c r="B39" i="8" s="1"/>
  <c r="B10" i="9" l="1"/>
  <c r="B2" i="8" l="1"/>
  <c r="B2" i="9" s="1"/>
  <c r="B8" i="9" l="1"/>
  <c r="B7" i="9"/>
  <c r="B6" i="9"/>
  <c r="B5" i="9"/>
  <c r="B4" i="9"/>
  <c r="B3" i="9"/>
  <c r="B8" i="8"/>
  <c r="B7" i="8"/>
  <c r="B6" i="8"/>
  <c r="B5" i="8"/>
  <c r="B4" i="8"/>
  <c r="B3" i="8"/>
  <c r="B8" i="7"/>
  <c r="B4" i="7" l="1"/>
  <c r="B5" i="7"/>
  <c r="B6" i="7"/>
  <c r="B7" i="7"/>
  <c r="B9" i="8"/>
  <c r="B11" i="9" l="1"/>
</calcChain>
</file>

<file path=xl/sharedStrings.xml><?xml version="1.0" encoding="utf-8"?>
<sst xmlns="http://schemas.openxmlformats.org/spreadsheetml/2006/main" count="244" uniqueCount="175">
  <si>
    <t>SOLICITUD DE ANTECEDENTES -ABOGADO EXTERNO-</t>
  </si>
  <si>
    <t>Radicado(23 digitos)</t>
  </si>
  <si>
    <t>Juzgado</t>
  </si>
  <si>
    <t>Demandado</t>
  </si>
  <si>
    <t xml:space="preserve">Demandante </t>
  </si>
  <si>
    <t>Tipo de vinculacion compañía</t>
  </si>
  <si>
    <t xml:space="preserve">Tipo de perjucio </t>
  </si>
  <si>
    <t xml:space="preserve">Domicilio </t>
  </si>
  <si>
    <t xml:space="preserve">Telefono </t>
  </si>
  <si>
    <t>Correo electronico</t>
  </si>
  <si>
    <t xml:space="preserve">Estado Civil </t>
  </si>
  <si>
    <t xml:space="preserve">Fecha de nacimiento </t>
  </si>
  <si>
    <t xml:space="preserve">Fecha de defuncion </t>
  </si>
  <si>
    <t xml:space="preserve">Situcion Laboral </t>
  </si>
  <si>
    <t xml:space="preserve">Ocupado-trabajador cuenta ajena </t>
  </si>
  <si>
    <t xml:space="preserve">Profesion </t>
  </si>
  <si>
    <t xml:space="preserve">Ingresos Netos </t>
  </si>
  <si>
    <t xml:space="preserve">Condicion </t>
  </si>
  <si>
    <t xml:space="preserve">Motociclista </t>
  </si>
  <si>
    <t>Fecha de los hechos</t>
  </si>
  <si>
    <t>Fecha de solicitud audiencia prejudicial</t>
  </si>
  <si>
    <t>Fecha de audiencia prejudicial</t>
  </si>
  <si>
    <t>AMPARO A AFECTAR</t>
  </si>
  <si>
    <t>Asegurado</t>
  </si>
  <si>
    <t>Nit Asegurado</t>
  </si>
  <si>
    <t>Placa vehículo asegurado (si aplica)</t>
  </si>
  <si>
    <t>Fecha de asignación</t>
  </si>
  <si>
    <t>Fecha de notificación</t>
  </si>
  <si>
    <t>REMISION DE ANTECEDENTES - ABOGADO INTERNO-</t>
  </si>
  <si>
    <t>SINIESTRO - APLICATIVO</t>
  </si>
  <si>
    <t>PÓLIZA</t>
  </si>
  <si>
    <t>VALOR ASEGURADO</t>
  </si>
  <si>
    <t>MODALIDAD</t>
  </si>
  <si>
    <t xml:space="preserve">VIGENCIA </t>
  </si>
  <si>
    <t xml:space="preserve">SINIESTRO DENTRO DE LA VIGENCIA? </t>
  </si>
  <si>
    <t>SI</t>
  </si>
  <si>
    <t>CARTERA A DÍA</t>
  </si>
  <si>
    <t>COASEGURO</t>
  </si>
  <si>
    <t>PROPIO</t>
  </si>
  <si>
    <t xml:space="preserve">ASEGURADORAS  </t>
  </si>
  <si>
    <t xml:space="preserve">% DE PARTICIPACION </t>
  </si>
  <si>
    <t>REASEGURO- SUPERA LOS $500M-</t>
  </si>
  <si>
    <t>LARGE GLOSSES</t>
  </si>
  <si>
    <t>MOTIVO DE LA DEMANDA</t>
  </si>
  <si>
    <t xml:space="preserve">OFRECIENTO AUTOS </t>
  </si>
  <si>
    <t>NO</t>
  </si>
  <si>
    <t>OFRECIENTO VALOR</t>
  </si>
  <si>
    <t xml:space="preserve">RECOSTRUCCION ACCIDENTE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</si>
  <si>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</si>
  <si>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</si>
  <si>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</si>
  <si>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</si>
  <si>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</si>
  <si>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</si>
  <si>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Ausencia de prueba del hecho generador de responsabilidad.</t>
  </si>
  <si>
    <t>• Aplicación de la limitación de responsabilidad por razón del deducible a cargo del asegurado.</t>
  </si>
  <si>
    <t>• Exclusiones  de confomidad a la Póliza</t>
  </si>
  <si>
    <t>Otras</t>
  </si>
  <si>
    <t>OBJECION -Marque con una (x)</t>
  </si>
  <si>
    <t>No prueba de responsabilidad.</t>
  </si>
  <si>
    <t>Fuerza mayor y caso fortuito.</t>
  </si>
  <si>
    <t>Culpa exclusiva de un tercero.</t>
  </si>
  <si>
    <t>Culpa exclusiva de la víctima</t>
  </si>
  <si>
    <t>Exclusiones de póliza</t>
  </si>
  <si>
    <t>Vehículo no asegurado</t>
  </si>
  <si>
    <t>Interes asegurable</t>
  </si>
  <si>
    <t>Prescripción de las acciones derivadas del contrato de seguros</t>
  </si>
  <si>
    <t>Infraseguro</t>
  </si>
  <si>
    <t>INFORME INICIAL-ABOGADO EXTERNO-</t>
  </si>
  <si>
    <t>Valor de las pretensiones totales de la demanda (en pesos no en SMMLV)</t>
  </si>
  <si>
    <t>Perjuicios reclamados  (en pesos no en SMMLV)</t>
  </si>
  <si>
    <t>Patrimoniales</t>
  </si>
  <si>
    <t>Lucro Cesante</t>
  </si>
  <si>
    <t>Daño Emergente</t>
  </si>
  <si>
    <t>Extrapatrimoniales</t>
  </si>
  <si>
    <t>PROBABLE</t>
  </si>
  <si>
    <t>DAÑOS MATERIALES</t>
  </si>
  <si>
    <t>EVENTUAL</t>
  </si>
  <si>
    <t>Clasificación Contingencia</t>
  </si>
  <si>
    <t>REMOTO</t>
  </si>
  <si>
    <t>Concepto del Abogado sobre la Contingencia:(Se debe indicar las razones por las cuales se considera que el proceso es Eventual Remoto o Probable.)</t>
  </si>
  <si>
    <t>Valor Contingencia: ( en pesos). Cuanto vale perder o negociar el caso por un valor que debe estar dentro del valor asegurado( con criterios jurisprudenciales)</t>
  </si>
  <si>
    <t>VALOR CONTINGENCIA</t>
  </si>
  <si>
    <t>Reserva propuesta</t>
  </si>
  <si>
    <t>Defensa de la Aseguradora: (Enumerar y enunciar las excepciones propuestas demanda y/o llamamiento )</t>
  </si>
  <si>
    <t>INFORME ABOGADO INTERNO</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</si>
  <si>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</si>
  <si>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</si>
  <si>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</si>
  <si>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</si>
  <si>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</si>
  <si>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</si>
  <si>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CLASE DE REASEGURO</t>
  </si>
  <si>
    <t>Acompañante motorista</t>
  </si>
  <si>
    <t>OCURRENCIA</t>
  </si>
  <si>
    <t>CEDIDO</t>
  </si>
  <si>
    <t>FACULTATIVO</t>
  </si>
  <si>
    <t xml:space="preserve">Objetado por la Compañía </t>
  </si>
  <si>
    <t xml:space="preserve">Ciclista </t>
  </si>
  <si>
    <t>CLAIMS MADE</t>
  </si>
  <si>
    <t>ACEPTADO</t>
  </si>
  <si>
    <t>AUTOMATICO</t>
  </si>
  <si>
    <t>Pretensiones elevadas- reclamación Compañía</t>
  </si>
  <si>
    <t>Ocupado - Autonomo</t>
  </si>
  <si>
    <t>Cliclista vehículo</t>
  </si>
  <si>
    <t>SUNSET</t>
  </si>
  <si>
    <t>Ofrecimiento muy bajo-reclamación Compañía</t>
  </si>
  <si>
    <t xml:space="preserve">Tareas del hogar </t>
  </si>
  <si>
    <t>DESCUBREMIENTO</t>
  </si>
  <si>
    <t xml:space="preserve">Nuevos reclamantes </t>
  </si>
  <si>
    <t>Pendiente acceder al mercado laboral -pedir a nino</t>
  </si>
  <si>
    <t>Ocupante vehículo</t>
  </si>
  <si>
    <t>Respuesta extemporanea</t>
  </si>
  <si>
    <t>Pasajero servicio publico</t>
  </si>
  <si>
    <t xml:space="preserve">Sin reclamación previa </t>
  </si>
  <si>
    <t xml:space="preserve">Vida/RC medica- aviso de siniestro sin tramite </t>
  </si>
  <si>
    <t>Daño moral</t>
  </si>
  <si>
    <t>Daño a la salud</t>
  </si>
  <si>
    <t>Daño a la Salud que podría interpretarse como daño a la vida de relación</t>
  </si>
  <si>
    <t>INTERVINIENTE</t>
  </si>
  <si>
    <t>CONTINGENCIA</t>
  </si>
  <si>
    <t>LLAMADA EN GARANTIA</t>
  </si>
  <si>
    <t>DEMANDA DIRECTA</t>
  </si>
  <si>
    <t>RCE HOMICIDIO</t>
  </si>
  <si>
    <t>RCE HOMICIDIO-LESION</t>
  </si>
  <si>
    <t>RCE + DAÑOS MATERIALES</t>
  </si>
  <si>
    <t>RCC HOMICIDIO</t>
  </si>
  <si>
    <t>RCC HOMICIDIO-LESION</t>
  </si>
  <si>
    <t>PERDIDA PARCIAL DAÑOS</t>
  </si>
  <si>
    <t>PÉRDIDA PARCIAL HURTO</t>
  </si>
  <si>
    <t>PÉRDIDA TOTAL DAÑOS</t>
  </si>
  <si>
    <t>SUSTRACCIÓN TOTAL</t>
  </si>
  <si>
    <t xml:space="preserve">Numero de identificacion </t>
  </si>
  <si>
    <t>Numero de Lesionados y/o fallecidos  según IPAT</t>
  </si>
  <si>
    <t>No. Póliza vinculada</t>
  </si>
  <si>
    <r>
      <t xml:space="preserve">Fecha de contestacion 
*Recomendación: </t>
    </r>
    <r>
      <rPr>
        <sz val="11"/>
        <color theme="1"/>
        <rFont val="Calibri"/>
        <family val="2"/>
        <scheme val="minor"/>
      </rPr>
      <t>Fecha máxima para contestar la demanda acorde a lo estiúlado en la norma.</t>
    </r>
  </si>
  <si>
    <t>OTROS</t>
  </si>
  <si>
    <t>DEDUCIBLE</t>
  </si>
  <si>
    <t>INTERVINIENTE -Nombre de lesionado o muerto (s) del proceso</t>
  </si>
  <si>
    <t>Reserva CIA</t>
  </si>
  <si>
    <t xml:space="preserve">COMENTARIOS </t>
  </si>
  <si>
    <t xml:space="preserve">VISTO BUENO ABOGADO INTERNO </t>
  </si>
  <si>
    <t>VISTO BUENO ABOGADO INTERNO?</t>
  </si>
  <si>
    <t xml:space="preserve">SI </t>
  </si>
  <si>
    <t>ALLIANZ</t>
  </si>
  <si>
    <t xml:space="preserve">Edad al momento del siniestro </t>
  </si>
  <si>
    <t>Peaton</t>
  </si>
  <si>
    <r>
      <t>Breve resumen de los hechos
*Recomendaciones:</t>
    </r>
    <r>
      <rPr>
        <sz val="11"/>
        <color theme="1"/>
        <rFont val="Calibri"/>
        <family val="2"/>
        <scheme val="minor"/>
      </rPr>
      <t xml:space="preserve"> Establecer las circunstancias de tiempo, modo y lugar, fecha del siniestro, placa del vh asegurado y terceros afectados, nombres de los lesionados (pcl-entidad que emite la pcl- días de incapacidad, lesiones) y muertos. Dentro del material probatorio identificar el grado de responsabilidad (IPAT, fallo contravencional). Procure no transcribir los hechos de la demanda, este espacio tiene como finalidad mostrar un panorama de los hechos.</t>
    </r>
  </si>
  <si>
    <t>RCE DAÑOS MATERIALES</t>
  </si>
  <si>
    <t>DAÑOS VEHICULO ASEGURADO</t>
  </si>
  <si>
    <t>Observaciones sobre el valor de la contingencia: (Se debe explicar como se aterrizaron las pretensiones.) si el caso es de daños indicar el valor comercial del vh</t>
  </si>
  <si>
    <t>NO APLICA</t>
  </si>
  <si>
    <t>COASEGURO RETENCION ALLIANZ (%)</t>
  </si>
  <si>
    <t xml:space="preserve">RCE LESIONES </t>
  </si>
  <si>
    <t>RCC LESIONES</t>
  </si>
  <si>
    <t>CONCURRENCIA</t>
  </si>
  <si>
    <r>
      <t xml:space="preserve">INDIQUE LA PLACA- </t>
    </r>
    <r>
      <rPr>
        <sz val="11"/>
        <color rgb="FFFF0000"/>
        <rFont val="Calibri"/>
        <family val="2"/>
        <scheme val="minor"/>
      </rPr>
      <t>SUSTITUYA</t>
    </r>
  </si>
  <si>
    <r>
      <t>110014189040-</t>
    </r>
    <r>
      <rPr>
        <b/>
        <u/>
        <sz val="11"/>
        <color theme="1"/>
        <rFont val="Calibri"/>
        <family val="2"/>
        <scheme val="minor"/>
      </rPr>
      <t>2024-00172</t>
    </r>
    <r>
      <rPr>
        <sz val="11"/>
        <color theme="1"/>
        <rFont val="Calibri"/>
        <family val="2"/>
        <scheme val="minor"/>
      </rPr>
      <t>-00</t>
    </r>
  </si>
  <si>
    <t>JUZGADO 40 DE PEQUEÑAS CAUSAS Y COMPETENCIA MÚLTIPLE DE BOGOTÁ</t>
  </si>
  <si>
    <t>ALLIANZ SEGUROS S.A.</t>
  </si>
  <si>
    <t>LUIS SEBASTIAN MORENO SOLANO</t>
  </si>
  <si>
    <t>N/A SUSTRACCIÓN - HURTO DE VEHICULO</t>
  </si>
  <si>
    <t>N/A</t>
  </si>
  <si>
    <t>1. Refiere el demandante que el 02 de julio de 2022 suscribió contrato de compraventa con el señor PEDRO ANICETO VANEGAS TORRES comprometiéndose este último a efectuar el traspaso del vehículo de placas UTS969 una vez el actor efectuara el pago total de la prenda que obraba sobre el automotor con la entidad FINANDINA.
2. En igual medida, aduce el actor que el señor PEDRO ANICETO VANEGAS TORRES tomo la Póliza No. 022569150 /15622 de conformidad con las exigencias de la entidad financiera, siendo entonces que la Compañía Aseguradora aceptó en todos sus términos el contrato suscrito entre las partes para constituir la Póliza.
3. El día 06 de junio de 2022, el actor fue victima del delito de hurto del automotor, circunstancia por la cual presentó la respectiva reclamación ante ALLIANZ SEGUROS S.A., no obstante, el pago fue objetado al determinar la Compañía Aseguradora que al encontrarse el automotor en posesión del señor LUIS SEBASTIÁN MORENO SOLANO, quien no figuraba como asegurado en la Póliza se configuraba la ausencia de interés asegurable respecto del señor PEDRO ANICETO VANEGAS TORRES, ya que se presentaba el titulo traslaticio durante la vigencia de la póliza lo cual constituía una exclusión, además de la clara agravación del estado del riesgo.</t>
  </si>
  <si>
    <t>PEDRO ANICETO VANEGAS TORRES</t>
  </si>
  <si>
    <t>UTS969</t>
  </si>
  <si>
    <t>022569150 /15622</t>
  </si>
  <si>
    <t>22569150-15622</t>
  </si>
  <si>
    <t>022569150 /15622
Desde las 00:00 horas del 27/03/2022 hasta las 24:00 horas del 26/03/2023</t>
  </si>
  <si>
    <t>SINIESTRO 115022333 - LEGIS APJ32285</t>
  </si>
  <si>
    <t>Valor Asegurado Hurto Vehiculo</t>
  </si>
  <si>
    <t>Como liquidación objetiva de las pretensiones se estima un monto de $28.500.000.
1. Valor Asegurado Hurto Mayor Cuantía: Por concepto del amparo de hurto de mayor cuantía contemplado en la Póliza No. 022569150 /15622, se estima como límite la suma de $28.500.000.  Dado que en la Póliza se establece que el valor asegurado será el menor entre el definido en la Guía de Valores Fasecolda y el valor asegurado en la carátula, debe aclararse que el menor valor es el de la carátula, pues en la guía de Fasecolda este vehículo registra un valor de $28.700.000. 
2. Gastos de Movilización: Si bien el demandante solicita de manera genérica le sean reconocidos todos los gastos y asistencias que cubre la Póliza, lo cierto es que el único ampara adicional que podría llegar a ser reconocido es el de gastos de movilización. No obstante, no se reconocerá suma alguna por este concepto, en la medida que el demandante no acreditó haber incurrido en dichos gastos.
3. Deducible: No se encuentra contemplado dentro del contrato de seguro, deducible alguno para el amparo de hurto de mayor cuantía.</t>
  </si>
  <si>
    <t>EXCEPCIONES DE FONDO FRENTE A LA DEMANDA:
1. FALTA DE LEGITIMACIÓN EN LA CAUSA POR ACTIVA DEL SEÑOR LUIS SEBASTIAN MORENO SOLANO. 
2. NULIDAD DEL ASEGURAMIENTO COMO CONSECUENCIA DE LA RETICENCIA DEL ASEGURADO.
3. FALTA DE INTERÉS ASEGURABLE DEL SEÑOR LUIS SEBASTIAN MORENO SOLANO FRENTE AL CONTRATO DE SEGURO MATERIALIZADO EN LA PÓLIZA DE SEGURO AUTOS CLÓNICO LIVIANOS PARTICULARES No. 022569150 / 15622.
4. INEXISTENCIA DE OBLIGACIÓN DE INDEMNIZAR POR INCUMPLIMIENTO DE LAS CARGAS DEL ARTÍCULO 1077 DEL CÓDIGO DE COMERCIO.
5. RIESGOS EXPRESAMENTE EXCLUIDOS EN LA PÓLIZA DE SEGURO AUTOS CLÓNICO LIVIANOS PARTICULARES No. 022569150 / 15622.
6. CARÁCTER MERAMENTE INDEMNIZATORIO DE LOS CONTRATOS DE SEGURO.
7. EN CUALQUIER CASO, DE NINGUNA FORMA SE PODRÁ EXCEDER EL LIMITE DEL VALOR ASEGURADO.
8. DISPONIBILIDAD DEL VALOR ASEGURADO.
9. APLICACIÓN AL CLAUSULADO GENERAL DEL CONTRATO DE SEGURO – EN CASO DE ACREDITARSE EL HURTO DEL VEHÍCULO ASEGURADO, ESTE DEBERÁ TRANSFERIRSE A ALLIANZ SEGUROS S.A. 
10. GENÉRICA O INNOMINADA Y OTRAS.</t>
  </si>
  <si>
    <t>La contingencia se califica como REMOTA toda vez que es evidente la falta de legitimación en la causa por activa del señor LUIS SEBASTIÁN MORENO SOLANO.
Lo primero que debe tomarse en consideración, es que la Póliza de Seguro de Autos Clónico Livianos Particulares No. 022569150 /15622 cuyo asegurado es PEDRO ANICETO VANEGAS TORRES, presta cobertura temporal y material, de conformidad con los hechos y pretensiones, expuestos en el líbelo de la demanda. Frente a la cobertura temporal, debe señalarse que el hecho, esto es, el hurto del vehículo de placas UTS969 ocurrió el 06 de junio de 2022, es decir, acaeció dentro de la vigencia de la póliza comprendida entre el 27 de marzo de 2022 y el 26 de marzo de 2023. Aunado a ello, presta cobertura material en tanto ampara el hurto de mayor cuantía, pretensión que se endilga a la Aseguradora. 
Por otro lado, frente a la obligación indemnizatoria de la Compañía, debe indicarse que en este caso existe un informe del Instituto Nacional de Investigación y Prevención de Fraude - INIF, elaborado por solicitud de la Compañía, en el que se concluyó que las circunstancias de tiempo, modo y lugar posiblemente si se presentaron, lo que resulta desfavorable para los intereses de la Aseguradora, razón por la cual no fue aportado al proceso. En ese sentido existiría obligación condicional de la Compañía de pagar el siniestro con cargo al amparo de hurto de mayor cuantía. No obstante, la contingencia se califica como remota, por cuanto de acuerdo con el acervo probatorio que obra en el expediente se evidencia que el demandante no es el propietario del vehículo de placas UTS969 y en consecuencia no es su patrimonio el que se está viendo afectado, por tanto, si no existe una real afectación es imposible imponer obligación alguna porque deviene en falta de legitimación en la causa por activa. En todo caso, en el asunto de referencia también existe reticencia por parte del asegurado, el cual omitió informar a la Compañia que para la fecha en que se tómo el seguro, el vehículo habia sido objeto de compraventa.
Todo lo anterior, sin perjuicio del carácter contingente del proceso.</t>
  </si>
  <si>
    <t>si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</si>
</sst>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2" formatCode="_-&quot;$&quot;\ * #,##0_-;\-&quot;$&quot;\ * #,##0_-;_-&quot;$&quot;\ * &quot;-&quot;_-;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rgb="FFFF0000"/>
      <name val="Calibri"/>
      <family val="2"/>
      <scheme val="minor"/>
    </font>
    <font>
      <b/>
      <u/>
      <sz val="11"/>
      <color theme="1"/>
      <name val="Calibri"/>
      <family val="2"/>
      <scheme val="minor"/>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FFF0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109">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0" fontId="0" fillId="0" borderId="1" xfId="0" applyBorder="1" applyAlignment="1">
      <alignment horizontal="justify" vertical="top"/>
    </xf>
    <xf numFmtId="0" fontId="2" fillId="0" borderId="1" xfId="0"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center" vertical="top"/>
    </xf>
    <xf numFmtId="0" fontId="0" fillId="0" borderId="1" xfId="0" applyBorder="1" applyAlignment="1">
      <alignment vertical="top" wrapText="1"/>
    </xf>
    <xf numFmtId="0" fontId="6" fillId="0" borderId="1" xfId="0" applyFont="1" applyBorder="1" applyAlignment="1">
      <alignment vertical="top" wrapText="1"/>
    </xf>
    <xf numFmtId="0" fontId="0" fillId="0" borderId="3" xfId="0" applyBorder="1" applyAlignment="1">
      <alignment vertical="top" wrapText="1"/>
    </xf>
    <xf numFmtId="0" fontId="0" fillId="7" borderId="1" xfId="0" applyFill="1" applyBorder="1" applyAlignment="1">
      <alignment vertical="top" wrapText="1"/>
    </xf>
    <xf numFmtId="0" fontId="0" fillId="7" borderId="1" xfId="0" applyFill="1" applyBorder="1" applyAlignment="1">
      <alignment vertical="top"/>
    </xf>
    <xf numFmtId="0" fontId="0" fillId="7" borderId="3" xfId="0" applyFill="1" applyBorder="1" applyAlignment="1">
      <alignment horizontal="center"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9" fontId="0" fillId="0" borderId="0" xfId="2" applyFont="1"/>
    <xf numFmtId="9" fontId="0" fillId="0" borderId="0" xfId="0" applyNumberFormat="1"/>
    <xf numFmtId="0" fontId="5" fillId="2" borderId="8" xfId="0" applyFont="1" applyFill="1" applyBorder="1" applyAlignment="1">
      <alignment horizontal="justify" vertical="top"/>
    </xf>
    <xf numFmtId="42" fontId="0" fillId="0" borderId="0" xfId="0" applyNumberFormat="1"/>
    <xf numFmtId="9" fontId="0" fillId="0" borderId="0" xfId="1" applyNumberFormat="1" applyFont="1"/>
    <xf numFmtId="0" fontId="2" fillId="7" borderId="1" xfId="0" applyFont="1" applyFill="1" applyBorder="1" applyAlignment="1">
      <alignment horizontal="justify" vertical="top" wrapText="1"/>
    </xf>
    <xf numFmtId="42" fontId="2" fillId="7" borderId="1" xfId="1" applyFont="1" applyFill="1" applyBorder="1" applyAlignment="1">
      <alignment horizontal="justify" vertical="top" wrapText="1"/>
    </xf>
    <xf numFmtId="0" fontId="0" fillId="0" borderId="0" xfId="0" applyAlignment="1">
      <alignment horizontal="left"/>
    </xf>
    <xf numFmtId="0" fontId="2" fillId="0" borderId="2" xfId="0" applyFont="1" applyBorder="1" applyAlignment="1">
      <alignment horizontal="justify" vertical="top" wrapText="1"/>
    </xf>
    <xf numFmtId="42" fontId="0" fillId="0" borderId="1" xfId="1" applyFont="1" applyBorder="1" applyAlignment="1" applyProtection="1">
      <alignment horizontal="justify" vertical="top"/>
      <protection locked="0"/>
    </xf>
    <xf numFmtId="9" fontId="0" fillId="0" borderId="1" xfId="2" applyFont="1" applyBorder="1" applyAlignment="1" applyProtection="1">
      <alignment horizontal="center" vertical="top"/>
      <protection locked="0"/>
    </xf>
    <xf numFmtId="42" fontId="0" fillId="0" borderId="1" xfId="1" applyFont="1" applyBorder="1" applyAlignment="1" applyProtection="1">
      <alignment horizontal="center"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2" xfId="0" applyFont="1" applyBorder="1" applyAlignment="1" applyProtection="1">
      <alignment horizontal="justify" vertical="top" wrapText="1"/>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42" fontId="4" fillId="7" borderId="1" xfId="1"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3" fillId="2" borderId="4" xfId="0" applyFont="1" applyFill="1" applyBorder="1" applyAlignment="1" applyProtection="1">
      <alignment horizontal="center" vertical="top"/>
      <protection locked="0"/>
    </xf>
    <xf numFmtId="0" fontId="2" fillId="8" borderId="1" xfId="0" applyFont="1" applyFill="1" applyBorder="1" applyAlignment="1">
      <alignment horizontal="justify" vertical="top" wrapText="1"/>
    </xf>
    <xf numFmtId="0" fontId="0" fillId="8" borderId="1" xfId="0" applyFill="1" applyBorder="1" applyAlignment="1">
      <alignment horizontal="justify" vertical="top" wrapText="1"/>
    </xf>
    <xf numFmtId="0" fontId="0" fillId="7" borderId="1" xfId="0" applyFill="1" applyBorder="1" applyAlignment="1">
      <alignment horizontal="justify" vertical="top" wrapText="1"/>
    </xf>
    <xf numFmtId="0" fontId="0" fillId="7" borderId="1" xfId="0" applyFill="1" applyBorder="1" applyAlignment="1">
      <alignment horizontal="justify" vertical="top"/>
    </xf>
    <xf numFmtId="14" fontId="0" fillId="7" borderId="1" xfId="0" applyNumberFormat="1" applyFill="1" applyBorder="1" applyAlignment="1">
      <alignment horizontal="justify" vertical="top" wrapText="1"/>
    </xf>
    <xf numFmtId="14" fontId="0" fillId="8" borderId="1" xfId="0" applyNumberFormat="1" applyFill="1" applyBorder="1" applyAlignment="1">
      <alignment horizontal="justify" vertical="top" wrapText="1"/>
    </xf>
    <xf numFmtId="0" fontId="0" fillId="8" borderId="1" xfId="0" applyFill="1" applyBorder="1" applyAlignment="1">
      <alignment horizontal="justify" vertical="top" wrapText="1"/>
    </xf>
    <xf numFmtId="0" fontId="0" fillId="0" borderId="1" xfId="0" applyBorder="1" applyAlignment="1">
      <alignment horizontal="justify" vertical="top"/>
    </xf>
    <xf numFmtId="14" fontId="0" fillId="0" borderId="1" xfId="0" applyNumberFormat="1" applyBorder="1" applyAlignment="1">
      <alignment horizontal="justify" vertical="top"/>
    </xf>
    <xf numFmtId="0" fontId="0" fillId="8" borderId="1" xfId="0" applyFill="1" applyBorder="1" applyAlignment="1">
      <alignment horizontal="justify" vertical="top"/>
    </xf>
    <xf numFmtId="3" fontId="0" fillId="7" borderId="1" xfId="0" applyNumberFormat="1" applyFill="1" applyBorder="1" applyAlignment="1">
      <alignment horizontal="justify" vertical="top"/>
    </xf>
    <xf numFmtId="14" fontId="0" fillId="7" borderId="2" xfId="0" applyNumberFormat="1" applyFill="1" applyBorder="1" applyAlignment="1">
      <alignment horizontal="justify" vertical="top"/>
    </xf>
    <xf numFmtId="0" fontId="0" fillId="7" borderId="3" xfId="0" applyFill="1" applyBorder="1" applyAlignment="1">
      <alignment horizontal="justify" vertical="top"/>
    </xf>
    <xf numFmtId="0" fontId="3" fillId="2" borderId="6" xfId="0" applyFont="1" applyFill="1" applyBorder="1" applyAlignment="1">
      <alignment horizontal="center" vertical="top"/>
    </xf>
    <xf numFmtId="0" fontId="0" fillId="8" borderId="2" xfId="0" applyFill="1" applyBorder="1" applyAlignment="1">
      <alignment horizontal="justify" vertical="top"/>
    </xf>
    <xf numFmtId="0" fontId="0" fillId="8" borderId="3" xfId="0" applyFill="1" applyBorder="1" applyAlignment="1">
      <alignment horizontal="justify"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2" fillId="7" borderId="1" xfId="0" applyFont="1" applyFill="1" applyBorder="1" applyAlignment="1">
      <alignment horizontal="justify" vertical="top" wrapText="1"/>
    </xf>
    <xf numFmtId="0" fontId="3" fillId="2" borderId="4" xfId="0" applyFont="1" applyFill="1" applyBorder="1" applyAlignment="1">
      <alignment horizontal="center" vertical="top"/>
    </xf>
    <xf numFmtId="0" fontId="0" fillId="0" borderId="1" xfId="0" applyBorder="1" applyAlignment="1">
      <alignment horizontal="justify" vertical="top" wrapText="1"/>
    </xf>
    <xf numFmtId="0" fontId="0" fillId="0" borderId="2" xfId="0" applyBorder="1" applyAlignment="1">
      <alignment horizontal="center" vertical="top"/>
    </xf>
    <xf numFmtId="0" fontId="0" fillId="0" borderId="3" xfId="0" applyBorder="1" applyAlignment="1">
      <alignment horizontal="center" vertical="top"/>
    </xf>
    <xf numFmtId="0" fontId="4" fillId="2" borderId="4" xfId="0" applyFont="1" applyFill="1" applyBorder="1" applyAlignment="1">
      <alignment horizontal="justify" vertical="top"/>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7" borderId="5" xfId="0" applyFill="1" applyBorder="1" applyAlignment="1">
      <alignment horizontal="left" vertical="top"/>
    </xf>
    <xf numFmtId="0" fontId="0" fillId="7" borderId="7" xfId="0" applyFill="1" applyBorder="1" applyAlignment="1">
      <alignment horizontal="left" vertical="top"/>
    </xf>
    <xf numFmtId="0" fontId="0" fillId="7" borderId="12" xfId="0" applyFill="1" applyBorder="1" applyAlignment="1">
      <alignment horizontal="left" vertical="top"/>
    </xf>
    <xf numFmtId="0" fontId="0" fillId="7" borderId="8" xfId="0" applyFill="1" applyBorder="1" applyAlignment="1">
      <alignment horizontal="left" vertical="top"/>
    </xf>
    <xf numFmtId="0" fontId="0" fillId="7" borderId="13" xfId="0" applyFill="1" applyBorder="1" applyAlignment="1">
      <alignment horizontal="left" vertical="top"/>
    </xf>
    <xf numFmtId="0" fontId="0" fillId="7" borderId="14" xfId="0" applyFill="1" applyBorder="1" applyAlignment="1">
      <alignment horizontal="left" vertical="top"/>
    </xf>
    <xf numFmtId="0" fontId="4" fillId="2" borderId="4" xfId="0" applyFont="1" applyFill="1" applyBorder="1" applyAlignment="1">
      <alignment horizontal="center" vertical="top"/>
    </xf>
    <xf numFmtId="0" fontId="0" fillId="0" borderId="2" xfId="0" applyBorder="1" applyAlignment="1">
      <alignment horizontal="left" vertical="top" wrapText="1"/>
    </xf>
    <xf numFmtId="0" fontId="0" fillId="0" borderId="3" xfId="0" applyBorder="1" applyAlignment="1">
      <alignment horizontal="left" vertical="top" wrapText="1"/>
    </xf>
    <xf numFmtId="42" fontId="0" fillId="0" borderId="2" xfId="1" applyFont="1" applyBorder="1" applyAlignment="1">
      <alignment horizontal="center" vertical="top"/>
    </xf>
    <xf numFmtId="42" fontId="0" fillId="0" borderId="3" xfId="1" applyFont="1" applyBorder="1" applyAlignment="1">
      <alignment horizontal="center"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5" fillId="6" borderId="11" xfId="0" applyFont="1" applyFill="1" applyBorder="1" applyAlignment="1">
      <alignment horizontal="center" vertical="center"/>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0" fillId="0" borderId="1" xfId="0" applyBorder="1" applyAlignment="1" applyProtection="1">
      <alignment horizontal="center"/>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42" fontId="0" fillId="5" borderId="0" xfId="1" applyFont="1" applyFill="1" applyBorder="1" applyAlignment="1" applyProtection="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4" fillId="6" borderId="13" xfId="0" applyFont="1" applyFill="1" applyBorder="1" applyAlignment="1">
      <alignment horizontal="center" vertical="top"/>
    </xf>
    <xf numFmtId="0" fontId="4" fillId="6" borderId="6" xfId="0" applyFont="1" applyFill="1" applyBorder="1" applyAlignment="1">
      <alignment horizontal="center" vertical="top"/>
    </xf>
    <xf numFmtId="0" fontId="0" fillId="0" borderId="1" xfId="0" applyBorder="1" applyAlignment="1">
      <alignment horizontal="center" vertical="top" wrapText="1"/>
    </xf>
    <xf numFmtId="0" fontId="0" fillId="0" borderId="1" xfId="0" applyBorder="1" applyAlignment="1">
      <alignment horizontal="center" vertical="top"/>
    </xf>
    <xf numFmtId="42" fontId="0" fillId="5" borderId="1" xfId="1" applyFont="1" applyFill="1" applyBorder="1" applyAlignment="1">
      <alignment horizontal="justify" vertical="top"/>
    </xf>
    <xf numFmtId="42" fontId="0" fillId="0" borderId="1" xfId="0" applyNumberFormat="1" applyBorder="1" applyAlignment="1">
      <alignment horizontal="justify" vertical="top"/>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ntxnas1/Colombia/INDEMNIZ_PROCESOS_JUDICIALES/TATIANA/Procesos/Informes%20Iniciales/Copia%20de%20Informe%20Incicial%202017%20%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s>
    <sheetDataSet>
      <sheetData sheetId="0" refreshError="1"/>
      <sheetData sheetId="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3" tint="-0.499984740745262"/>
  </sheetPr>
  <dimension ref="A1:F80"/>
  <sheetViews>
    <sheetView topLeftCell="A18" zoomScaleNormal="100" workbookViewId="0">
      <selection activeCell="B25" sqref="B25:C27"/>
    </sheetView>
  </sheetViews>
  <sheetFormatPr baseColWidth="10" defaultColWidth="0" defaultRowHeight="15" x14ac:dyDescent="0.25"/>
  <cols>
    <col min="1" max="1" width="53.5703125" style="8" customWidth="1"/>
    <col min="2" max="2" width="55.140625" style="8" customWidth="1"/>
    <col min="3" max="3" width="19.140625" style="8" customWidth="1"/>
    <col min="4" max="16384" width="11.42578125" style="2" hidden="1"/>
  </cols>
  <sheetData>
    <row r="1" spans="1:3" ht="18.75" x14ac:dyDescent="0.25">
      <c r="A1" s="56" t="s">
        <v>0</v>
      </c>
      <c r="B1" s="56"/>
      <c r="C1" s="56"/>
    </row>
    <row r="2" spans="1:3" ht="14.45" customHeight="1" x14ac:dyDescent="0.25">
      <c r="A2" s="5" t="s">
        <v>1</v>
      </c>
      <c r="B2" s="59" t="s">
        <v>157</v>
      </c>
      <c r="C2" s="60"/>
    </row>
    <row r="3" spans="1:3" ht="14.45" customHeight="1" x14ac:dyDescent="0.25">
      <c r="A3" s="5" t="s">
        <v>2</v>
      </c>
      <c r="B3" s="61" t="s">
        <v>158</v>
      </c>
      <c r="C3" s="62"/>
    </row>
    <row r="4" spans="1:3" ht="14.45" customHeight="1" x14ac:dyDescent="0.25">
      <c r="A4" s="5" t="s">
        <v>3</v>
      </c>
      <c r="B4" s="61" t="s">
        <v>159</v>
      </c>
      <c r="C4" s="62"/>
    </row>
    <row r="5" spans="1:3" ht="14.45" customHeight="1" x14ac:dyDescent="0.25">
      <c r="A5" s="5" t="s">
        <v>4</v>
      </c>
      <c r="B5" s="61" t="s">
        <v>160</v>
      </c>
      <c r="C5" s="62"/>
    </row>
    <row r="6" spans="1:3" ht="14.45" customHeight="1" x14ac:dyDescent="0.25">
      <c r="A6" s="5" t="s">
        <v>5</v>
      </c>
      <c r="B6" s="50" t="s">
        <v>122</v>
      </c>
      <c r="C6" s="50"/>
    </row>
    <row r="7" spans="1:3" ht="14.45" customHeight="1" x14ac:dyDescent="0.25">
      <c r="A7" s="44" t="s">
        <v>6</v>
      </c>
      <c r="B7" s="57" t="s">
        <v>131</v>
      </c>
      <c r="C7" s="58"/>
    </row>
    <row r="8" spans="1:3" ht="14.45" customHeight="1" x14ac:dyDescent="0.25">
      <c r="A8" s="27" t="s">
        <v>138</v>
      </c>
      <c r="B8" s="50" t="s">
        <v>161</v>
      </c>
      <c r="C8" s="50"/>
    </row>
    <row r="9" spans="1:3" ht="14.45" customHeight="1" x14ac:dyDescent="0.25">
      <c r="A9" s="27" t="s">
        <v>132</v>
      </c>
      <c r="B9" s="50" t="s">
        <v>162</v>
      </c>
      <c r="C9" s="50"/>
    </row>
    <row r="10" spans="1:3" ht="14.45" customHeight="1" x14ac:dyDescent="0.25">
      <c r="A10" s="27" t="s">
        <v>7</v>
      </c>
      <c r="B10" s="50" t="s">
        <v>162</v>
      </c>
      <c r="C10" s="50"/>
    </row>
    <row r="11" spans="1:3" ht="14.45" customHeight="1" x14ac:dyDescent="0.25">
      <c r="A11" s="28" t="s">
        <v>8</v>
      </c>
      <c r="B11" s="50" t="s">
        <v>162</v>
      </c>
      <c r="C11" s="50"/>
    </row>
    <row r="12" spans="1:3" ht="14.45" customHeight="1" x14ac:dyDescent="0.25">
      <c r="A12" s="5" t="s">
        <v>9</v>
      </c>
      <c r="B12" s="50" t="s">
        <v>162</v>
      </c>
      <c r="C12" s="50"/>
    </row>
    <row r="13" spans="1:3" ht="14.45" customHeight="1" x14ac:dyDescent="0.25">
      <c r="A13" s="5" t="s">
        <v>10</v>
      </c>
      <c r="B13" s="50" t="s">
        <v>162</v>
      </c>
      <c r="C13" s="50"/>
    </row>
    <row r="14" spans="1:3" ht="14.45" customHeight="1" x14ac:dyDescent="0.25">
      <c r="A14" s="5" t="s">
        <v>11</v>
      </c>
      <c r="B14" s="50" t="s">
        <v>162</v>
      </c>
      <c r="C14" s="50"/>
    </row>
    <row r="15" spans="1:3" ht="14.45" customHeight="1" x14ac:dyDescent="0.25">
      <c r="A15" s="5" t="s">
        <v>145</v>
      </c>
      <c r="B15" s="50" t="s">
        <v>162</v>
      </c>
      <c r="C15" s="50"/>
    </row>
    <row r="16" spans="1:3" ht="14.45" customHeight="1" x14ac:dyDescent="0.25">
      <c r="A16" s="5" t="s">
        <v>12</v>
      </c>
      <c r="B16" s="50" t="s">
        <v>162</v>
      </c>
      <c r="C16" s="50"/>
    </row>
    <row r="17" spans="1:3" ht="14.45" customHeight="1" x14ac:dyDescent="0.25">
      <c r="A17" s="5" t="s">
        <v>13</v>
      </c>
      <c r="B17" s="50" t="s">
        <v>162</v>
      </c>
      <c r="C17" s="50"/>
    </row>
    <row r="18" spans="1:3" ht="14.45" customHeight="1" x14ac:dyDescent="0.25">
      <c r="A18" s="5" t="s">
        <v>15</v>
      </c>
      <c r="B18" s="50" t="s">
        <v>162</v>
      </c>
      <c r="C18" s="50"/>
    </row>
    <row r="19" spans="1:3" ht="14.45" customHeight="1" x14ac:dyDescent="0.25">
      <c r="A19" s="5" t="s">
        <v>16</v>
      </c>
      <c r="B19" s="50" t="s">
        <v>162</v>
      </c>
      <c r="C19" s="50"/>
    </row>
    <row r="20" spans="1:3" ht="14.45" customHeight="1" x14ac:dyDescent="0.25">
      <c r="A20" s="5" t="s">
        <v>133</v>
      </c>
      <c r="B20" s="50" t="s">
        <v>162</v>
      </c>
      <c r="C20" s="50"/>
    </row>
    <row r="21" spans="1:3" ht="14.45" customHeight="1" x14ac:dyDescent="0.25">
      <c r="A21" s="5" t="s">
        <v>17</v>
      </c>
      <c r="B21" s="50" t="s">
        <v>162</v>
      </c>
      <c r="C21" s="50"/>
    </row>
    <row r="22" spans="1:3" ht="14.45" customHeight="1" x14ac:dyDescent="0.25">
      <c r="A22" s="43" t="s">
        <v>19</v>
      </c>
      <c r="B22" s="48">
        <v>44718</v>
      </c>
      <c r="C22" s="49"/>
    </row>
    <row r="23" spans="1:3" ht="14.45" customHeight="1" x14ac:dyDescent="0.25">
      <c r="A23" s="27" t="s">
        <v>20</v>
      </c>
      <c r="B23" s="47">
        <v>45006</v>
      </c>
      <c r="C23" s="47"/>
    </row>
    <row r="24" spans="1:3" ht="14.45" customHeight="1" x14ac:dyDescent="0.25">
      <c r="A24" s="27" t="s">
        <v>21</v>
      </c>
      <c r="B24" s="47">
        <v>45043</v>
      </c>
      <c r="C24" s="47"/>
    </row>
    <row r="25" spans="1:3" x14ac:dyDescent="0.25">
      <c r="A25" s="63" t="s">
        <v>147</v>
      </c>
      <c r="B25" s="45" t="s">
        <v>163</v>
      </c>
      <c r="C25" s="46"/>
    </row>
    <row r="26" spans="1:3" x14ac:dyDescent="0.25">
      <c r="A26" s="63"/>
      <c r="B26" s="46"/>
      <c r="C26" s="46"/>
    </row>
    <row r="27" spans="1:3" ht="100.5" customHeight="1" x14ac:dyDescent="0.25">
      <c r="A27" s="63"/>
      <c r="B27" s="46"/>
      <c r="C27" s="46"/>
    </row>
    <row r="28" spans="1:3" x14ac:dyDescent="0.25">
      <c r="A28" s="27" t="s">
        <v>23</v>
      </c>
      <c r="B28" s="46" t="s">
        <v>164</v>
      </c>
      <c r="C28" s="46"/>
    </row>
    <row r="29" spans="1:3" x14ac:dyDescent="0.25">
      <c r="A29" s="27" t="s">
        <v>24</v>
      </c>
      <c r="B29" s="53">
        <v>19417792</v>
      </c>
      <c r="C29" s="46"/>
    </row>
    <row r="30" spans="1:3" x14ac:dyDescent="0.25">
      <c r="A30" s="43" t="s">
        <v>25</v>
      </c>
      <c r="B30" s="52" t="s">
        <v>165</v>
      </c>
      <c r="C30" s="52"/>
    </row>
    <row r="31" spans="1:3" x14ac:dyDescent="0.25">
      <c r="A31" s="27" t="s">
        <v>134</v>
      </c>
      <c r="B31" s="46" t="s">
        <v>166</v>
      </c>
      <c r="C31" s="46"/>
    </row>
    <row r="32" spans="1:3" x14ac:dyDescent="0.25">
      <c r="A32" s="27" t="s">
        <v>26</v>
      </c>
      <c r="B32" s="54">
        <v>45204</v>
      </c>
      <c r="C32" s="55"/>
    </row>
    <row r="33" spans="1:3" x14ac:dyDescent="0.25">
      <c r="A33" s="5" t="s">
        <v>27</v>
      </c>
      <c r="B33" s="51">
        <v>45352</v>
      </c>
      <c r="C33" s="51"/>
    </row>
    <row r="34" spans="1:3" ht="45" x14ac:dyDescent="0.25">
      <c r="A34" s="5" t="s">
        <v>135</v>
      </c>
      <c r="B34" s="51">
        <v>45369</v>
      </c>
      <c r="C34" s="50"/>
    </row>
    <row r="37" spans="1:3" ht="15" customHeight="1" x14ac:dyDescent="0.25"/>
    <row r="38" spans="1:3" ht="15" customHeight="1" x14ac:dyDescent="0.25"/>
    <row r="45" spans="1:3" ht="15" customHeight="1" x14ac:dyDescent="0.25"/>
    <row r="50" spans="6:6" ht="18" customHeight="1" x14ac:dyDescent="0.25"/>
    <row r="53" spans="6:6" x14ac:dyDescent="0.25">
      <c r="F53" s="4"/>
    </row>
    <row r="54" spans="6:6" x14ac:dyDescent="0.25">
      <c r="F54" s="4"/>
    </row>
    <row r="55" spans="6:6" x14ac:dyDescent="0.25">
      <c r="F55" s="4"/>
    </row>
    <row r="66" ht="36" customHeight="1" x14ac:dyDescent="0.25"/>
    <row r="78" ht="33.75" customHeight="1" x14ac:dyDescent="0.25"/>
    <row r="79" ht="33.75" customHeight="1" x14ac:dyDescent="0.25"/>
    <row r="80" ht="33.75" customHeight="1" x14ac:dyDescent="0.25"/>
  </sheetData>
  <dataConsolidate/>
  <mergeCells count="33">
    <mergeCell ref="B28:C28"/>
    <mergeCell ref="A1:C1"/>
    <mergeCell ref="B20:C20"/>
    <mergeCell ref="B17:C17"/>
    <mergeCell ref="B7:C7"/>
    <mergeCell ref="B18:C18"/>
    <mergeCell ref="B19:C19"/>
    <mergeCell ref="B2:C2"/>
    <mergeCell ref="B3:C3"/>
    <mergeCell ref="B4:C4"/>
    <mergeCell ref="B5:C5"/>
    <mergeCell ref="A25:A27"/>
    <mergeCell ref="B6:C6"/>
    <mergeCell ref="B8:C8"/>
    <mergeCell ref="B9:C9"/>
    <mergeCell ref="B10:C10"/>
    <mergeCell ref="B34:C34"/>
    <mergeCell ref="B33:C33"/>
    <mergeCell ref="B31:C31"/>
    <mergeCell ref="B30:C30"/>
    <mergeCell ref="B29:C29"/>
    <mergeCell ref="B32:C32"/>
    <mergeCell ref="B25:C27"/>
    <mergeCell ref="B24:C24"/>
    <mergeCell ref="B23:C23"/>
    <mergeCell ref="B22:C22"/>
    <mergeCell ref="B11:C11"/>
    <mergeCell ref="B12:C12"/>
    <mergeCell ref="B13:C13"/>
    <mergeCell ref="B14:C14"/>
    <mergeCell ref="B21:C21"/>
    <mergeCell ref="B15:C15"/>
    <mergeCell ref="B16:C16"/>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E4219A2B-3323-48C8-8CC9-A0539EDCD90D}">
          <x14:formula1>
            <xm:f>Hoja2!$K$1:$K$2</xm:f>
          </x14:formula1>
          <xm:sqref>B6:C6</xm:sqref>
        </x14:dataValidation>
        <x14:dataValidation type="list" allowBlank="1" showInputMessage="1" showErrorMessage="1" xr:uid="{F3F17078-17F3-4979-B388-4480F4297950}">
          <x14:formula1>
            <xm:f>Hoja2!$L$1:$L$13</xm:f>
          </x14:formula1>
          <xm:sqref>B7:C7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BF33DD-9324-4C58-AE69-FBBA2C2A8171}">
  <sheetPr codeName="Hoja2">
    <tabColor theme="3" tint="-0.499984740745262"/>
  </sheetPr>
  <dimension ref="A1:C50"/>
  <sheetViews>
    <sheetView zoomScale="85" zoomScaleNormal="85" workbookViewId="0">
      <selection activeCell="B2" sqref="B2:C2"/>
    </sheetView>
  </sheetViews>
  <sheetFormatPr baseColWidth="10" defaultColWidth="0" defaultRowHeight="15" x14ac:dyDescent="0.25"/>
  <cols>
    <col min="1" max="1" width="49.85546875" customWidth="1"/>
    <col min="2" max="2" width="31.42578125" customWidth="1"/>
    <col min="3" max="3" width="90.140625" customWidth="1"/>
    <col min="4" max="16384" width="11.42578125" hidden="1"/>
  </cols>
  <sheetData>
    <row r="1" spans="1:3" ht="18.75" x14ac:dyDescent="0.25">
      <c r="A1" s="64" t="s">
        <v>28</v>
      </c>
      <c r="B1" s="64"/>
      <c r="C1" s="64"/>
    </row>
    <row r="2" spans="1:3" ht="15.75" customHeight="1" x14ac:dyDescent="0.25">
      <c r="A2" s="20" t="s">
        <v>29</v>
      </c>
      <c r="B2" s="66" t="s">
        <v>169</v>
      </c>
      <c r="C2" s="67"/>
    </row>
    <row r="3" spans="1:3" s="2" customFormat="1" x14ac:dyDescent="0.25">
      <c r="A3" s="5" t="s">
        <v>1</v>
      </c>
      <c r="B3" s="50" t="str">
        <f>'AUTOS  NOTA 322'!B2:C2</f>
        <v>110014189040-2024-00172-00</v>
      </c>
      <c r="C3" s="50"/>
    </row>
    <row r="4" spans="1:3" s="2" customFormat="1" x14ac:dyDescent="0.25">
      <c r="A4" s="5" t="s">
        <v>2</v>
      </c>
      <c r="B4" s="50" t="str">
        <f>'AUTOS  NOTA 322'!B3:C3</f>
        <v>JUZGADO 40 DE PEQUEÑAS CAUSAS Y COMPETENCIA MÚLTIPLE DE BOGOTÁ</v>
      </c>
      <c r="C4" s="50"/>
    </row>
    <row r="5" spans="1:3" s="2" customFormat="1" x14ac:dyDescent="0.25">
      <c r="A5" s="5" t="s">
        <v>3</v>
      </c>
      <c r="B5" s="50" t="str">
        <f>'AUTOS  NOTA 322'!B4:C4</f>
        <v>ALLIANZ SEGUROS S.A.</v>
      </c>
      <c r="C5" s="50"/>
    </row>
    <row r="6" spans="1:3" s="2" customFormat="1" x14ac:dyDescent="0.25">
      <c r="A6" s="5" t="s">
        <v>4</v>
      </c>
      <c r="B6" s="50" t="str">
        <f>'AUTOS  NOTA 322'!B5:C5</f>
        <v>LUIS SEBASTIAN MORENO SOLANO</v>
      </c>
      <c r="C6" s="50"/>
    </row>
    <row r="7" spans="1:3" s="2" customFormat="1" x14ac:dyDescent="0.25">
      <c r="A7" s="5" t="s">
        <v>5</v>
      </c>
      <c r="B7" s="50" t="str">
        <f>'AUTOS  NOTA 322'!B6:C6</f>
        <v>DEMANDA DIRECTA</v>
      </c>
      <c r="C7" s="50"/>
    </row>
    <row r="8" spans="1:3" s="2" customFormat="1" x14ac:dyDescent="0.25">
      <c r="A8" s="30" t="s">
        <v>119</v>
      </c>
      <c r="B8" s="50" t="str">
        <f>'AUTOS  NOTA 322'!B7:C8</f>
        <v>N/A SUSTRACCIÓN - HURTO DE VEHICULO</v>
      </c>
      <c r="C8" s="50"/>
    </row>
    <row r="9" spans="1:3" x14ac:dyDescent="0.25">
      <c r="A9" s="20" t="s">
        <v>30</v>
      </c>
      <c r="B9" s="50" t="s">
        <v>167</v>
      </c>
      <c r="C9" s="50"/>
    </row>
    <row r="10" spans="1:3" x14ac:dyDescent="0.25">
      <c r="A10" s="20" t="s">
        <v>22</v>
      </c>
      <c r="B10" s="50" t="s">
        <v>131</v>
      </c>
      <c r="C10" s="50"/>
    </row>
    <row r="11" spans="1:3" x14ac:dyDescent="0.25">
      <c r="A11" s="20" t="s">
        <v>31</v>
      </c>
      <c r="B11" s="80">
        <v>28500000</v>
      </c>
      <c r="C11" s="81"/>
    </row>
    <row r="12" spans="1:3" x14ac:dyDescent="0.25">
      <c r="A12" s="20" t="s">
        <v>137</v>
      </c>
      <c r="B12" s="80">
        <v>0</v>
      </c>
      <c r="C12" s="81"/>
    </row>
    <row r="13" spans="1:3" x14ac:dyDescent="0.25">
      <c r="A13" s="20" t="s">
        <v>32</v>
      </c>
      <c r="B13" s="61"/>
      <c r="C13" s="62"/>
    </row>
    <row r="14" spans="1:3" x14ac:dyDescent="0.25">
      <c r="A14" s="20" t="s">
        <v>33</v>
      </c>
      <c r="B14" s="65" t="s">
        <v>168</v>
      </c>
      <c r="C14" s="50"/>
    </row>
    <row r="15" spans="1:3" x14ac:dyDescent="0.25">
      <c r="A15" s="20" t="s">
        <v>34</v>
      </c>
      <c r="B15" s="50" t="s">
        <v>35</v>
      </c>
      <c r="C15" s="50"/>
    </row>
    <row r="16" spans="1:3" x14ac:dyDescent="0.25">
      <c r="A16" s="20" t="s">
        <v>36</v>
      </c>
      <c r="B16" s="50" t="s">
        <v>35</v>
      </c>
      <c r="C16" s="50"/>
    </row>
    <row r="17" spans="1:3" x14ac:dyDescent="0.25">
      <c r="A17" s="82" t="s">
        <v>37</v>
      </c>
      <c r="B17" s="50" t="s">
        <v>38</v>
      </c>
      <c r="C17" s="50"/>
    </row>
    <row r="18" spans="1:3" x14ac:dyDescent="0.25">
      <c r="A18" s="83"/>
      <c r="B18" s="10" t="s">
        <v>39</v>
      </c>
      <c r="C18" s="10" t="s">
        <v>40</v>
      </c>
    </row>
    <row r="19" spans="1:3" x14ac:dyDescent="0.25">
      <c r="A19" s="83"/>
      <c r="B19" s="6" t="s">
        <v>144</v>
      </c>
      <c r="C19" s="6"/>
    </row>
    <row r="20" spans="1:3" x14ac:dyDescent="0.25">
      <c r="A20" s="83"/>
      <c r="B20" s="6"/>
      <c r="C20" s="6"/>
    </row>
    <row r="21" spans="1:3" x14ac:dyDescent="0.25">
      <c r="A21" s="84"/>
      <c r="B21" s="6"/>
      <c r="C21" s="6"/>
    </row>
    <row r="22" spans="1:3" x14ac:dyDescent="0.25">
      <c r="A22" s="20" t="s">
        <v>41</v>
      </c>
      <c r="B22" s="50"/>
      <c r="C22" s="50"/>
    </row>
    <row r="23" spans="1:3" x14ac:dyDescent="0.25">
      <c r="A23" s="20" t="s">
        <v>42</v>
      </c>
      <c r="B23" s="66"/>
      <c r="C23" s="67"/>
    </row>
    <row r="24" spans="1:3" x14ac:dyDescent="0.25">
      <c r="A24" s="20" t="s">
        <v>43</v>
      </c>
      <c r="B24" s="50" t="s">
        <v>97</v>
      </c>
      <c r="C24" s="50"/>
    </row>
    <row r="25" spans="1:3" x14ac:dyDescent="0.25">
      <c r="A25" s="20" t="s">
        <v>44</v>
      </c>
      <c r="B25" s="50"/>
      <c r="C25" s="50"/>
    </row>
    <row r="26" spans="1:3" x14ac:dyDescent="0.25">
      <c r="A26" s="20" t="s">
        <v>46</v>
      </c>
      <c r="B26" s="50"/>
      <c r="C26" s="50"/>
    </row>
    <row r="27" spans="1:3" x14ac:dyDescent="0.25">
      <c r="A27" s="19" t="s">
        <v>47</v>
      </c>
      <c r="B27" s="50"/>
      <c r="C27" s="50"/>
    </row>
    <row r="28" spans="1:3" x14ac:dyDescent="0.25">
      <c r="A28" s="68" t="s">
        <v>48</v>
      </c>
      <c r="B28" s="68"/>
      <c r="C28" s="68"/>
    </row>
    <row r="29" spans="1:3" x14ac:dyDescent="0.25">
      <c r="A29" s="78" t="s">
        <v>49</v>
      </c>
      <c r="B29" s="79"/>
      <c r="C29" s="11"/>
    </row>
    <row r="30" spans="1:3" x14ac:dyDescent="0.25">
      <c r="A30" s="78" t="s">
        <v>50</v>
      </c>
      <c r="B30" s="79"/>
      <c r="C30" s="11"/>
    </row>
    <row r="31" spans="1:3" x14ac:dyDescent="0.25">
      <c r="A31" s="78" t="s">
        <v>51</v>
      </c>
      <c r="B31" s="79"/>
      <c r="C31" s="12"/>
    </row>
    <row r="32" spans="1:3" x14ac:dyDescent="0.25">
      <c r="A32" s="78" t="s">
        <v>52</v>
      </c>
      <c r="B32" s="79"/>
      <c r="C32" s="11"/>
    </row>
    <row r="33" spans="1:3" x14ac:dyDescent="0.25">
      <c r="A33" s="78" t="s">
        <v>53</v>
      </c>
      <c r="B33" s="79"/>
      <c r="C33" s="11"/>
    </row>
    <row r="34" spans="1:3" x14ac:dyDescent="0.25">
      <c r="A34" s="78" t="s">
        <v>54</v>
      </c>
      <c r="B34" s="79"/>
      <c r="C34" s="13"/>
    </row>
    <row r="35" spans="1:3" x14ac:dyDescent="0.25">
      <c r="A35" s="69" t="s">
        <v>55</v>
      </c>
      <c r="B35" s="70"/>
      <c r="C35" s="14"/>
    </row>
    <row r="36" spans="1:3" x14ac:dyDescent="0.25">
      <c r="A36" s="69" t="s">
        <v>56</v>
      </c>
      <c r="B36" s="70"/>
      <c r="C36" s="15"/>
    </row>
    <row r="37" spans="1:3" x14ac:dyDescent="0.25">
      <c r="A37" s="71" t="s">
        <v>57</v>
      </c>
      <c r="B37" s="72"/>
      <c r="C37" s="15"/>
    </row>
    <row r="38" spans="1:3" x14ac:dyDescent="0.25">
      <c r="A38" s="73"/>
      <c r="B38" s="74"/>
      <c r="C38" s="15"/>
    </row>
    <row r="39" spans="1:3" x14ac:dyDescent="0.25">
      <c r="A39" s="75"/>
      <c r="B39" s="76"/>
      <c r="C39" s="15"/>
    </row>
    <row r="40" spans="1:3" x14ac:dyDescent="0.25">
      <c r="A40" s="77" t="s">
        <v>58</v>
      </c>
      <c r="B40" s="77"/>
      <c r="C40" s="77"/>
    </row>
    <row r="41" spans="1:3" x14ac:dyDescent="0.25">
      <c r="A41" s="17" t="s">
        <v>59</v>
      </c>
      <c r="B41" s="18"/>
      <c r="C41" s="15"/>
    </row>
    <row r="42" spans="1:3" x14ac:dyDescent="0.25">
      <c r="A42" s="69" t="s">
        <v>60</v>
      </c>
      <c r="B42" s="70"/>
      <c r="C42" s="15"/>
    </row>
    <row r="43" spans="1:3" x14ac:dyDescent="0.25">
      <c r="A43" s="69" t="s">
        <v>61</v>
      </c>
      <c r="B43" s="70"/>
      <c r="C43" s="15"/>
    </row>
    <row r="44" spans="1:3" x14ac:dyDescent="0.25">
      <c r="A44" s="17" t="s">
        <v>62</v>
      </c>
      <c r="B44" s="18"/>
      <c r="C44" s="15"/>
    </row>
    <row r="45" spans="1:3" x14ac:dyDescent="0.25">
      <c r="A45" s="17" t="s">
        <v>63</v>
      </c>
      <c r="B45" s="18"/>
      <c r="C45" s="15"/>
    </row>
    <row r="46" spans="1:3" x14ac:dyDescent="0.25">
      <c r="A46" s="69" t="s">
        <v>64</v>
      </c>
      <c r="B46" s="70"/>
      <c r="C46" s="15"/>
    </row>
    <row r="47" spans="1:3" x14ac:dyDescent="0.25">
      <c r="A47" s="17" t="s">
        <v>65</v>
      </c>
      <c r="B47" s="16"/>
      <c r="C47" s="15"/>
    </row>
    <row r="48" spans="1:3" x14ac:dyDescent="0.25">
      <c r="A48" s="69" t="s">
        <v>66</v>
      </c>
      <c r="B48" s="70"/>
      <c r="C48" s="15"/>
    </row>
    <row r="49" spans="1:3" x14ac:dyDescent="0.25">
      <c r="A49" s="69" t="s">
        <v>67</v>
      </c>
      <c r="B49" s="70"/>
      <c r="C49" s="15"/>
    </row>
    <row r="50" spans="1:3" x14ac:dyDescent="0.25">
      <c r="A50" s="69" t="s">
        <v>57</v>
      </c>
      <c r="B50" s="70"/>
      <c r="C50" s="15"/>
    </row>
  </sheetData>
  <mergeCells count="41">
    <mergeCell ref="A50:B50"/>
    <mergeCell ref="B11:C11"/>
    <mergeCell ref="A46:B46"/>
    <mergeCell ref="A48:B48"/>
    <mergeCell ref="A29:B29"/>
    <mergeCell ref="A30:B30"/>
    <mergeCell ref="B24:C24"/>
    <mergeCell ref="B15:C15"/>
    <mergeCell ref="B16:C16"/>
    <mergeCell ref="A17:A21"/>
    <mergeCell ref="B17:C17"/>
    <mergeCell ref="B22:C22"/>
    <mergeCell ref="B23:C23"/>
    <mergeCell ref="A34:B34"/>
    <mergeCell ref="A35:B35"/>
    <mergeCell ref="B12:C12"/>
    <mergeCell ref="B25:C25"/>
    <mergeCell ref="B26:C26"/>
    <mergeCell ref="B27:C27"/>
    <mergeCell ref="A28:C28"/>
    <mergeCell ref="A49:B49"/>
    <mergeCell ref="A37:B39"/>
    <mergeCell ref="A40:C40"/>
    <mergeCell ref="A42:B42"/>
    <mergeCell ref="A43:B43"/>
    <mergeCell ref="A31:B31"/>
    <mergeCell ref="A32:B32"/>
    <mergeCell ref="A33:B33"/>
    <mergeCell ref="A36:B36"/>
    <mergeCell ref="A1:C1"/>
    <mergeCell ref="B9:C9"/>
    <mergeCell ref="B10:C10"/>
    <mergeCell ref="B13:C13"/>
    <mergeCell ref="B14:C14"/>
    <mergeCell ref="B3:C3"/>
    <mergeCell ref="B4:C4"/>
    <mergeCell ref="B5:C5"/>
    <mergeCell ref="B6:C6"/>
    <mergeCell ref="B7:C7"/>
    <mergeCell ref="B2:C2"/>
    <mergeCell ref="B8:C8"/>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DC5DD991-758D-4677-A068-EFC8E3E2210C}">
          <x14:formula1>
            <xm:f>Hoja2!$C$2:$C$4</xm:f>
          </x14:formula1>
          <xm:sqref>B17:C17</xm:sqref>
        </x14:dataValidation>
        <x14:dataValidation type="list" allowBlank="1" showInputMessage="1" showErrorMessage="1" xr:uid="{1ADD4A4E-5643-4A93-B80E-D96E7840C2C3}">
          <x14:formula1>
            <xm:f>Hoja2!$B$1:$B$2</xm:f>
          </x14:formula1>
          <xm:sqref>B27:C27 B15:C16 B22:C23 B25:C25</xm:sqref>
        </x14:dataValidation>
        <x14:dataValidation type="list" allowBlank="1" showInputMessage="1" showErrorMessage="1" xr:uid="{78881ADD-F402-405C-A447-4F5306B17914}">
          <x14:formula1>
            <xm:f>Hoja2!$E$2:$E$8</xm:f>
          </x14:formula1>
          <xm:sqref>B24:C24</xm:sqref>
        </x14:dataValidation>
        <x14:dataValidation type="list" allowBlank="1" showInputMessage="1" showErrorMessage="1" xr:uid="{07F32C26-B03B-45CB-8512-80C5ED13DA30}">
          <x14:formula1>
            <xm:f>Hoja2!$L$1:$L$13</xm:f>
          </x14:formula1>
          <xm:sqref>B10:C10</xm:sqref>
        </x14:dataValidation>
        <x14:dataValidation type="list" allowBlank="1" showInputMessage="1" showErrorMessage="1" xr:uid="{7EB01D08-957F-40A9-A09A-6C20688E3E0A}">
          <x14:formula1>
            <xm:f>Hoja2!$M$1:$M$3</xm:f>
          </x14:formula1>
          <xm:sqref>B13:C13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A30C24-DF4A-4737-B6C0-E720732AACE8}">
  <sheetPr codeName="Hoja3">
    <tabColor theme="3" tint="-0.499984740745262"/>
  </sheetPr>
  <dimension ref="A1:I44"/>
  <sheetViews>
    <sheetView zoomScale="85" zoomScaleNormal="85" workbookViewId="0">
      <selection activeCell="B19" sqref="B19:C19"/>
    </sheetView>
  </sheetViews>
  <sheetFormatPr baseColWidth="10" defaultColWidth="0" defaultRowHeight="15" x14ac:dyDescent="0.25"/>
  <cols>
    <col min="1" max="1" width="41.85546875" customWidth="1"/>
    <col min="2" max="2" width="35.42578125" customWidth="1"/>
    <col min="3" max="3" width="54.85546875" customWidth="1"/>
    <col min="4" max="8" width="11.42578125" hidden="1" customWidth="1"/>
    <col min="9" max="9" width="12" hidden="1" customWidth="1"/>
    <col min="10" max="16384" width="11.42578125" hidden="1"/>
  </cols>
  <sheetData>
    <row r="1" spans="1:9" ht="18.75" x14ac:dyDescent="0.25">
      <c r="A1" s="64" t="s">
        <v>68</v>
      </c>
      <c r="B1" s="64"/>
      <c r="C1" s="64"/>
    </row>
    <row r="2" spans="1:9" ht="15" customHeight="1" x14ac:dyDescent="0.25">
      <c r="A2" s="34" t="s">
        <v>29</v>
      </c>
      <c r="B2" s="89" t="str">
        <f>'AUTOS NOTA 321'!B2:C2</f>
        <v>SINIESTRO 115022333 - LEGIS APJ32285</v>
      </c>
      <c r="C2" s="90"/>
    </row>
    <row r="3" spans="1:9" x14ac:dyDescent="0.25">
      <c r="A3" s="35" t="s">
        <v>1</v>
      </c>
      <c r="B3" s="93" t="str">
        <f>'AUTOS  NOTA 322'!B2:C2</f>
        <v>110014189040-2024-00172-00</v>
      </c>
      <c r="C3" s="93"/>
    </row>
    <row r="4" spans="1:9" x14ac:dyDescent="0.25">
      <c r="A4" s="35" t="s">
        <v>2</v>
      </c>
      <c r="B4" s="93" t="str">
        <f>'AUTOS  NOTA 322'!B3:C3</f>
        <v>JUZGADO 40 DE PEQUEÑAS CAUSAS Y COMPETENCIA MÚLTIPLE DE BOGOTÁ</v>
      </c>
      <c r="C4" s="93"/>
    </row>
    <row r="5" spans="1:9" x14ac:dyDescent="0.25">
      <c r="A5" s="35" t="s">
        <v>3</v>
      </c>
      <c r="B5" s="93" t="str">
        <f>'AUTOS  NOTA 322'!B4:C4</f>
        <v>ALLIANZ SEGUROS S.A.</v>
      </c>
      <c r="C5" s="93"/>
    </row>
    <row r="6" spans="1:9" ht="15" customHeight="1" x14ac:dyDescent="0.25">
      <c r="A6" s="35" t="s">
        <v>4</v>
      </c>
      <c r="B6" s="93" t="str">
        <f>'AUTOS  NOTA 322'!B5:C5</f>
        <v>LUIS SEBASTIAN MORENO SOLANO</v>
      </c>
      <c r="C6" s="93"/>
    </row>
    <row r="7" spans="1:9" x14ac:dyDescent="0.25">
      <c r="A7" s="35" t="s">
        <v>5</v>
      </c>
      <c r="B7" s="93" t="str">
        <f>'AUTOS  NOTA 322'!B6:C6</f>
        <v>DEMANDA DIRECTA</v>
      </c>
      <c r="C7" s="93"/>
    </row>
    <row r="8" spans="1:9" x14ac:dyDescent="0.25">
      <c r="A8" s="37" t="s">
        <v>119</v>
      </c>
      <c r="B8" s="93" t="str">
        <f>'AUTOS  NOTA 322'!B7:C8</f>
        <v>N/A SUSTRACCIÓN - HURTO DE VEHICULO</v>
      </c>
      <c r="C8" s="93"/>
    </row>
    <row r="9" spans="1:9" ht="30" x14ac:dyDescent="0.25">
      <c r="A9" s="35" t="s">
        <v>69</v>
      </c>
      <c r="B9" s="87">
        <f>SUM(C11,C12,C14,C15,C17)</f>
        <v>28500000</v>
      </c>
      <c r="C9" s="88"/>
    </row>
    <row r="10" spans="1:9" x14ac:dyDescent="0.25">
      <c r="A10" s="94" t="s">
        <v>70</v>
      </c>
      <c r="B10" s="91" t="s">
        <v>71</v>
      </c>
      <c r="C10" s="92"/>
    </row>
    <row r="11" spans="1:9" x14ac:dyDescent="0.25">
      <c r="A11" s="94"/>
      <c r="B11" s="36" t="s">
        <v>170</v>
      </c>
      <c r="C11" s="31">
        <v>28500000</v>
      </c>
    </row>
    <row r="12" spans="1:9" x14ac:dyDescent="0.25">
      <c r="A12" s="94"/>
      <c r="B12" s="36" t="s">
        <v>73</v>
      </c>
      <c r="C12" s="31"/>
    </row>
    <row r="13" spans="1:9" x14ac:dyDescent="0.25">
      <c r="A13" s="94"/>
      <c r="B13" s="91" t="s">
        <v>74</v>
      </c>
      <c r="C13" s="92"/>
    </row>
    <row r="14" spans="1:9" x14ac:dyDescent="0.25">
      <c r="A14" s="94"/>
      <c r="B14" s="36" t="s">
        <v>116</v>
      </c>
      <c r="C14" s="39"/>
    </row>
    <row r="15" spans="1:9" x14ac:dyDescent="0.25">
      <c r="A15" s="94"/>
      <c r="B15" s="36" t="s">
        <v>117</v>
      </c>
      <c r="C15" s="39"/>
      <c r="E15" t="s">
        <v>75</v>
      </c>
      <c r="F15" s="22">
        <v>0.7</v>
      </c>
    </row>
    <row r="16" spans="1:9" x14ac:dyDescent="0.25">
      <c r="A16" s="94"/>
      <c r="B16" s="91" t="s">
        <v>76</v>
      </c>
      <c r="C16" s="92"/>
      <c r="E16" t="s">
        <v>77</v>
      </c>
      <c r="F16" s="23">
        <v>0.3</v>
      </c>
      <c r="I16" s="25"/>
    </row>
    <row r="17" spans="1:9" x14ac:dyDescent="0.25">
      <c r="A17" s="94"/>
      <c r="B17" s="36"/>
      <c r="C17" s="40"/>
      <c r="F17" s="26"/>
      <c r="I17" s="25"/>
    </row>
    <row r="18" spans="1:9" ht="23.25" customHeight="1" x14ac:dyDescent="0.25">
      <c r="A18" s="38" t="s">
        <v>78</v>
      </c>
      <c r="B18" s="89" t="s">
        <v>79</v>
      </c>
      <c r="C18" s="90"/>
    </row>
    <row r="19" spans="1:9" ht="60" x14ac:dyDescent="0.25">
      <c r="A19" s="35" t="s">
        <v>80</v>
      </c>
      <c r="B19" s="101" t="s">
        <v>173</v>
      </c>
      <c r="C19" s="102"/>
    </row>
    <row r="20" spans="1:9" ht="15" customHeight="1" x14ac:dyDescent="0.25">
      <c r="A20" s="21" t="s">
        <v>81</v>
      </c>
      <c r="B20" s="98">
        <f>((C22+C23+C25+C26+C30+C28+C32+C34+C29+C33)-C37)*C36*C38</f>
        <v>28500000</v>
      </c>
      <c r="C20" s="98"/>
    </row>
    <row r="21" spans="1:9" x14ac:dyDescent="0.25">
      <c r="A21" s="7" t="s">
        <v>82</v>
      </c>
      <c r="B21" s="103" t="s">
        <v>71</v>
      </c>
      <c r="C21" s="104"/>
    </row>
    <row r="22" spans="1:9" x14ac:dyDescent="0.25">
      <c r="A22" s="85"/>
      <c r="B22" s="36" t="s">
        <v>72</v>
      </c>
      <c r="C22" s="31">
        <v>0</v>
      </c>
    </row>
    <row r="23" spans="1:9" x14ac:dyDescent="0.25">
      <c r="A23" s="86"/>
      <c r="B23" s="36" t="s">
        <v>73</v>
      </c>
      <c r="C23" s="31">
        <v>0</v>
      </c>
    </row>
    <row r="24" spans="1:9" x14ac:dyDescent="0.25">
      <c r="A24" s="86"/>
      <c r="B24" s="91" t="s">
        <v>74</v>
      </c>
      <c r="C24" s="92"/>
    </row>
    <row r="25" spans="1:9" x14ac:dyDescent="0.25">
      <c r="A25" s="86"/>
      <c r="B25" s="36" t="s">
        <v>116</v>
      </c>
      <c r="C25" s="31">
        <v>0</v>
      </c>
    </row>
    <row r="26" spans="1:9" ht="29.1" customHeight="1" x14ac:dyDescent="0.25">
      <c r="A26" s="86"/>
      <c r="B26" s="36" t="s">
        <v>118</v>
      </c>
      <c r="C26" s="31">
        <v>0</v>
      </c>
    </row>
    <row r="27" spans="1:9" x14ac:dyDescent="0.25">
      <c r="A27" s="86"/>
      <c r="B27" s="91" t="s">
        <v>148</v>
      </c>
      <c r="C27" s="92"/>
    </row>
    <row r="28" spans="1:9" x14ac:dyDescent="0.25">
      <c r="A28" s="86"/>
      <c r="B28" s="36" t="s">
        <v>156</v>
      </c>
      <c r="C28" s="31">
        <v>0</v>
      </c>
    </row>
    <row r="29" spans="1:9" x14ac:dyDescent="0.25">
      <c r="A29" s="86"/>
      <c r="B29" s="36" t="s">
        <v>72</v>
      </c>
      <c r="C29" s="31">
        <v>0</v>
      </c>
    </row>
    <row r="30" spans="1:9" x14ac:dyDescent="0.25">
      <c r="A30" s="86"/>
      <c r="B30" s="36" t="s">
        <v>73</v>
      </c>
      <c r="C30" s="31">
        <v>0</v>
      </c>
    </row>
    <row r="31" spans="1:9" x14ac:dyDescent="0.25">
      <c r="A31" s="86"/>
      <c r="B31" s="91" t="s">
        <v>149</v>
      </c>
      <c r="C31" s="92"/>
    </row>
    <row r="32" spans="1:9" x14ac:dyDescent="0.25">
      <c r="A32" s="86"/>
      <c r="B32" s="36" t="s">
        <v>131</v>
      </c>
      <c r="C32" s="31">
        <v>28500000</v>
      </c>
    </row>
    <row r="33" spans="1:3" x14ac:dyDescent="0.25">
      <c r="A33" s="86"/>
      <c r="B33" s="36" t="s">
        <v>72</v>
      </c>
      <c r="C33" s="31">
        <v>0</v>
      </c>
    </row>
    <row r="34" spans="1:3" x14ac:dyDescent="0.25">
      <c r="A34" s="86"/>
      <c r="B34" s="36" t="s">
        <v>73</v>
      </c>
      <c r="C34" s="31"/>
    </row>
    <row r="35" spans="1:3" x14ac:dyDescent="0.25">
      <c r="A35" s="86"/>
      <c r="B35" s="91" t="s">
        <v>136</v>
      </c>
      <c r="C35" s="92"/>
    </row>
    <row r="36" spans="1:3" x14ac:dyDescent="0.25">
      <c r="A36" s="86"/>
      <c r="B36" s="36" t="s">
        <v>152</v>
      </c>
      <c r="C36" s="32">
        <v>1</v>
      </c>
    </row>
    <row r="37" spans="1:3" x14ac:dyDescent="0.25">
      <c r="A37" s="86"/>
      <c r="B37" s="36" t="s">
        <v>137</v>
      </c>
      <c r="C37" s="33">
        <v>0</v>
      </c>
    </row>
    <row r="38" spans="1:3" x14ac:dyDescent="0.25">
      <c r="A38" s="86"/>
      <c r="B38" s="36" t="s">
        <v>155</v>
      </c>
      <c r="C38" s="32">
        <v>1</v>
      </c>
    </row>
    <row r="39" spans="1:3" x14ac:dyDescent="0.25">
      <c r="A39" s="24" t="s">
        <v>83</v>
      </c>
      <c r="B39" s="98">
        <f>IFERROR(B20*(VLOOKUP(B18,E15:F17,2,0)),16666)</f>
        <v>16666</v>
      </c>
      <c r="C39" s="98"/>
    </row>
    <row r="40" spans="1:3" ht="93" customHeight="1" x14ac:dyDescent="0.25">
      <c r="A40" s="35" t="s">
        <v>150</v>
      </c>
      <c r="B40" s="99" t="s">
        <v>171</v>
      </c>
      <c r="C40" s="100"/>
    </row>
    <row r="41" spans="1:3" ht="211.5" customHeight="1" x14ac:dyDescent="0.25">
      <c r="A41" s="35" t="s">
        <v>84</v>
      </c>
      <c r="B41" s="96" t="s">
        <v>172</v>
      </c>
      <c r="C41" s="97"/>
    </row>
    <row r="42" spans="1:3" ht="26.1" customHeight="1" x14ac:dyDescent="0.25">
      <c r="A42" s="42" t="s">
        <v>141</v>
      </c>
      <c r="B42" s="42"/>
      <c r="C42" s="42"/>
    </row>
    <row r="43" spans="1:3" x14ac:dyDescent="0.25">
      <c r="A43" s="41" t="s">
        <v>142</v>
      </c>
      <c r="B43" s="95"/>
      <c r="C43" s="95"/>
    </row>
    <row r="44" spans="1:3" ht="41.1" customHeight="1" x14ac:dyDescent="0.25">
      <c r="A44" s="41" t="s">
        <v>140</v>
      </c>
      <c r="B44" s="95"/>
      <c r="C44" s="95"/>
    </row>
  </sheetData>
  <sheetProtection algorithmName="SHA-512" hashValue="Y6jm3BzJbbuYepmmD9/3XgP0/2+e/ibB3vzV4hYGrHAhkuvi6ip1SwTuqosUFefckAFp58z48DWwhwSVsK5n2Q==" saltValue="33C4Qfd9ErFF9CIfv4DgmQ==" spinCount="100000" sheet="1" selectLockedCells="1"/>
  <mergeCells count="27">
    <mergeCell ref="B43:C43"/>
    <mergeCell ref="B44:C44"/>
    <mergeCell ref="B41:C41"/>
    <mergeCell ref="B18:C18"/>
    <mergeCell ref="B20:C20"/>
    <mergeCell ref="B40:C40"/>
    <mergeCell ref="B31:C31"/>
    <mergeCell ref="B35:C35"/>
    <mergeCell ref="B39:C39"/>
    <mergeCell ref="B27:C27"/>
    <mergeCell ref="B19:C19"/>
    <mergeCell ref="B21:C21"/>
    <mergeCell ref="B24:C24"/>
    <mergeCell ref="A22:A38"/>
    <mergeCell ref="B9:C9"/>
    <mergeCell ref="A1:C1"/>
    <mergeCell ref="B2:C2"/>
    <mergeCell ref="B16:C16"/>
    <mergeCell ref="B3:C3"/>
    <mergeCell ref="B4:C4"/>
    <mergeCell ref="B5:C5"/>
    <mergeCell ref="B6:C6"/>
    <mergeCell ref="B7:C7"/>
    <mergeCell ref="B8:C8"/>
    <mergeCell ref="B10:C10"/>
    <mergeCell ref="B13:C13"/>
    <mergeCell ref="A10:A17"/>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CAC97196-B9F5-402C-8FD9-D90BED29B53C}">
          <x14:formula1>
            <xm:f>Hoja2!$F$1:$F$3</xm:f>
          </x14:formula1>
          <xm:sqref>B18</xm:sqref>
        </x14:dataValidation>
        <x14:dataValidation type="list" allowBlank="1" showInputMessage="1" showErrorMessage="1" xr:uid="{814A507A-5710-4929-BC03-18ECACF001DA}">
          <x14:formula1>
            <xm:f>Hoja2!$L$9:$L$13</xm:f>
          </x14:formula1>
          <xm:sqref>B32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D0EF9E-F3AB-4730-8091-3D5558F9A6C1}">
  <sheetPr>
    <tabColor theme="3" tint="-0.499984740745262"/>
  </sheetPr>
  <dimension ref="A1"/>
  <sheetViews>
    <sheetView workbookViewId="0">
      <selection activeCell="I29" sqref="I29"/>
    </sheetView>
  </sheetViews>
  <sheetFormatPr baseColWidth="10" defaultRowHeight="15" x14ac:dyDescent="0.2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DCD96D-CC02-4832-9B6C-FE177A887757}">
  <sheetPr codeName="Hoja4">
    <tabColor theme="3" tint="-0.499984740745262"/>
  </sheetPr>
  <dimension ref="A1:C17"/>
  <sheetViews>
    <sheetView tabSelected="1" zoomScale="70" zoomScaleNormal="70" workbookViewId="0">
      <selection activeCell="B12" sqref="B12:C12"/>
    </sheetView>
  </sheetViews>
  <sheetFormatPr baseColWidth="10" defaultColWidth="0" defaultRowHeight="15" x14ac:dyDescent="0.25"/>
  <cols>
    <col min="1" max="1" width="37" customWidth="1"/>
    <col min="2" max="2" width="11.42578125" customWidth="1"/>
    <col min="3" max="3" width="94.42578125" customWidth="1"/>
    <col min="4" max="16384" width="11.42578125" hidden="1"/>
  </cols>
  <sheetData>
    <row r="1" spans="1:3" ht="18.75" x14ac:dyDescent="0.25">
      <c r="A1" s="64" t="s">
        <v>85</v>
      </c>
      <c r="B1" s="64"/>
      <c r="C1" s="64"/>
    </row>
    <row r="2" spans="1:3" x14ac:dyDescent="0.25">
      <c r="A2" s="20" t="s">
        <v>29</v>
      </c>
      <c r="B2" s="66" t="str">
        <f>'AUTOS NOTA 324'!B2:C2</f>
        <v>SINIESTRO 115022333 - LEGIS APJ32285</v>
      </c>
      <c r="C2" s="67"/>
    </row>
    <row r="3" spans="1:3" x14ac:dyDescent="0.25">
      <c r="A3" s="5" t="s">
        <v>1</v>
      </c>
      <c r="B3" s="50" t="str">
        <f>'AUTOS  NOTA 322'!B2:C2</f>
        <v>110014189040-2024-00172-00</v>
      </c>
      <c r="C3" s="50"/>
    </row>
    <row r="4" spans="1:3" x14ac:dyDescent="0.25">
      <c r="A4" s="5" t="s">
        <v>2</v>
      </c>
      <c r="B4" s="50" t="str">
        <f>'AUTOS  NOTA 322'!B3:C3</f>
        <v>JUZGADO 40 DE PEQUEÑAS CAUSAS Y COMPETENCIA MÚLTIPLE DE BOGOTÁ</v>
      </c>
      <c r="C4" s="50"/>
    </row>
    <row r="5" spans="1:3" x14ac:dyDescent="0.25">
      <c r="A5" s="5" t="s">
        <v>3</v>
      </c>
      <c r="B5" s="50" t="str">
        <f>'AUTOS  NOTA 322'!B4:C4</f>
        <v>ALLIANZ SEGUROS S.A.</v>
      </c>
      <c r="C5" s="50"/>
    </row>
    <row r="6" spans="1:3" ht="15" customHeight="1" x14ac:dyDescent="0.25">
      <c r="A6" s="5" t="s">
        <v>4</v>
      </c>
      <c r="B6" s="50" t="str">
        <f>'AUTOS  NOTA 322'!B5:C5</f>
        <v>LUIS SEBASTIAN MORENO SOLANO</v>
      </c>
      <c r="C6" s="50"/>
    </row>
    <row r="7" spans="1:3" ht="15" customHeight="1" x14ac:dyDescent="0.25">
      <c r="A7" s="5" t="s">
        <v>5</v>
      </c>
      <c r="B7" s="50" t="str">
        <f>'AUTOS  NOTA 322'!B6:C6</f>
        <v>DEMANDA DIRECTA</v>
      </c>
      <c r="C7" s="50"/>
    </row>
    <row r="8" spans="1:3" ht="15" customHeight="1" x14ac:dyDescent="0.25">
      <c r="A8" s="30" t="s">
        <v>119</v>
      </c>
      <c r="B8" s="50" t="str">
        <f>'AUTOS  NOTA 322'!B7:C8</f>
        <v>N/A SUSTRACCIÓN - HURTO DE VEHICULO</v>
      </c>
      <c r="C8" s="50"/>
    </row>
    <row r="9" spans="1:3" ht="18.95" customHeight="1" x14ac:dyDescent="0.25">
      <c r="A9" s="5" t="s">
        <v>120</v>
      </c>
      <c r="B9" s="50" t="s">
        <v>79</v>
      </c>
      <c r="C9" s="50"/>
    </row>
    <row r="10" spans="1:3" x14ac:dyDescent="0.25">
      <c r="A10" s="7" t="s">
        <v>82</v>
      </c>
      <c r="B10" s="107">
        <f>'AUTOS NOTA 324'!B20:C20</f>
        <v>28500000</v>
      </c>
      <c r="C10" s="107"/>
    </row>
    <row r="11" spans="1:3" x14ac:dyDescent="0.25">
      <c r="A11" s="7" t="s">
        <v>139</v>
      </c>
      <c r="B11" s="108">
        <f>'AUTOS NOTA 324'!B39:C39</f>
        <v>16666</v>
      </c>
      <c r="C11" s="50"/>
    </row>
    <row r="12" spans="1:3" ht="165" customHeight="1" x14ac:dyDescent="0.25">
      <c r="A12" s="7" t="s">
        <v>86</v>
      </c>
      <c r="B12" s="105" t="s">
        <v>173</v>
      </c>
      <c r="C12" s="106"/>
    </row>
    <row r="13" spans="1:3" ht="45" x14ac:dyDescent="0.25">
      <c r="A13" s="5" t="s">
        <v>87</v>
      </c>
      <c r="B13" s="50" t="s">
        <v>35</v>
      </c>
      <c r="C13" s="50"/>
    </row>
    <row r="14" spans="1:3" ht="45" x14ac:dyDescent="0.25">
      <c r="A14" s="5" t="s">
        <v>88</v>
      </c>
      <c r="B14" s="50" t="s">
        <v>174</v>
      </c>
      <c r="C14" s="50"/>
    </row>
    <row r="15" spans="1:3" x14ac:dyDescent="0.25">
      <c r="A15" s="5" t="s">
        <v>89</v>
      </c>
      <c r="B15" s="6" t="s">
        <v>35</v>
      </c>
      <c r="C15" s="6"/>
    </row>
    <row r="16" spans="1:3" x14ac:dyDescent="0.25">
      <c r="A16" s="7" t="s">
        <v>90</v>
      </c>
      <c r="B16" s="50"/>
      <c r="C16" s="50"/>
    </row>
    <row r="17" spans="1:3" x14ac:dyDescent="0.25">
      <c r="A17" s="6" t="s">
        <v>91</v>
      </c>
      <c r="B17" s="106"/>
      <c r="C17" s="106"/>
    </row>
  </sheetData>
  <mergeCells count="16">
    <mergeCell ref="B16:C16"/>
    <mergeCell ref="B12:C12"/>
    <mergeCell ref="B17:C17"/>
    <mergeCell ref="B14:C14"/>
    <mergeCell ref="A1:C1"/>
    <mergeCell ref="B7:C7"/>
    <mergeCell ref="B10:C10"/>
    <mergeCell ref="B11:C11"/>
    <mergeCell ref="B13:C13"/>
    <mergeCell ref="B8:C8"/>
    <mergeCell ref="B2:C2"/>
    <mergeCell ref="B3:C3"/>
    <mergeCell ref="B4:C4"/>
    <mergeCell ref="B5:C5"/>
    <mergeCell ref="B6:C6"/>
    <mergeCell ref="B9:C9"/>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D504EE89-BC6D-46DA-B89F-71371E7786AD}">
          <x14:formula1>
            <xm:f>Hoja2!$B$1:$B$2</xm:f>
          </x14:formula1>
          <xm:sqref>B13:C13 B15 B16:C16</xm:sqref>
        </x14:dataValidation>
        <x14:dataValidation type="list" allowBlank="1" showInputMessage="1" showErrorMessage="1" xr:uid="{1D676583-DF8A-4A59-947B-D5D4A912595B}">
          <x14:formula1>
            <xm:f>Hoja2!$N$1:$N$3</xm:f>
          </x14:formula1>
          <xm:sqref>B9:C9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5"/>
  <dimension ref="A1:O13"/>
  <sheetViews>
    <sheetView topLeftCell="G1" workbookViewId="0">
      <selection activeCell="L26" sqref="L26"/>
    </sheetView>
  </sheetViews>
  <sheetFormatPr baseColWidth="10" defaultColWidth="11.42578125" defaultRowHeight="15" x14ac:dyDescent="0.25"/>
  <cols>
    <col min="4" max="4" width="20.140625" bestFit="1" customWidth="1"/>
    <col min="5" max="5" width="42.85546875" bestFit="1" customWidth="1"/>
    <col min="12" max="12" width="30.5703125" customWidth="1"/>
    <col min="13" max="13" width="16" customWidth="1"/>
  </cols>
  <sheetData>
    <row r="1" spans="1:15" x14ac:dyDescent="0.25">
      <c r="A1" s="9" t="s">
        <v>32</v>
      </c>
      <c r="B1" t="s">
        <v>35</v>
      </c>
      <c r="C1" s="9" t="s">
        <v>37</v>
      </c>
      <c r="D1" s="9" t="s">
        <v>92</v>
      </c>
      <c r="E1" s="3" t="s">
        <v>43</v>
      </c>
      <c r="F1" s="2" t="s">
        <v>75</v>
      </c>
      <c r="G1" s="4">
        <v>0</v>
      </c>
      <c r="H1" t="s">
        <v>13</v>
      </c>
      <c r="I1" t="s">
        <v>93</v>
      </c>
      <c r="K1" t="s">
        <v>121</v>
      </c>
      <c r="L1" s="29" t="s">
        <v>153</v>
      </c>
      <c r="M1" t="s">
        <v>94</v>
      </c>
      <c r="N1" t="s">
        <v>75</v>
      </c>
      <c r="O1" t="s">
        <v>143</v>
      </c>
    </row>
    <row r="2" spans="1:15" x14ac:dyDescent="0.25">
      <c r="A2" t="s">
        <v>94</v>
      </c>
      <c r="B2" t="s">
        <v>45</v>
      </c>
      <c r="C2" t="s">
        <v>95</v>
      </c>
      <c r="D2" s="2" t="s">
        <v>96</v>
      </c>
      <c r="E2" s="1" t="s">
        <v>97</v>
      </c>
      <c r="F2" s="2" t="s">
        <v>79</v>
      </c>
      <c r="G2" s="4">
        <v>0.7</v>
      </c>
      <c r="H2" t="s">
        <v>14</v>
      </c>
      <c r="I2" t="s">
        <v>98</v>
      </c>
      <c r="K2" t="s">
        <v>122</v>
      </c>
      <c r="L2" s="29" t="s">
        <v>123</v>
      </c>
      <c r="M2" t="s">
        <v>99</v>
      </c>
      <c r="N2" t="s">
        <v>77</v>
      </c>
      <c r="O2" t="s">
        <v>45</v>
      </c>
    </row>
    <row r="3" spans="1:15" x14ac:dyDescent="0.25">
      <c r="A3" t="s">
        <v>99</v>
      </c>
      <c r="C3" t="s">
        <v>100</v>
      </c>
      <c r="D3" s="2" t="s">
        <v>101</v>
      </c>
      <c r="E3" s="1" t="s">
        <v>102</v>
      </c>
      <c r="F3" s="2" t="s">
        <v>77</v>
      </c>
      <c r="G3" s="4">
        <v>0.3</v>
      </c>
      <c r="H3" t="s">
        <v>103</v>
      </c>
      <c r="I3" t="s">
        <v>104</v>
      </c>
      <c r="L3" s="29" t="s">
        <v>124</v>
      </c>
      <c r="M3" t="s">
        <v>105</v>
      </c>
      <c r="N3" t="s">
        <v>79</v>
      </c>
    </row>
    <row r="4" spans="1:15" x14ac:dyDescent="0.25">
      <c r="A4" t="s">
        <v>105</v>
      </c>
      <c r="C4" t="s">
        <v>38</v>
      </c>
      <c r="E4" s="1" t="s">
        <v>106</v>
      </c>
      <c r="H4" t="s">
        <v>107</v>
      </c>
      <c r="I4" t="s">
        <v>18</v>
      </c>
      <c r="L4" t="s">
        <v>125</v>
      </c>
    </row>
    <row r="5" spans="1:15" x14ac:dyDescent="0.25">
      <c r="A5" t="s">
        <v>108</v>
      </c>
      <c r="E5" s="1" t="s">
        <v>109</v>
      </c>
      <c r="H5" t="s">
        <v>110</v>
      </c>
      <c r="I5" t="s">
        <v>111</v>
      </c>
      <c r="L5" s="29" t="s">
        <v>126</v>
      </c>
    </row>
    <row r="6" spans="1:15" x14ac:dyDescent="0.25">
      <c r="E6" s="1" t="s">
        <v>112</v>
      </c>
      <c r="I6" t="s">
        <v>113</v>
      </c>
      <c r="L6" s="29" t="s">
        <v>154</v>
      </c>
    </row>
    <row r="7" spans="1:15" x14ac:dyDescent="0.25">
      <c r="E7" s="1" t="s">
        <v>114</v>
      </c>
      <c r="I7" t="s">
        <v>146</v>
      </c>
      <c r="L7" s="29" t="s">
        <v>127</v>
      </c>
    </row>
    <row r="8" spans="1:15" x14ac:dyDescent="0.25">
      <c r="E8" s="1" t="s">
        <v>115</v>
      </c>
      <c r="L8" s="29" t="s">
        <v>148</v>
      </c>
    </row>
    <row r="9" spans="1:15" x14ac:dyDescent="0.25">
      <c r="L9" s="29" t="s">
        <v>128</v>
      </c>
    </row>
    <row r="10" spans="1:15" x14ac:dyDescent="0.25">
      <c r="L10" s="29" t="s">
        <v>129</v>
      </c>
    </row>
    <row r="11" spans="1:15" x14ac:dyDescent="0.25">
      <c r="L11" s="29" t="s">
        <v>130</v>
      </c>
    </row>
    <row r="12" spans="1:15" x14ac:dyDescent="0.25">
      <c r="L12" s="29" t="s">
        <v>131</v>
      </c>
    </row>
    <row r="13" spans="1:15" x14ac:dyDescent="0.25">
      <c r="L13" s="29" t="s">
        <v>151</v>
      </c>
    </row>
  </sheetData>
  <pageMargins left="0.7" right="0.7" top="0.75" bottom="0.75" header="0.3" footer="0.3"/>
  <headerFooter>
    <oddHeader>&amp;C&amp;"Calibri"&amp;10&amp;K000000 Internal&amp;1#_x000D_</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AUTOS  NOTA 322</vt:lpstr>
      <vt:lpstr>AUTOS NOTA 321</vt:lpstr>
      <vt:lpstr>AUTOS NOTA 324</vt:lpstr>
      <vt:lpstr>TASACION </vt:lpstr>
      <vt:lpstr>AUTOS NOTA 325</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Garcia Quintero, Gina (ALLIANZ COLOMBIA)</cp:lastModifiedBy>
  <cp:revision/>
  <dcterms:created xsi:type="dcterms:W3CDTF">2020-12-07T14:41:17Z</dcterms:created>
  <dcterms:modified xsi:type="dcterms:W3CDTF">2024-03-29T21:08:27Z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43847">
    <vt:lpwstr>02092021143847;CE02653;0</vt:lpwstr>
  </property>
  <property fmtid="{D5CDD505-2E9C-101B-9397-08002B2CF9AE}" pid="20" name="OfficeDocumentSecurity_02092021143943">
    <vt:lpwstr>02092021143943;CE02653;0</vt:lpwstr>
  </property>
  <property fmtid="{D5CDD505-2E9C-101B-9397-08002B2CF9AE}" pid="21" name="OfficeDocumentSecurity_02092021144022">
    <vt:lpwstr>02092021144022;CE02653;0</vt:lpwstr>
  </property>
  <property fmtid="{D5CDD505-2E9C-101B-9397-08002B2CF9AE}" pid="22" name="MSIP_Label_863bc15e-e7bf-41c1-bdb3-03882d8a2e2c_Enabled">
    <vt:lpwstr>true</vt:lpwstr>
  </property>
  <property fmtid="{D5CDD505-2E9C-101B-9397-08002B2CF9AE}" pid="23" name="MSIP_Label_863bc15e-e7bf-41c1-bdb3-03882d8a2e2c_SetDate">
    <vt:lpwstr>2023-02-15T12:41:27Z</vt:lpwstr>
  </property>
  <property fmtid="{D5CDD505-2E9C-101B-9397-08002B2CF9AE}" pid="24" name="MSIP_Label_863bc15e-e7bf-41c1-bdb3-03882d8a2e2c_Method">
    <vt:lpwstr>Privileged</vt:lpwstr>
  </property>
  <property fmtid="{D5CDD505-2E9C-101B-9397-08002B2CF9AE}" pid="25" name="MSIP_Label_863bc15e-e7bf-41c1-bdb3-03882d8a2e2c_Name">
    <vt:lpwstr>863bc15e-e7bf-41c1-bdb3-03882d8a2e2c</vt:lpwstr>
  </property>
  <property fmtid="{D5CDD505-2E9C-101B-9397-08002B2CF9AE}" pid="26" name="MSIP_Label_863bc15e-e7bf-41c1-bdb3-03882d8a2e2c_SiteId">
    <vt:lpwstr>6e06e42d-6925-47c6-b9e7-9581c7ca302a</vt:lpwstr>
  </property>
  <property fmtid="{D5CDD505-2E9C-101B-9397-08002B2CF9AE}" pid="27" name="MSIP_Label_863bc15e-e7bf-41c1-bdb3-03882d8a2e2c_ActionId">
    <vt:lpwstr>ecc5e9df-e1db-4698-8463-abf3c56b12d7</vt:lpwstr>
  </property>
  <property fmtid="{D5CDD505-2E9C-101B-9397-08002B2CF9AE}" pid="28" name="MSIP_Label_863bc15e-e7bf-41c1-bdb3-03882d8a2e2c_ContentBits">
    <vt:lpwstr>1</vt:lpwstr>
  </property>
</Properties>
</file>