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codeName="ThisWorkbook"/>
  <mc:AlternateContent xmlns:mc="http://schemas.openxmlformats.org/markup-compatibility/2006">
    <mc:Choice Requires="x15">
      <x15ac:absPath xmlns:x15ac="http://schemas.microsoft.com/office/spreadsheetml/2010/11/ac" url="C:\Users\llengua\Desktop\OneDrive_1_5-6-2024\"/>
    </mc:Choice>
  </mc:AlternateContent>
  <xr:revisionPtr revIDLastSave="9" documentId="13_ncr:1_{B4DCC3D8-6333-4E78-9C6A-A6CAAA97429B}" xr6:coauthVersionLast="47" xr6:coauthVersionMax="47" xr10:uidLastSave="{D50DCE8C-1754-4A3C-AE27-4EE00FA5681F}"/>
  <bookViews>
    <workbookView xWindow="-120" yWindow="-120" windowWidth="24240" windowHeight="13020" firstSheet="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tc={1A6AF0D1-C118-4426-95DD-C50AF7EE2B4D}</author>
  </authors>
  <commentList>
    <comment ref="B30" authorId="0" shapeId="0" xr:uid="{1A6AF0D1-C118-4426-95DD-C50AF7EE2B4D}">
      <text>
        <t>[Threaded comment]
Your version of Excel allows you to read this threaded comment; however, any edits to it will get removed if the file is opened in a newer version of Excel. Learn more: https://go.microsoft.com/fwlink/?linkid=870924
Comment:
    Las excepciones de la Demanda no corresponde a las de la contestación, por ejemplo, la de " IMPOSIBILIDAD DE SOLICITAR LA DECLARATORIA DE INEFICACIA DE AFILIACIÓN AL RAIS CUANDO EL DEMANDANTE NUNCA PRESENTÓ AFILIACIÓN AL REGIMEN DE PRIMA MEDIA CON PRESTACIÓN DEFINIDA" no fue formulada. Por favor debes validar siempre cada proceso de manera individual. Ajustas y me avisas para volver a revisar. Gracias</t>
      </text>
    </comment>
  </commentList>
</comments>
</file>

<file path=xl/sharedStrings.xml><?xml version="1.0" encoding="utf-8"?>
<sst xmlns="http://schemas.openxmlformats.org/spreadsheetml/2006/main" count="194" uniqueCount="153">
  <si>
    <t>SOLICITUD DE ANTECEDENTES -ABOGADO EXTERNO-</t>
  </si>
  <si>
    <t>Radicado(23 digitos)</t>
  </si>
  <si>
    <t>23001310500420230016000</t>
  </si>
  <si>
    <t>Juzgado</t>
  </si>
  <si>
    <t>4 LABORAL CIRCUITO MONTERÍA</t>
  </si>
  <si>
    <t>Demandado</t>
  </si>
  <si>
    <t>COLFONDOS Y OTRO</t>
  </si>
  <si>
    <t xml:space="preserve">Demandante </t>
  </si>
  <si>
    <t>MARIBEL DEL CARMEN PICO PETRO (C.C.: 34.971.813)</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</si>
  <si>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</si>
  <si>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</si>
  <si>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</si>
  <si>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</si>
  <si>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</si>
  <si>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</si>
  <si>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</si>
  <si>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</si>
  <si>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</si>
  <si>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</si>
  <si>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MARIBEL (C.C.: 34.971.813); ESTUVO AFILIADA A LA CAJA DE PREVISIÓN SOCIAL DESDE 1987, QUE GOZA DE UN BONO PENSIONAL TIPO B CON FECHA DE REDENCIÓN NORMAL DEL 03/03/2015. QUE FUETRASLADADA AL RAIS ADMINISTRDO POR COLFONDOS EL 23/11/1995 SIN SU CONSENTIMIENTO. QUE LA ACTORA NUNCA RECIBIÓ ASESORÍA NI DOBLE ASESORÍA INTEGRALS OBRE POSIBILIDADAES Y RIESGOS EN CADA SISTEMA PENSIONAL Y QUE COFLONDOS PRENTENDIÍA CAPTAR NUEVOS CLIENTES SIN DAR MAYORES DETALLES Y SE INDUJO A LA ACTORA A PERMANECER EN UN FONDO PRIVADO. EL 27/04/2023 COLPENSIONES LE INDICÓ A LA DEMANDANTE QUE NO ERA PROCEDENTE LA SOLICITUD DE TRASLADO</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</si>
  <si>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</si>
  <si>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</si>
  <si>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</si>
  <si>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</si>
  <si>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</si>
  <si>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</si>
  <si>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</si>
  <si>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</si>
  <si>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</si>
  <si>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</si>
  <si>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</si>
  <si>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</si>
  <si>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</si>
  <si>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</si>
  <si>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</si>
  <si>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</si>
  <si>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31/05/2024 (notificacion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</si>
  <si>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</si>
  <si>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</si>
  <si>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</si>
  <si>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</si>
  <si>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</si>
  <si>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</si>
  <si>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</si>
  <si>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</si>
  <si>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</si>
  <si>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</si>
  <si>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</si>
  <si>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</si>
  <si>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</si>
  <si>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</si>
  <si>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</si>
  <si>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</si>
  <si>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</si>
  <si>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</si>
  <si>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</si>
  <si>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</si>
  <si>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</si>
  <si>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</si>
  <si>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</si>
  <si>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</si>
  <si>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</si>
  <si>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</si>
  <si>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</si>
  <si>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</si>
  <si>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</si>
  <si>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</si>
  <si>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</si>
  <si>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</si>
  <si>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</si>
  <si>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</si>
  <si>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</si>
  <si>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</si>
  <si>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</si>
  <si>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</si>
  <si>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</si>
  <si>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</si>
  <si>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</si>
  <si>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</si>
  <si>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</si>
  <si>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</si>
  <si>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</si>
  <si>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</si>
  <si>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</si>
  <si>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AJR1836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</si>
  <si>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</si>
  <si>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</si>
  <si>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</si>
  <si>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</si>
  <si>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</si>
  <si>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</si>
  <si>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 la afiliacion inicial al RAIS y el traslado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1/12/1995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</si>
  <si>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</si>
  <si>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</si>
  <si>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</si>
  <si>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</si>
  <si>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</si>
  <si>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</si>
  <si>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</si>
  <si>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</si>
  <si>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 la afiliacion inicial al RAIS y consigo el traslado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</si>
  <si>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</si>
  <si>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A) Exepciones de merito frente a la demanda: 1) EXCEPCIONES FORMULADAS POR QUIEN EFECTUÓ EL LLAMAMIENTO EN GARANTÍA A MI REPRESENTADA, 2) AFILIACIÓN LIBRE Y ESPONTÁNEA DE LA SEÑORA MARIBEL DEL CARMEN PICO PETRO AL RÉGIMEN DE AHORRO INDIVIDIAL CON SOLIDARIDAD, 3) ERROR DE DERECHO NO VICIA EL CONSENTIMIENTO, 4) PROHIBICIÓN DE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de merito frente al llamamiento en garantias: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3)INEXISTENCIA DE OBLIGACIÓN DE RESTITUCIÓN DE LA PRIMA DEL SEGURO PREVISIONAL AL ESTAR DEBIDAMENTE DEVENGADA EN RAZÓN DEL RIESGO ASUMIDO, 4) INEXISTENCIA DE OBLIGACIÓN A CARGO DE ALLIANZ SEGUROS DE VIDA S.A. POR CUANTO LA PRIMA DEBE PAGARSE CON LOS RECURSOS PROPIOS DE LA AFP CUANDO SE DECLARA LA INEFICACIA DE AFILIACION INICIAL, 5) INEXISTENCIA RESPONSABILIDAD DE AFP DEVOLVER LAS PRIMAS DE SEGURO PREVISIONAL A COLPENSIONES SI SE DECLARA LA INEFICACIA DE TRASLADO, POR CUANTO EL PAGO DE ESTAS ES UNA SITUACIÓN QUE SE CONSOLIDÓ EN EL TIEMPO Y NO ES POSIBLE RETROTRAER (SU 107 DE 2024), 6)LA INEFICACIA DEL ACTO DE LA AFILIACION INICIAL NO CONLLEVA LA INVALIDEZ DEL CONTRATO DE SEGURO PREVISIONAL, 7) LA EVENTUAL DECLARATORIA DE INEFICACIA DE TRASLADO Y/O AFILIACION NO PUEDE AFECTAR A TERCEROS DE BUENA FE, 8) FALTA DE COBERTURA MATERIAL DE LA PÓLIZA DE SEGURO PREVISIONAL No.0209000001, 9) PRESCRIPCIÓN EXTRAORDINARIA DE LA ACCIÓN DERIVADA DEL SEGURO, 10) APLICACIÓN DE LAS CONDICIONES DEL SEGURO, 11)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</si>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</sst>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0" fillId="0" borderId="1" xfId="0" applyNumberFormat="1" applyBorder="1" applyAlignment="1">
      <alignment horizontal="justify" vertical="top" wrapText="1"/>
    </xf>
    <xf numFmtId="0" fontId="8" fillId="0" borderId="14" xfId="0" applyFont="1" applyBorder="1" applyAlignment="1"/>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persons/person.xml><?xml version="1.0" encoding="utf-8"?>
<personList xmlns="http://schemas.microsoft.com/office/spreadsheetml/2018/threadedcomments" xmlns:x="http://schemas.openxmlformats.org/spreadsheetml/2006/main">
  <person displayName="Alejandra Murillo Claros" id="{227098B2-CF41-4B1C-9648-1C6265F9B7C3}" userId="S::amurillo@gha.com.co::5f69618b-821c-4eac-8e19-78d1caea6353"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30" dT="2024-06-05T21:10:38.10" personId="{227098B2-CF41-4B1C-9648-1C6265F9B7C3}" id="{1A6AF0D1-C118-4426-95DD-C50AF7EE2B4D}">
    <text>Las excepciones de la Demanda no corresponde a las de la contestación, por ejemplo, la de " IMPOSIBILIDAD DE SOLICITAR LA DECLARATORIA DE INEFICACIA DE AFILIACIÓN AL RAIS CUANDO EL DEMANDANTE NUNCA PRESENTÓ AFILIACIÓN AL REGIMEN DE PRIMA MEDIA CON PRESTACIÓN DEFINIDA" no fue formulada. Por favor debes validar siempre cada proceso de manera individual. Ajustas y me avisas para volver a revisar. Gracias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Normal="100" workbookViewId="0">
      <selection activeCell="B12" sqref="B12:C1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v>34711</v>
      </c>
      <c r="C8" s="90"/>
    </row>
    <row r="9" spans="1:3">
      <c r="A9" s="5" t="s">
        <v>14</v>
      </c>
      <c r="B9" s="46" t="s">
        <v>12</v>
      </c>
      <c r="C9" s="46"/>
    </row>
    <row r="10" spans="1:3">
      <c r="A10" s="5" t="s">
        <v>15</v>
      </c>
      <c r="B10" s="46" t="s">
        <v>12</v>
      </c>
      <c r="C10" s="46"/>
    </row>
    <row r="11" spans="1:3" ht="23.25" customHeight="1">
      <c r="A11" s="5" t="s">
        <v>16</v>
      </c>
      <c r="B11" s="47" t="s">
        <v>17</v>
      </c>
      <c r="C11" s="48"/>
    </row>
    <row r="12" spans="1:3" ht="15" customHeight="1">
      <c r="A12" s="37" t="s">
        <v>18</v>
      </c>
      <c r="B12" s="36" t="s">
        <v>19</v>
      </c>
      <c r="C12" s="36"/>
    </row>
    <row r="13" spans="1:3" ht="30" customHeight="1">
      <c r="A13" s="37"/>
      <c r="B13" s="36"/>
      <c r="C13" s="36"/>
    </row>
    <row r="14" spans="1:3" ht="73.5" customHeight="1">
      <c r="A14" s="37"/>
      <c r="B14" s="36"/>
      <c r="C14" s="36"/>
    </row>
    <row r="15" spans="1:3" ht="30">
      <c r="A15" s="5" t="s">
        <v>20</v>
      </c>
      <c r="B15" s="40" t="s">
        <v>21</v>
      </c>
      <c r="C15" s="91"/>
    </row>
    <row r="16" spans="1:3" ht="33.75" customHeight="1">
      <c r="A16" s="41" t="s">
        <v>22</v>
      </c>
      <c r="B16" s="42" t="s">
        <v>23</v>
      </c>
      <c r="C16" s="42"/>
    </row>
    <row r="17" spans="1:3" ht="33.75" customHeight="1">
      <c r="A17" s="41"/>
      <c r="B17" s="11" t="s">
        <v>24</v>
      </c>
      <c r="C17" s="6"/>
    </row>
    <row r="18" spans="1:3" ht="33.75" customHeight="1">
      <c r="A18" s="41"/>
      <c r="B18" s="11" t="s">
        <v>25</v>
      </c>
      <c r="C18" s="6"/>
    </row>
    <row r="19" spans="1:3">
      <c r="A19" s="41"/>
      <c r="B19" s="43" t="s">
        <v>26</v>
      </c>
      <c r="C19" s="44"/>
    </row>
    <row r="20" spans="1:3">
      <c r="A20" s="41"/>
      <c r="B20" s="11"/>
      <c r="C20" s="6"/>
    </row>
    <row r="21" spans="1:3">
      <c r="A21" s="41"/>
      <c r="B21" s="11"/>
      <c r="C21" s="6"/>
    </row>
    <row r="22" spans="1:3">
      <c r="A22" s="41"/>
      <c r="B22" s="43" t="s">
        <v>27</v>
      </c>
      <c r="C22" s="44"/>
    </row>
    <row r="23" spans="1:3">
      <c r="A23" s="41"/>
      <c r="B23" s="11"/>
      <c r="C23" s="16"/>
    </row>
    <row r="24" spans="1:3">
      <c r="A24" s="5" t="s">
        <v>28</v>
      </c>
      <c r="B24" s="36" t="s">
        <v>29</v>
      </c>
      <c r="C24" s="36"/>
    </row>
    <row r="25" spans="1:3">
      <c r="A25" s="5" t="s">
        <v>30</v>
      </c>
      <c r="B25" s="36" t="s">
        <v>31</v>
      </c>
      <c r="C25" s="36"/>
    </row>
    <row r="26" spans="1:3">
      <c r="A26" s="5" t="s">
        <v>32</v>
      </c>
      <c r="B26" s="36" t="s">
        <v>33</v>
      </c>
      <c r="C26" s="36"/>
    </row>
    <row r="27" spans="1:3">
      <c r="A27" s="5" t="s">
        <v>34</v>
      </c>
      <c r="B27" s="38">
        <v>45183</v>
      </c>
      <c r="C27" s="39"/>
    </row>
    <row r="28" spans="1:3">
      <c r="A28" s="5" t="s">
        <v>35</v>
      </c>
      <c r="B28" s="35" t="s">
        <v>36</v>
      </c>
      <c r="C28" s="35"/>
    </row>
    <row r="29" spans="1:3">
      <c r="A29" s="5" t="s">
        <v>37</v>
      </c>
      <c r="B29" s="35">
        <v>45448</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38</v>
      </c>
      <c r="B1" s="64"/>
      <c r="C1" s="64"/>
    </row>
    <row r="2" spans="1:3">
      <c r="A2" s="13" t="s">
        <v>39</v>
      </c>
      <c r="B2" s="65" t="s">
        <v>40</v>
      </c>
      <c r="C2" s="66"/>
    </row>
    <row r="3" spans="1:3">
      <c r="A3" s="5" t="s">
        <v>1</v>
      </c>
      <c r="B3" s="36" t="str">
        <f>'GENERALES NOTA 322'!B2:C2</f>
        <v>23001310500420230016000</v>
      </c>
      <c r="C3" s="36"/>
    </row>
    <row r="4" spans="1:3">
      <c r="A4" s="5" t="s">
        <v>3</v>
      </c>
      <c r="B4" s="36" t="str">
        <f>'GENERALES NOTA 322'!B3:C3</f>
        <v>4 LABORAL CIRCUITO MONTERÍA</v>
      </c>
      <c r="C4" s="36"/>
    </row>
    <row r="5" spans="1:3">
      <c r="A5" s="5" t="s">
        <v>5</v>
      </c>
      <c r="B5" s="36" t="str">
        <f>'GENERALES NOTA 322'!B4:C4</f>
        <v>COLFONDOS Y OTRO</v>
      </c>
      <c r="C5" s="36"/>
    </row>
    <row r="6" spans="1:3">
      <c r="A6" s="5" t="s">
        <v>7</v>
      </c>
      <c r="B6" s="36" t="str">
        <f>'GENERALES NOTA 322'!B5:C5</f>
        <v>MARIBEL DEL CARMEN PICO PETRO (C.C.: 34.971.813)</v>
      </c>
      <c r="C6" s="36"/>
    </row>
    <row r="7" spans="1:3">
      <c r="A7" s="5" t="s">
        <v>9</v>
      </c>
      <c r="B7" s="36" t="str">
        <f>'GENERALES NOTA 322'!B6:C6</f>
        <v>LLAMADA EN GARANTIA</v>
      </c>
      <c r="C7" s="36"/>
    </row>
    <row r="8" spans="1:3">
      <c r="A8" s="13" t="s">
        <v>41</v>
      </c>
      <c r="B8" s="36"/>
      <c r="C8" s="36"/>
    </row>
    <row r="9" spans="1:3">
      <c r="A9" s="13" t="s">
        <v>16</v>
      </c>
      <c r="B9" s="36"/>
      <c r="C9" s="36"/>
    </row>
    <row r="10" spans="1:3">
      <c r="A10" s="13" t="s">
        <v>42</v>
      </c>
      <c r="B10" s="65"/>
      <c r="C10" s="67"/>
    </row>
    <row r="11" spans="1:3">
      <c r="A11" s="13" t="s">
        <v>43</v>
      </c>
      <c r="B11" s="65"/>
      <c r="C11" s="66"/>
    </row>
    <row r="12" spans="1:3">
      <c r="A12" s="13" t="s">
        <v>44</v>
      </c>
      <c r="B12" s="52"/>
      <c r="C12" s="53"/>
    </row>
    <row r="13" spans="1:3">
      <c r="A13" s="13" t="s">
        <v>45</v>
      </c>
      <c r="B13" s="36"/>
      <c r="C13" s="36"/>
    </row>
    <row r="14" spans="1:3">
      <c r="A14" s="13" t="s">
        <v>46</v>
      </c>
      <c r="B14" s="36"/>
      <c r="C14" s="36"/>
    </row>
    <row r="15" spans="1:3">
      <c r="A15" s="13" t="s">
        <v>47</v>
      </c>
      <c r="B15" s="36"/>
      <c r="C15" s="36"/>
    </row>
    <row r="16" spans="1:3">
      <c r="A16" s="62" t="s">
        <v>48</v>
      </c>
      <c r="B16" s="36"/>
      <c r="C16" s="36"/>
    </row>
    <row r="17" spans="1:3">
      <c r="A17" s="63"/>
      <c r="B17" s="9" t="s">
        <v>49</v>
      </c>
      <c r="C17" s="10" t="s">
        <v>50</v>
      </c>
    </row>
    <row r="18" spans="1:3">
      <c r="A18" s="63"/>
      <c r="B18" s="11"/>
      <c r="C18" s="11"/>
    </row>
    <row r="19" spans="1:3">
      <c r="A19" s="63"/>
      <c r="B19" s="11"/>
      <c r="C19" s="11"/>
    </row>
    <row r="20" spans="1:3">
      <c r="A20" s="63"/>
      <c r="B20" s="11"/>
      <c r="C20" s="11"/>
    </row>
    <row r="21" spans="1:3">
      <c r="A21" s="13" t="s">
        <v>51</v>
      </c>
      <c r="B21" s="36"/>
      <c r="C21" s="36"/>
    </row>
    <row r="22" spans="1:3">
      <c r="A22" s="13" t="s">
        <v>52</v>
      </c>
      <c r="B22" s="52"/>
      <c r="C22" s="53"/>
    </row>
    <row r="23" spans="1:3">
      <c r="A23" s="13" t="s">
        <v>53</v>
      </c>
      <c r="B23" s="36"/>
      <c r="C23" s="36"/>
    </row>
    <row r="24" spans="1:3">
      <c r="A24" s="13" t="s">
        <v>54</v>
      </c>
      <c r="B24" s="36"/>
      <c r="C24" s="36"/>
    </row>
    <row r="25" spans="1:3">
      <c r="A25" s="13" t="s">
        <v>55</v>
      </c>
      <c r="B25" s="36"/>
      <c r="C25" s="36"/>
    </row>
    <row r="26" spans="1:3">
      <c r="A26" s="12" t="s">
        <v>56</v>
      </c>
      <c r="B26" s="36"/>
      <c r="C26" s="36"/>
    </row>
    <row r="27" spans="1:3">
      <c r="A27" s="61" t="s">
        <v>57</v>
      </c>
      <c r="B27" s="61"/>
      <c r="C27" s="61"/>
    </row>
    <row r="28" spans="1:3" ht="14.45" customHeight="1">
      <c r="A28" s="56" t="s">
        <v>58</v>
      </c>
      <c r="B28" s="57"/>
      <c r="C28" s="31"/>
    </row>
    <row r="29" spans="1:3" ht="14.45" customHeight="1">
      <c r="A29" s="58" t="s">
        <v>59</v>
      </c>
      <c r="B29" s="59"/>
      <c r="C29" s="31"/>
    </row>
    <row r="30" spans="1:3" ht="14.45" customHeight="1">
      <c r="A30" s="58" t="s">
        <v>60</v>
      </c>
      <c r="B30" s="59"/>
      <c r="C30" s="32"/>
    </row>
    <row r="31" spans="1:3" ht="14.45" customHeight="1">
      <c r="A31" s="58" t="s">
        <v>61</v>
      </c>
      <c r="B31" s="59"/>
      <c r="C31" s="31"/>
    </row>
    <row r="32" spans="1:3">
      <c r="A32" s="58" t="s">
        <v>62</v>
      </c>
      <c r="B32" s="59"/>
      <c r="C32" s="31"/>
    </row>
    <row r="33" spans="1:3" ht="14.45" customHeight="1">
      <c r="A33" s="58" t="s">
        <v>63</v>
      </c>
      <c r="B33" s="59"/>
      <c r="C33" s="31"/>
    </row>
    <row r="34" spans="1:3" ht="14.45" customHeight="1">
      <c r="A34" s="58" t="s">
        <v>64</v>
      </c>
      <c r="B34" s="59"/>
      <c r="C34" s="33"/>
    </row>
    <row r="35" spans="1:3">
      <c r="A35" s="56" t="s">
        <v>65</v>
      </c>
      <c r="B35" s="57"/>
      <c r="C35" s="34"/>
    </row>
    <row r="36" spans="1:3">
      <c r="A36" s="60" t="s">
        <v>66</v>
      </c>
      <c r="B36" s="60"/>
      <c r="C36" s="60"/>
    </row>
    <row r="37" spans="1:3">
      <c r="A37" s="54" t="s">
        <v>67</v>
      </c>
      <c r="B37" s="54"/>
      <c r="C37" s="11"/>
    </row>
    <row r="38" spans="1:3">
      <c r="A38" s="54" t="s">
        <v>68</v>
      </c>
      <c r="B38" s="54"/>
      <c r="C38" s="11"/>
    </row>
    <row r="39" spans="1:3">
      <c r="A39" s="54" t="s">
        <v>69</v>
      </c>
      <c r="B39" s="54"/>
      <c r="C39" s="11"/>
    </row>
    <row r="40" spans="1:3">
      <c r="A40" s="54" t="s">
        <v>70</v>
      </c>
      <c r="B40" s="54"/>
      <c r="C40" s="11"/>
    </row>
    <row r="41" spans="1:3">
      <c r="A41" s="54" t="s">
        <v>71</v>
      </c>
      <c r="B41" s="54"/>
      <c r="C41" s="11"/>
    </row>
    <row r="42" spans="1:3">
      <c r="A42" s="54" t="s">
        <v>72</v>
      </c>
      <c r="B42" s="54"/>
      <c r="C42" s="11"/>
    </row>
    <row r="43" spans="1:3">
      <c r="A43" s="54" t="s">
        <v>73</v>
      </c>
      <c r="B43" s="54"/>
      <c r="C43" s="11"/>
    </row>
    <row r="44" spans="1:3">
      <c r="A44" s="54" t="s">
        <v>74</v>
      </c>
      <c r="B44" s="54"/>
      <c r="C44" s="11"/>
    </row>
    <row r="45" spans="1:3">
      <c r="A45" s="54" t="s">
        <v>75</v>
      </c>
      <c r="B45" s="54"/>
      <c r="C45" s="11"/>
    </row>
    <row r="46" spans="1:3">
      <c r="A46" s="54" t="s">
        <v>76</v>
      </c>
      <c r="B46" s="54"/>
      <c r="C46" s="11"/>
    </row>
    <row r="47" spans="1:3">
      <c r="A47" s="54" t="s">
        <v>77</v>
      </c>
      <c r="B47" s="54"/>
      <c r="C47" s="11"/>
    </row>
    <row r="48" spans="1:3">
      <c r="A48" s="54" t="s">
        <v>78</v>
      </c>
      <c r="B48" s="54"/>
      <c r="C48" s="11"/>
    </row>
    <row r="49" spans="1:3">
      <c r="A49" s="54" t="s">
        <v>79</v>
      </c>
      <c r="B49" s="54"/>
      <c r="C49" s="11"/>
    </row>
    <row r="50" spans="1:3">
      <c r="A50" s="54" t="s">
        <v>80</v>
      </c>
      <c r="B50" s="54"/>
      <c r="C50" s="11"/>
    </row>
    <row r="51" spans="1:3">
      <c r="A51" s="54" t="s">
        <v>81</v>
      </c>
      <c r="B51" s="54"/>
      <c r="C51" s="11"/>
    </row>
    <row r="52" spans="1:3">
      <c r="A52" s="54" t="s">
        <v>82</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A14" zoomScaleNormal="100" workbookViewId="0">
      <selection activeCell="B16" sqref="B16:C16"/>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83</v>
      </c>
      <c r="B1" s="64"/>
      <c r="C1" s="64"/>
    </row>
    <row r="2" spans="1:6">
      <c r="A2" s="20" t="s">
        <v>39</v>
      </c>
      <c r="B2" s="72" t="s">
        <v>84</v>
      </c>
      <c r="C2" s="73"/>
    </row>
    <row r="3" spans="1:6">
      <c r="A3" s="21" t="s">
        <v>1</v>
      </c>
      <c r="B3" s="74" t="str">
        <f>'GENERALES NOTA 322'!B2:C2</f>
        <v>23001310500420230016000</v>
      </c>
      <c r="C3" s="74"/>
    </row>
    <row r="4" spans="1:6">
      <c r="A4" s="21" t="s">
        <v>3</v>
      </c>
      <c r="B4" s="74" t="str">
        <f>'GENERALES NOTA 322'!B3:C3</f>
        <v>4 LABORAL CIRCUITO MONTERÍA</v>
      </c>
      <c r="C4" s="74"/>
    </row>
    <row r="5" spans="1:6">
      <c r="A5" s="21" t="s">
        <v>5</v>
      </c>
      <c r="B5" s="74" t="str">
        <f>'GENERALES NOTA 322'!B4:C4</f>
        <v>COLFONDOS Y OTRO</v>
      </c>
      <c r="C5" s="74"/>
    </row>
    <row r="6" spans="1:6" ht="14.45" customHeight="1">
      <c r="A6" s="21" t="s">
        <v>7</v>
      </c>
      <c r="B6" s="74" t="str">
        <f>'GENERALES NOTA 322'!B5:C5</f>
        <v>MARIBEL DEL CARMEN PICO PETRO (C.C.: 34.971.813)</v>
      </c>
      <c r="C6" s="74"/>
    </row>
    <row r="7" spans="1:6">
      <c r="A7" s="21" t="s">
        <v>9</v>
      </c>
      <c r="B7" s="74" t="str">
        <f>'GENERALES NOTA 322'!B6:C6</f>
        <v>LLAMADA EN GARANTIA</v>
      </c>
      <c r="C7" s="74"/>
    </row>
    <row r="8" spans="1:6" ht="30">
      <c r="A8" s="21" t="s">
        <v>20</v>
      </c>
      <c r="B8" s="68" t="str">
        <f>'GENERALES NOTA 322'!B15:C15</f>
        <v>NO ES POSIBLE CUANTIFICAR LAS PRETENSIONES DE LA DEMANDA EN ATENCIÓN A LA NATURALEZA DEL PROCESO.</v>
      </c>
      <c r="C8" s="69"/>
    </row>
    <row r="9" spans="1:6">
      <c r="A9" s="75" t="s">
        <v>22</v>
      </c>
      <c r="B9" s="76" t="s">
        <v>23</v>
      </c>
      <c r="C9" s="77"/>
    </row>
    <row r="10" spans="1:6">
      <c r="A10" s="75"/>
      <c r="B10" s="22" t="s">
        <v>24</v>
      </c>
      <c r="C10" s="19">
        <f>'GENERALES NOTA 322'!C17</f>
        <v>0</v>
      </c>
    </row>
    <row r="11" spans="1:6">
      <c r="A11" s="75"/>
      <c r="B11" s="22" t="s">
        <v>25</v>
      </c>
      <c r="C11" s="19">
        <f>'GENERALES NOTA 322'!C18</f>
        <v>0</v>
      </c>
    </row>
    <row r="12" spans="1:6">
      <c r="A12" s="75"/>
      <c r="B12" s="76"/>
      <c r="C12" s="77"/>
    </row>
    <row r="13" spans="1:6">
      <c r="A13" s="75"/>
      <c r="B13" s="22" t="s">
        <v>85</v>
      </c>
      <c r="C13" s="24"/>
    </row>
    <row r="14" spans="1:6">
      <c r="A14" s="75"/>
      <c r="B14" s="22" t="s">
        <v>86</v>
      </c>
      <c r="C14" s="24"/>
      <c r="E14" t="s">
        <v>87</v>
      </c>
      <c r="F14" s="17">
        <v>0.7</v>
      </c>
    </row>
    <row r="15" spans="1:6">
      <c r="A15" s="23" t="s">
        <v>88</v>
      </c>
      <c r="B15" s="72" t="s">
        <v>89</v>
      </c>
      <c r="C15" s="73"/>
    </row>
    <row r="16" spans="1:6" ht="15" customHeight="1">
      <c r="A16" s="21" t="s">
        <v>90</v>
      </c>
      <c r="B16" s="70" t="s">
        <v>91</v>
      </c>
      <c r="C16" s="71"/>
    </row>
    <row r="17" spans="1:3" ht="28.5" customHeight="1">
      <c r="A17" s="14" t="s">
        <v>92</v>
      </c>
      <c r="B17" s="80">
        <f>((C19+C20+C22+C23)-C26)*C25*C27</f>
        <v>0</v>
      </c>
      <c r="C17" s="80"/>
    </row>
    <row r="18" spans="1:3">
      <c r="A18" s="23" t="s">
        <v>93</v>
      </c>
      <c r="B18" s="78" t="s">
        <v>23</v>
      </c>
      <c r="C18" s="79"/>
    </row>
    <row r="19" spans="1:3">
      <c r="A19" s="86"/>
      <c r="B19" s="22" t="s">
        <v>24</v>
      </c>
      <c r="C19" s="19"/>
    </row>
    <row r="20" spans="1:3">
      <c r="A20" s="87"/>
      <c r="B20" s="22" t="s">
        <v>25</v>
      </c>
      <c r="C20" s="19">
        <v>0</v>
      </c>
    </row>
    <row r="21" spans="1:3">
      <c r="A21" s="87"/>
      <c r="B21" s="76" t="s">
        <v>26</v>
      </c>
      <c r="C21" s="77"/>
    </row>
    <row r="22" spans="1:3">
      <c r="A22" s="87"/>
      <c r="B22" s="22" t="s">
        <v>85</v>
      </c>
      <c r="C22" s="19">
        <v>0</v>
      </c>
    </row>
    <row r="23" spans="1:3" ht="45">
      <c r="A23" s="87"/>
      <c r="B23" s="22" t="s">
        <v>94</v>
      </c>
      <c r="C23" s="19">
        <v>0</v>
      </c>
    </row>
    <row r="24" spans="1:3">
      <c r="A24" s="87"/>
      <c r="B24" s="76" t="s">
        <v>95</v>
      </c>
      <c r="C24" s="77"/>
    </row>
    <row r="25" spans="1:3">
      <c r="A25" s="25"/>
      <c r="B25" s="22" t="s">
        <v>96</v>
      </c>
      <c r="C25" s="26">
        <v>0</v>
      </c>
    </row>
    <row r="26" spans="1:3">
      <c r="A26" s="27"/>
      <c r="B26" s="22" t="s">
        <v>43</v>
      </c>
      <c r="C26" s="28">
        <v>0</v>
      </c>
    </row>
    <row r="27" spans="1:3">
      <c r="A27" s="27"/>
      <c r="B27" s="22" t="s">
        <v>97</v>
      </c>
      <c r="C27" s="26">
        <v>0</v>
      </c>
    </row>
    <row r="28" spans="1:3">
      <c r="A28" s="18" t="s">
        <v>98</v>
      </c>
      <c r="B28" s="80">
        <f>IFERROR(B17*(VLOOKUP(B15,Hoja2!$G$1:$H$6,2,0)),16666)</f>
        <v>16666</v>
      </c>
      <c r="C28" s="80"/>
    </row>
    <row r="29" spans="1:3" ht="30">
      <c r="A29" s="21" t="s">
        <v>99</v>
      </c>
      <c r="B29" s="81" t="s">
        <v>100</v>
      </c>
      <c r="C29" s="82"/>
    </row>
    <row r="30" spans="1:3" ht="30.75">
      <c r="A30" s="21" t="s">
        <v>101</v>
      </c>
      <c r="B30" s="83" t="s">
        <v>102</v>
      </c>
      <c r="C30" s="84"/>
    </row>
    <row r="31" spans="1:3" ht="18.75">
      <c r="A31" s="29" t="s">
        <v>103</v>
      </c>
      <c r="B31" s="29"/>
      <c r="C31" s="29"/>
    </row>
    <row r="32" spans="1:3">
      <c r="A32" s="30" t="s">
        <v>104</v>
      </c>
      <c r="B32" s="85"/>
      <c r="C32" s="85"/>
    </row>
    <row r="33" spans="1:3">
      <c r="A33" s="30" t="s">
        <v>105</v>
      </c>
      <c r="B33" s="85"/>
      <c r="C33" s="85"/>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106</v>
      </c>
      <c r="B1" s="64"/>
      <c r="C1" s="64"/>
    </row>
    <row r="2" spans="1:3" ht="17.100000000000001" customHeight="1">
      <c r="A2" s="13" t="s">
        <v>39</v>
      </c>
      <c r="B2" s="65" t="str">
        <f>'[2]AUTOS NOTA 321'!B2:C2</f>
        <v xml:space="preserve">SINIESTRO   LEGIS </v>
      </c>
      <c r="C2" s="66"/>
    </row>
    <row r="3" spans="1:3" ht="15.95" customHeight="1">
      <c r="A3" s="5" t="s">
        <v>1</v>
      </c>
      <c r="B3" s="36" t="str">
        <f>'GENERALES NOTA 322'!B2:C2</f>
        <v>23001310500420230016000</v>
      </c>
      <c r="C3" s="36"/>
    </row>
    <row r="4" spans="1:3">
      <c r="A4" s="5" t="s">
        <v>3</v>
      </c>
      <c r="B4" s="36" t="str">
        <f>'GENERALES NOTA 322'!B3:C3</f>
        <v>4 LABORAL CIRCUITO MONTERÍA</v>
      </c>
      <c r="C4" s="36"/>
    </row>
    <row r="5" spans="1:3" ht="29.1" customHeight="1">
      <c r="A5" s="5" t="s">
        <v>5</v>
      </c>
      <c r="B5" s="36" t="str">
        <f>'GENERALES NOTA 322'!B4:C4</f>
        <v>COLFONDOS Y OTRO</v>
      </c>
      <c r="C5" s="36"/>
    </row>
    <row r="6" spans="1:3">
      <c r="A6" s="5" t="s">
        <v>7</v>
      </c>
      <c r="B6" s="36" t="str">
        <f>'GENERALES NOTA 322'!B5:C5</f>
        <v>MARIBEL DEL CARMEN PICO PETRO (C.C.: 34.971.813)</v>
      </c>
      <c r="C6" s="36"/>
    </row>
    <row r="7" spans="1:3" ht="43.5" customHeight="1">
      <c r="A7" s="5" t="s">
        <v>9</v>
      </c>
      <c r="B7" s="36" t="str">
        <f>'GENERALES NOTA 322'!B6:C6</f>
        <v>LLAMADA EN GARANTIA</v>
      </c>
      <c r="C7" s="36"/>
    </row>
    <row r="8" spans="1:3">
      <c r="A8" s="5" t="s">
        <v>107</v>
      </c>
      <c r="B8" s="36"/>
      <c r="C8" s="36"/>
    </row>
    <row r="9" spans="1:3">
      <c r="A9" s="15" t="s">
        <v>93</v>
      </c>
      <c r="B9" s="88"/>
      <c r="C9" s="88"/>
    </row>
    <row r="10" spans="1:3">
      <c r="A10" s="15" t="s">
        <v>108</v>
      </c>
      <c r="B10" s="36"/>
      <c r="C10" s="36"/>
    </row>
    <row r="11" spans="1:3" ht="30">
      <c r="A11" s="15" t="s">
        <v>109</v>
      </c>
      <c r="B11" s="89"/>
      <c r="C11" s="55"/>
    </row>
    <row r="12" spans="1:3" ht="60">
      <c r="A12" s="5" t="s">
        <v>110</v>
      </c>
      <c r="B12" s="36"/>
      <c r="C12" s="36"/>
    </row>
    <row r="13" spans="1:3" ht="60">
      <c r="A13" s="5" t="s">
        <v>111</v>
      </c>
      <c r="B13" s="36"/>
      <c r="C13" s="36"/>
    </row>
    <row r="14" spans="1:3">
      <c r="A14" s="5" t="s">
        <v>112</v>
      </c>
      <c r="B14" s="11"/>
      <c r="C14" s="11"/>
    </row>
    <row r="15" spans="1:3">
      <c r="A15" s="15" t="s">
        <v>113</v>
      </c>
      <c r="B15" s="36"/>
      <c r="C15" s="36"/>
    </row>
    <row r="16" spans="1:3">
      <c r="A16" s="11" t="s">
        <v>114</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115</v>
      </c>
    </row>
    <row r="2" spans="1:1">
      <c r="A2" t="s">
        <v>116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44</v>
      </c>
      <c r="B1" t="s">
        <v>117</v>
      </c>
      <c r="C1" s="8" t="s">
        <v>48</v>
      </c>
      <c r="D1" s="8" t="s">
        <v>52</v>
      </c>
      <c r="E1" s="3" t="s">
        <v>53</v>
      </c>
      <c r="F1" s="2" t="s">
        <v>87</v>
      </c>
      <c r="G1" s="2" t="s">
        <v>118</v>
      </c>
      <c r="H1" s="4">
        <v>0.7</v>
      </c>
      <c r="I1" t="s">
        <v>119</v>
      </c>
      <c r="J1" t="s">
        <v>120</v>
      </c>
      <c r="L1" t="s">
        <v>10</v>
      </c>
    </row>
    <row r="2" spans="1:12">
      <c r="A2" t="s">
        <v>121</v>
      </c>
      <c r="B2" t="s">
        <v>116</v>
      </c>
      <c r="C2" t="s">
        <v>122</v>
      </c>
      <c r="D2" s="2" t="s">
        <v>123</v>
      </c>
      <c r="E2" s="1" t="s">
        <v>124</v>
      </c>
      <c r="F2" s="2" t="s">
        <v>89</v>
      </c>
      <c r="G2" s="2" t="s">
        <v>125</v>
      </c>
      <c r="H2" s="4">
        <v>0.25</v>
      </c>
      <c r="I2" t="s">
        <v>126</v>
      </c>
      <c r="J2" t="s">
        <v>127</v>
      </c>
      <c r="L2" t="s">
        <v>128</v>
      </c>
    </row>
    <row r="3" spans="1:12">
      <c r="A3" t="s">
        <v>129</v>
      </c>
      <c r="C3" t="s">
        <v>130</v>
      </c>
      <c r="D3" s="2" t="s">
        <v>131</v>
      </c>
      <c r="E3" s="1" t="s">
        <v>132</v>
      </c>
      <c r="F3" s="2" t="s">
        <v>133</v>
      </c>
      <c r="G3" s="2" t="s">
        <v>134</v>
      </c>
      <c r="H3" s="4">
        <v>0.55000000000000004</v>
      </c>
      <c r="I3" t="s">
        <v>135</v>
      </c>
      <c r="J3" t="s">
        <v>136</v>
      </c>
    </row>
    <row r="4" spans="1:12">
      <c r="A4" t="s">
        <v>137</v>
      </c>
      <c r="C4" t="s">
        <v>138</v>
      </c>
      <c r="E4" s="1" t="s">
        <v>139</v>
      </c>
      <c r="G4" s="2" t="s">
        <v>140</v>
      </c>
      <c r="H4" s="4">
        <v>0.15</v>
      </c>
      <c r="I4" t="s">
        <v>141</v>
      </c>
      <c r="J4" t="s">
        <v>142</v>
      </c>
    </row>
    <row r="5" spans="1:12">
      <c r="A5" t="s">
        <v>143</v>
      </c>
      <c r="E5" s="1" t="s">
        <v>144</v>
      </c>
      <c r="G5" s="2" t="s">
        <v>145</v>
      </c>
      <c r="H5" s="4">
        <v>0.7</v>
      </c>
      <c r="I5" t="s">
        <v>146</v>
      </c>
      <c r="J5" t="s">
        <v>147</v>
      </c>
    </row>
    <row r="6" spans="1:12">
      <c r="E6" s="1" t="s">
        <v>148</v>
      </c>
      <c r="G6" s="2" t="s">
        <v>149</v>
      </c>
      <c r="H6" s="4">
        <v>0.3</v>
      </c>
      <c r="J6" t="s">
        <v>150</v>
      </c>
    </row>
    <row r="7" spans="1:12">
      <c r="E7" s="1" t="s">
        <v>151</v>
      </c>
      <c r="G7" s="2" t="s">
        <v>89</v>
      </c>
    </row>
    <row r="8" spans="1:12">
      <c r="E8" s="1" t="s">
        <v>152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2024-06-06T13:08:46Z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