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GHA\CAYO ANTONIO CAJAS NAVIA\"/>
    </mc:Choice>
  </mc:AlternateContent>
  <bookViews>
    <workbookView xWindow="0" yWindow="0" windowWidth="20490" windowHeight="7650"/>
  </bookViews>
  <sheets>
    <sheet name="CONSOLIDADO" sheetId="4" r:id="rId1"/>
    <sheet name="DE" sheetId="2" r:id="rId2"/>
    <sheet name="LC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G25" i="2"/>
  <c r="E6" i="4" l="1"/>
  <c r="I26" i="1"/>
  <c r="I101" i="1" s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2"/>
  <c r="I97" i="2"/>
  <c r="I100" i="2"/>
  <c r="G99" i="2"/>
  <c r="H99" i="2" s="1"/>
  <c r="I99" i="2" s="1"/>
  <c r="E99" i="2"/>
  <c r="G98" i="2"/>
  <c r="H98" i="2" s="1"/>
  <c r="I98" i="2" s="1"/>
  <c r="E98" i="2"/>
  <c r="G97" i="2"/>
  <c r="H97" i="2" s="1"/>
  <c r="E97" i="2"/>
  <c r="H96" i="2"/>
  <c r="G96" i="2"/>
  <c r="E96" i="2"/>
  <c r="G95" i="2"/>
  <c r="H95" i="2" s="1"/>
  <c r="I95" i="2" s="1"/>
  <c r="E95" i="2"/>
  <c r="G94" i="2"/>
  <c r="H94" i="2" s="1"/>
  <c r="I94" i="2" s="1"/>
  <c r="E94" i="2"/>
  <c r="G93" i="2"/>
  <c r="H93" i="2" s="1"/>
  <c r="I93" i="2" s="1"/>
  <c r="E93" i="2"/>
  <c r="H92" i="2"/>
  <c r="G92" i="2"/>
  <c r="E92" i="2"/>
  <c r="G91" i="2"/>
  <c r="H91" i="2" s="1"/>
  <c r="I91" i="2" s="1"/>
  <c r="E91" i="2"/>
  <c r="G90" i="2"/>
  <c r="H90" i="2" s="1"/>
  <c r="I90" i="2" s="1"/>
  <c r="E90" i="2"/>
  <c r="G89" i="2"/>
  <c r="H89" i="2" s="1"/>
  <c r="I89" i="2" s="1"/>
  <c r="E89" i="2"/>
  <c r="H88" i="2"/>
  <c r="G88" i="2"/>
  <c r="E88" i="2"/>
  <c r="G87" i="2"/>
  <c r="H87" i="2" s="1"/>
  <c r="I87" i="2" s="1"/>
  <c r="E87" i="2"/>
  <c r="G86" i="2"/>
  <c r="H86" i="2" s="1"/>
  <c r="I86" i="2" s="1"/>
  <c r="E86" i="2"/>
  <c r="G85" i="2"/>
  <c r="H85" i="2" s="1"/>
  <c r="I85" i="2" s="1"/>
  <c r="E85" i="2"/>
  <c r="H84" i="2"/>
  <c r="G84" i="2"/>
  <c r="E84" i="2"/>
  <c r="G83" i="2"/>
  <c r="H83" i="2" s="1"/>
  <c r="I83" i="2" s="1"/>
  <c r="E83" i="2"/>
  <c r="G82" i="2"/>
  <c r="H82" i="2" s="1"/>
  <c r="I82" i="2" s="1"/>
  <c r="E82" i="2"/>
  <c r="G81" i="2"/>
  <c r="H81" i="2" s="1"/>
  <c r="I81" i="2" s="1"/>
  <c r="E81" i="2"/>
  <c r="H80" i="2"/>
  <c r="G80" i="2"/>
  <c r="E80" i="2"/>
  <c r="G79" i="2"/>
  <c r="H79" i="2" s="1"/>
  <c r="I79" i="2" s="1"/>
  <c r="E79" i="2"/>
  <c r="G78" i="2"/>
  <c r="H78" i="2" s="1"/>
  <c r="I78" i="2" s="1"/>
  <c r="E78" i="2"/>
  <c r="G77" i="2"/>
  <c r="H77" i="2" s="1"/>
  <c r="I77" i="2" s="1"/>
  <c r="E77" i="2"/>
  <c r="H76" i="2"/>
  <c r="G76" i="2"/>
  <c r="E76" i="2"/>
  <c r="G75" i="2"/>
  <c r="H75" i="2" s="1"/>
  <c r="I75" i="2" s="1"/>
  <c r="E75" i="2"/>
  <c r="G74" i="2"/>
  <c r="H74" i="2" s="1"/>
  <c r="I74" i="2" s="1"/>
  <c r="E74" i="2"/>
  <c r="G73" i="2"/>
  <c r="H73" i="2" s="1"/>
  <c r="I73" i="2" s="1"/>
  <c r="E73" i="2"/>
  <c r="H72" i="2"/>
  <c r="G72" i="2"/>
  <c r="E72" i="2"/>
  <c r="G71" i="2"/>
  <c r="H71" i="2" s="1"/>
  <c r="I71" i="2" s="1"/>
  <c r="E71" i="2"/>
  <c r="G70" i="2"/>
  <c r="H70" i="2" s="1"/>
  <c r="I70" i="2" s="1"/>
  <c r="E70" i="2"/>
  <c r="G69" i="2"/>
  <c r="H69" i="2" s="1"/>
  <c r="I69" i="2" s="1"/>
  <c r="E69" i="2"/>
  <c r="H68" i="2"/>
  <c r="G68" i="2"/>
  <c r="E68" i="2"/>
  <c r="G67" i="2"/>
  <c r="H67" i="2" s="1"/>
  <c r="I67" i="2" s="1"/>
  <c r="E67" i="2"/>
  <c r="G66" i="2"/>
  <c r="H66" i="2" s="1"/>
  <c r="I66" i="2" s="1"/>
  <c r="E66" i="2"/>
  <c r="G65" i="2"/>
  <c r="H65" i="2" s="1"/>
  <c r="I65" i="2" s="1"/>
  <c r="E65" i="2"/>
  <c r="H64" i="2"/>
  <c r="G64" i="2"/>
  <c r="E64" i="2"/>
  <c r="G63" i="2"/>
  <c r="H63" i="2" s="1"/>
  <c r="I63" i="2" s="1"/>
  <c r="E63" i="2"/>
  <c r="G62" i="2"/>
  <c r="H62" i="2" s="1"/>
  <c r="I62" i="2" s="1"/>
  <c r="E62" i="2"/>
  <c r="G61" i="2"/>
  <c r="H61" i="2" s="1"/>
  <c r="I61" i="2" s="1"/>
  <c r="E61" i="2"/>
  <c r="H60" i="2"/>
  <c r="G60" i="2"/>
  <c r="E60" i="2"/>
  <c r="G59" i="2"/>
  <c r="H59" i="2" s="1"/>
  <c r="I59" i="2" s="1"/>
  <c r="E59" i="2"/>
  <c r="G58" i="2"/>
  <c r="H58" i="2" s="1"/>
  <c r="I58" i="2" s="1"/>
  <c r="E58" i="2"/>
  <c r="G57" i="2"/>
  <c r="H57" i="2" s="1"/>
  <c r="I57" i="2" s="1"/>
  <c r="E57" i="2"/>
  <c r="H56" i="2"/>
  <c r="G56" i="2"/>
  <c r="E56" i="2"/>
  <c r="G55" i="2"/>
  <c r="H55" i="2" s="1"/>
  <c r="I55" i="2" s="1"/>
  <c r="E55" i="2"/>
  <c r="G54" i="2"/>
  <c r="H54" i="2" s="1"/>
  <c r="I54" i="2" s="1"/>
  <c r="E54" i="2"/>
  <c r="G53" i="2"/>
  <c r="H53" i="2" s="1"/>
  <c r="I53" i="2" s="1"/>
  <c r="E53" i="2"/>
  <c r="H52" i="2"/>
  <c r="G52" i="2"/>
  <c r="E52" i="2"/>
  <c r="G51" i="2"/>
  <c r="H51" i="2" s="1"/>
  <c r="I51" i="2" s="1"/>
  <c r="E51" i="2"/>
  <c r="G50" i="2"/>
  <c r="H50" i="2" s="1"/>
  <c r="I50" i="2" s="1"/>
  <c r="E50" i="2"/>
  <c r="G49" i="2"/>
  <c r="H49" i="2" s="1"/>
  <c r="I49" i="2" s="1"/>
  <c r="E49" i="2"/>
  <c r="H48" i="2"/>
  <c r="G48" i="2"/>
  <c r="E48" i="2"/>
  <c r="G47" i="2"/>
  <c r="H47" i="2" s="1"/>
  <c r="I47" i="2" s="1"/>
  <c r="E47" i="2"/>
  <c r="G46" i="2"/>
  <c r="H46" i="2" s="1"/>
  <c r="I46" i="2" s="1"/>
  <c r="E46" i="2"/>
  <c r="G45" i="2"/>
  <c r="H45" i="2" s="1"/>
  <c r="I45" i="2" s="1"/>
  <c r="E45" i="2"/>
  <c r="H44" i="2"/>
  <c r="G44" i="2"/>
  <c r="E44" i="2"/>
  <c r="G43" i="2"/>
  <c r="H43" i="2" s="1"/>
  <c r="I43" i="2" s="1"/>
  <c r="E43" i="2"/>
  <c r="G42" i="2"/>
  <c r="H42" i="2" s="1"/>
  <c r="I42" i="2" s="1"/>
  <c r="E42" i="2"/>
  <c r="G41" i="2"/>
  <c r="H41" i="2" s="1"/>
  <c r="I41" i="2" s="1"/>
  <c r="E41" i="2"/>
  <c r="H40" i="2"/>
  <c r="G40" i="2"/>
  <c r="E40" i="2"/>
  <c r="G39" i="2"/>
  <c r="H39" i="2" s="1"/>
  <c r="I39" i="2" s="1"/>
  <c r="E39" i="2"/>
  <c r="G38" i="2"/>
  <c r="H38" i="2" s="1"/>
  <c r="I38" i="2" s="1"/>
  <c r="E38" i="2"/>
  <c r="G37" i="2"/>
  <c r="H37" i="2" s="1"/>
  <c r="I37" i="2" s="1"/>
  <c r="E37" i="2"/>
  <c r="H36" i="2"/>
  <c r="G36" i="2"/>
  <c r="E36" i="2"/>
  <c r="G35" i="2"/>
  <c r="H35" i="2" s="1"/>
  <c r="I35" i="2" s="1"/>
  <c r="E35" i="2"/>
  <c r="G34" i="2"/>
  <c r="H34" i="2" s="1"/>
  <c r="I34" i="2" s="1"/>
  <c r="E34" i="2"/>
  <c r="G33" i="2"/>
  <c r="H33" i="2" s="1"/>
  <c r="I33" i="2" s="1"/>
  <c r="E33" i="2"/>
  <c r="H32" i="2"/>
  <c r="G32" i="2"/>
  <c r="E32" i="2"/>
  <c r="G31" i="2"/>
  <c r="H31" i="2" s="1"/>
  <c r="I31" i="2" s="1"/>
  <c r="E31" i="2"/>
  <c r="G30" i="2"/>
  <c r="H30" i="2" s="1"/>
  <c r="I30" i="2" s="1"/>
  <c r="E30" i="2"/>
  <c r="G29" i="2"/>
  <c r="H29" i="2" s="1"/>
  <c r="I29" i="2" s="1"/>
  <c r="E29" i="2"/>
  <c r="H28" i="2"/>
  <c r="G28" i="2"/>
  <c r="E28" i="2"/>
  <c r="G27" i="2"/>
  <c r="H27" i="2" s="1"/>
  <c r="I27" i="2" s="1"/>
  <c r="E27" i="2"/>
  <c r="G26" i="2"/>
  <c r="H26" i="2" s="1"/>
  <c r="I26" i="2" s="1"/>
  <c r="E26" i="2"/>
  <c r="I25" i="2"/>
  <c r="E25" i="2"/>
  <c r="G24" i="2"/>
  <c r="H24" i="2" s="1"/>
  <c r="E24" i="2"/>
  <c r="G23" i="2"/>
  <c r="H23" i="2" s="1"/>
  <c r="I23" i="2" s="1"/>
  <c r="E23" i="2"/>
  <c r="G22" i="2"/>
  <c r="H22" i="2" s="1"/>
  <c r="E22" i="2"/>
  <c r="G21" i="2"/>
  <c r="H21" i="2" s="1"/>
  <c r="E21" i="2"/>
  <c r="G20" i="2"/>
  <c r="H20" i="2" s="1"/>
  <c r="E20" i="2"/>
  <c r="H19" i="2"/>
  <c r="I19" i="2" s="1"/>
  <c r="G19" i="2"/>
  <c r="E19" i="2"/>
  <c r="G18" i="2"/>
  <c r="H18" i="2" s="1"/>
  <c r="E18" i="2"/>
  <c r="G17" i="2"/>
  <c r="H17" i="2" s="1"/>
  <c r="E17" i="2"/>
  <c r="G16" i="2"/>
  <c r="H16" i="2" s="1"/>
  <c r="E16" i="2"/>
  <c r="G15" i="2"/>
  <c r="H15" i="2" s="1"/>
  <c r="I15" i="2" s="1"/>
  <c r="E15" i="2"/>
  <c r="G14" i="2"/>
  <c r="H14" i="2" s="1"/>
  <c r="I14" i="2" s="1"/>
  <c r="E14" i="2"/>
  <c r="H13" i="2"/>
  <c r="I13" i="2" s="1"/>
  <c r="G13" i="2"/>
  <c r="E13" i="2"/>
  <c r="G12" i="2"/>
  <c r="H12" i="2" s="1"/>
  <c r="I12" i="2" s="1"/>
  <c r="E12" i="2"/>
  <c r="G11" i="2"/>
  <c r="H11" i="2" s="1"/>
  <c r="I11" i="2" s="1"/>
  <c r="E11" i="2"/>
  <c r="G10" i="2"/>
  <c r="H10" i="2" s="1"/>
  <c r="I10" i="2" s="1"/>
  <c r="E10" i="2"/>
  <c r="H9" i="2"/>
  <c r="I9" i="2" s="1"/>
  <c r="G9" i="2"/>
  <c r="E9" i="2"/>
  <c r="G8" i="2"/>
  <c r="H8" i="2" s="1"/>
  <c r="I8" i="2" s="1"/>
  <c r="E8" i="2"/>
  <c r="G7" i="2"/>
  <c r="H7" i="2" s="1"/>
  <c r="I7" i="2" s="1"/>
  <c r="E7" i="2"/>
  <c r="G6" i="2"/>
  <c r="H6" i="2" s="1"/>
  <c r="I6" i="2" s="1"/>
  <c r="E6" i="2"/>
  <c r="H5" i="2"/>
  <c r="I5" i="2" s="1"/>
  <c r="G5" i="2"/>
  <c r="E5" i="2"/>
  <c r="I21" i="2" l="1"/>
  <c r="I18" i="2"/>
  <c r="I17" i="2"/>
  <c r="I22" i="2"/>
  <c r="I16" i="2"/>
  <c r="I20" i="2"/>
  <c r="I24" i="2"/>
  <c r="I28" i="2"/>
  <c r="I32" i="2"/>
  <c r="I36" i="2"/>
  <c r="I40" i="2"/>
  <c r="I44" i="2"/>
  <c r="I48" i="2"/>
  <c r="I52" i="2"/>
  <c r="I56" i="2"/>
  <c r="I60" i="2"/>
  <c r="I64" i="2"/>
  <c r="I68" i="2"/>
  <c r="I72" i="2"/>
  <c r="I76" i="2"/>
  <c r="I80" i="2"/>
  <c r="I84" i="2"/>
  <c r="I88" i="2"/>
  <c r="I92" i="2"/>
  <c r="I96" i="2"/>
  <c r="I102" i="2" l="1"/>
  <c r="G99" i="1"/>
  <c r="H99" i="1" s="1"/>
  <c r="E99" i="1"/>
  <c r="G98" i="1"/>
  <c r="H98" i="1" s="1"/>
  <c r="E98" i="1"/>
  <c r="H97" i="1"/>
  <c r="G97" i="1"/>
  <c r="E97" i="1"/>
  <c r="G96" i="1"/>
  <c r="H96" i="1" s="1"/>
  <c r="E96" i="1"/>
  <c r="G95" i="1"/>
  <c r="H95" i="1" s="1"/>
  <c r="E95" i="1"/>
  <c r="G94" i="1"/>
  <c r="H94" i="1" s="1"/>
  <c r="E94" i="1"/>
  <c r="H93" i="1"/>
  <c r="G93" i="1"/>
  <c r="E93" i="1"/>
  <c r="G92" i="1"/>
  <c r="H92" i="1" s="1"/>
  <c r="E92" i="1"/>
  <c r="G91" i="1"/>
  <c r="H91" i="1" s="1"/>
  <c r="E91" i="1"/>
  <c r="G90" i="1"/>
  <c r="H90" i="1" s="1"/>
  <c r="E90" i="1"/>
  <c r="H89" i="1"/>
  <c r="G89" i="1"/>
  <c r="E89" i="1"/>
  <c r="G88" i="1"/>
  <c r="H88" i="1" s="1"/>
  <c r="E88" i="1"/>
  <c r="G87" i="1"/>
  <c r="H87" i="1" s="1"/>
  <c r="E87" i="1"/>
  <c r="H86" i="1"/>
  <c r="G86" i="1"/>
  <c r="E86" i="1"/>
  <c r="G85" i="1"/>
  <c r="H85" i="1" s="1"/>
  <c r="E85" i="1"/>
  <c r="G84" i="1"/>
  <c r="H84" i="1" s="1"/>
  <c r="E84" i="1"/>
  <c r="G83" i="1"/>
  <c r="H83" i="1" s="1"/>
  <c r="E83" i="1"/>
  <c r="G82" i="1"/>
  <c r="H82" i="1" s="1"/>
  <c r="E82" i="1"/>
  <c r="G81" i="1"/>
  <c r="H81" i="1" s="1"/>
  <c r="E81" i="1"/>
  <c r="G80" i="1"/>
  <c r="H80" i="1" s="1"/>
  <c r="E80" i="1"/>
  <c r="G79" i="1"/>
  <c r="H79" i="1" s="1"/>
  <c r="E79" i="1"/>
  <c r="H78" i="1"/>
  <c r="G78" i="1"/>
  <c r="E78" i="1"/>
  <c r="G77" i="1"/>
  <c r="H77" i="1" s="1"/>
  <c r="E77" i="1"/>
  <c r="G76" i="1"/>
  <c r="H76" i="1" s="1"/>
  <c r="E76" i="1"/>
  <c r="G75" i="1"/>
  <c r="H75" i="1" s="1"/>
  <c r="E75" i="1"/>
  <c r="G74" i="1"/>
  <c r="H74" i="1" s="1"/>
  <c r="E74" i="1"/>
  <c r="G73" i="1"/>
  <c r="H73" i="1" s="1"/>
  <c r="E73" i="1"/>
  <c r="G72" i="1"/>
  <c r="H72" i="1" s="1"/>
  <c r="E72" i="1"/>
  <c r="G71" i="1"/>
  <c r="H71" i="1" s="1"/>
  <c r="E71" i="1"/>
  <c r="G70" i="1"/>
  <c r="H70" i="1" s="1"/>
  <c r="E70" i="1"/>
  <c r="G69" i="1"/>
  <c r="H69" i="1" s="1"/>
  <c r="E69" i="1"/>
  <c r="G68" i="1"/>
  <c r="H68" i="1" s="1"/>
  <c r="E68" i="1"/>
  <c r="G67" i="1"/>
  <c r="H67" i="1" s="1"/>
  <c r="E67" i="1"/>
  <c r="G66" i="1"/>
  <c r="H66" i="1" s="1"/>
  <c r="E66" i="1"/>
  <c r="G65" i="1"/>
  <c r="H65" i="1" s="1"/>
  <c r="E65" i="1"/>
  <c r="G64" i="1"/>
  <c r="H64" i="1" s="1"/>
  <c r="E64" i="1"/>
  <c r="G63" i="1"/>
  <c r="H63" i="1" s="1"/>
  <c r="E63" i="1"/>
  <c r="G62" i="1"/>
  <c r="H62" i="1" s="1"/>
  <c r="E62" i="1"/>
  <c r="G61" i="1"/>
  <c r="H61" i="1" s="1"/>
  <c r="E61" i="1"/>
  <c r="G60" i="1"/>
  <c r="H60" i="1" s="1"/>
  <c r="E60" i="1"/>
  <c r="G59" i="1"/>
  <c r="H59" i="1" s="1"/>
  <c r="E59" i="1"/>
  <c r="G58" i="1"/>
  <c r="H58" i="1" s="1"/>
  <c r="E58" i="1"/>
  <c r="G57" i="1"/>
  <c r="H57" i="1" s="1"/>
  <c r="E57" i="1"/>
  <c r="G56" i="1"/>
  <c r="H56" i="1" s="1"/>
  <c r="E56" i="1"/>
  <c r="G55" i="1"/>
  <c r="H55" i="1" s="1"/>
  <c r="E55" i="1"/>
  <c r="G54" i="1"/>
  <c r="H54" i="1" s="1"/>
  <c r="E54" i="1"/>
  <c r="G53" i="1"/>
  <c r="H53" i="1" s="1"/>
  <c r="E53" i="1"/>
  <c r="G52" i="1"/>
  <c r="H52" i="1" s="1"/>
  <c r="E52" i="1"/>
  <c r="G51" i="1"/>
  <c r="H51" i="1" s="1"/>
  <c r="E51" i="1"/>
  <c r="G50" i="1"/>
  <c r="H50" i="1" s="1"/>
  <c r="E50" i="1"/>
  <c r="G49" i="1"/>
  <c r="H49" i="1" s="1"/>
  <c r="E49" i="1"/>
  <c r="G48" i="1"/>
  <c r="H48" i="1" s="1"/>
  <c r="E48" i="1"/>
  <c r="G47" i="1"/>
  <c r="H47" i="1" s="1"/>
  <c r="E47" i="1"/>
  <c r="G46" i="1"/>
  <c r="H46" i="1" s="1"/>
  <c r="E46" i="1"/>
  <c r="G45" i="1"/>
  <c r="H45" i="1" s="1"/>
  <c r="E45" i="1"/>
  <c r="H44" i="1"/>
  <c r="G44" i="1"/>
  <c r="E44" i="1"/>
  <c r="G43" i="1"/>
  <c r="H43" i="1" s="1"/>
  <c r="E43" i="1"/>
  <c r="G42" i="1"/>
  <c r="H42" i="1" s="1"/>
  <c r="E42" i="1"/>
  <c r="G41" i="1"/>
  <c r="H41" i="1" s="1"/>
  <c r="E41" i="1"/>
  <c r="G40" i="1"/>
  <c r="H40" i="1" s="1"/>
  <c r="E40" i="1"/>
  <c r="G39" i="1"/>
  <c r="H39" i="1" s="1"/>
  <c r="E39" i="1"/>
  <c r="G38" i="1"/>
  <c r="H38" i="1" s="1"/>
  <c r="E38" i="1"/>
  <c r="G37" i="1"/>
  <c r="H37" i="1" s="1"/>
  <c r="E37" i="1"/>
  <c r="G36" i="1"/>
  <c r="H36" i="1" s="1"/>
  <c r="E36" i="1"/>
  <c r="G35" i="1"/>
  <c r="H35" i="1" s="1"/>
  <c r="E35" i="1"/>
  <c r="G34" i="1"/>
  <c r="H34" i="1" s="1"/>
  <c r="E34" i="1"/>
  <c r="G33" i="1"/>
  <c r="H33" i="1" s="1"/>
  <c r="E33" i="1"/>
  <c r="G32" i="1"/>
  <c r="H32" i="1" s="1"/>
  <c r="E32" i="1"/>
  <c r="G31" i="1"/>
  <c r="H31" i="1" s="1"/>
  <c r="E31" i="1"/>
  <c r="G30" i="1"/>
  <c r="H30" i="1" s="1"/>
  <c r="E30" i="1"/>
  <c r="G29" i="1"/>
  <c r="H29" i="1" s="1"/>
  <c r="E29" i="1"/>
  <c r="G28" i="1"/>
  <c r="H28" i="1" s="1"/>
  <c r="E28" i="1"/>
  <c r="G27" i="1"/>
  <c r="H27" i="1" s="1"/>
  <c r="E27" i="1"/>
  <c r="G26" i="1"/>
  <c r="H26" i="1" s="1"/>
  <c r="E26" i="1"/>
  <c r="G25" i="1"/>
  <c r="H25" i="1" s="1"/>
  <c r="I25" i="1" s="1"/>
  <c r="E25" i="1"/>
  <c r="G24" i="1"/>
  <c r="H24" i="1" s="1"/>
  <c r="I24" i="1" s="1"/>
  <c r="E24" i="1"/>
  <c r="G23" i="1"/>
  <c r="H23" i="1" s="1"/>
  <c r="E23" i="1"/>
  <c r="G22" i="1"/>
  <c r="H22" i="1" s="1"/>
  <c r="E22" i="1"/>
  <c r="G21" i="1"/>
  <c r="H21" i="1" s="1"/>
  <c r="E21" i="1"/>
  <c r="G20" i="1"/>
  <c r="H20" i="1" s="1"/>
  <c r="E20" i="1"/>
  <c r="G19" i="1"/>
  <c r="H19" i="1" s="1"/>
  <c r="E19" i="1"/>
  <c r="G18" i="1"/>
  <c r="H18" i="1" s="1"/>
  <c r="E18" i="1"/>
  <c r="G17" i="1"/>
  <c r="H17" i="1" s="1"/>
  <c r="E17" i="1"/>
  <c r="G16" i="1"/>
  <c r="H16" i="1" s="1"/>
  <c r="E16" i="1"/>
  <c r="G15" i="1"/>
  <c r="H15" i="1" s="1"/>
  <c r="E15" i="1"/>
  <c r="G14" i="1"/>
  <c r="H14" i="1" s="1"/>
  <c r="E14" i="1"/>
  <c r="G13" i="1"/>
  <c r="H13" i="1" s="1"/>
  <c r="E13" i="1"/>
  <c r="G12" i="1"/>
  <c r="H12" i="1" s="1"/>
  <c r="E12" i="1"/>
  <c r="G11" i="1"/>
  <c r="H11" i="1" s="1"/>
  <c r="E11" i="1"/>
  <c r="G10" i="1"/>
  <c r="H10" i="1" s="1"/>
  <c r="E10" i="1"/>
  <c r="G9" i="1"/>
  <c r="H9" i="1" s="1"/>
  <c r="E9" i="1"/>
  <c r="G8" i="1"/>
  <c r="H8" i="1" s="1"/>
  <c r="E8" i="1"/>
  <c r="G7" i="1"/>
  <c r="H7" i="1" s="1"/>
  <c r="E7" i="1"/>
  <c r="G6" i="1"/>
  <c r="H6" i="1" s="1"/>
  <c r="E6" i="1"/>
  <c r="G5" i="1"/>
  <c r="H5" i="1" s="1"/>
  <c r="E5" i="1"/>
  <c r="I17" i="1" l="1"/>
  <c r="I19" i="1"/>
  <c r="I8" i="1"/>
  <c r="I12" i="1"/>
  <c r="I16" i="1"/>
  <c r="I6" i="1"/>
  <c r="I10" i="1"/>
  <c r="I14" i="1"/>
  <c r="I7" i="1"/>
  <c r="I9" i="1"/>
  <c r="I11" i="1"/>
  <c r="I13" i="1"/>
  <c r="I15" i="1"/>
  <c r="I23" i="1"/>
  <c r="I21" i="1"/>
  <c r="I5" i="1"/>
  <c r="I20" i="1"/>
  <c r="I18" i="1"/>
  <c r="I22" i="1"/>
  <c r="I102" i="1" l="1"/>
</calcChain>
</file>

<file path=xl/sharedStrings.xml><?xml version="1.0" encoding="utf-8"?>
<sst xmlns="http://schemas.openxmlformats.org/spreadsheetml/2006/main" count="34" uniqueCount="18">
  <si>
    <t>LIQUIDACIÓN DE CRÉDITO</t>
  </si>
  <si>
    <t>CAPITAL INSOLUTO</t>
  </si>
  <si>
    <t>INTERESES DE MORA</t>
  </si>
  <si>
    <t>DÍAS</t>
  </si>
  <si>
    <t>TASA DE INTERÉS MORATORIO Efectivo anual*</t>
  </si>
  <si>
    <t>TASA DE INTERÉS MORATORIO Efectivo mensual*</t>
  </si>
  <si>
    <t>TASA DE INTERÉS MORATORIO Efectiva diaria*</t>
  </si>
  <si>
    <t>VALOR DE INTERÉS MORATORIO</t>
  </si>
  <si>
    <t>DESDE</t>
  </si>
  <si>
    <t>HASTA</t>
  </si>
  <si>
    <t>CAPITAL</t>
  </si>
  <si>
    <t>INTERÉS MORATORIO GENERADO</t>
  </si>
  <si>
    <t>TOTAL</t>
  </si>
  <si>
    <t>DAÑO EMERGENTE DESCONTANDO 10 % DEDUCIBLE</t>
  </si>
  <si>
    <t>LUCRO CESANTE DESCONTANDO 10 % DEDUCIBLE</t>
  </si>
  <si>
    <t>CONSOLIDADO</t>
  </si>
  <si>
    <t>AGENCIAS EN DERECHO DE LA CONDENA</t>
  </si>
  <si>
    <t xml:space="preserve">*No se ha tenido en cuenta el valor de las costas (5 SMLMV).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</si>
</sst>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#,##0\ _€"/>
    <numFmt numFmtId="166" formatCode="_-[$$-240A]\ * #,##0_-;\-[$$-240A]\ * #,##0_-;_-[$$-240A]\ * &quot;-&quot;??_-;_-@_-"/>
    <numFmt numFmtId="167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/>
    </xf>
    <xf numFmtId="166" fontId="4" fillId="0" borderId="3" xfId="1" applyNumberFormat="1" applyFont="1" applyBorder="1" applyAlignment="1">
      <alignment horizontal="center" vertical="center"/>
    </xf>
    <xf numFmtId="167" fontId="4" fillId="0" borderId="3" xfId="2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4" fillId="0" borderId="6" xfId="2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0" fontId="4" fillId="0" borderId="8" xfId="2" applyNumberFormat="1" applyFont="1" applyBorder="1" applyAlignment="1">
      <alignment horizontal="center" vertical="center"/>
    </xf>
    <xf numFmtId="167" fontId="4" fillId="0" borderId="2" xfId="2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4" fillId="0" borderId="4" xfId="2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4" xfId="2" applyNumberFormat="1" applyFont="1" applyFill="1" applyBorder="1" applyAlignment="1">
      <alignment horizontal="center" vertical="center"/>
    </xf>
    <xf numFmtId="10" fontId="4" fillId="0" borderId="1" xfId="2" applyNumberFormat="1" applyFont="1" applyFill="1" applyBorder="1" applyAlignment="1">
      <alignment horizontal="center" vertical="center"/>
    </xf>
    <xf numFmtId="167" fontId="4" fillId="0" borderId="4" xfId="2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4" fillId="0" borderId="0" xfId="2" applyNumberFormat="1" applyFont="1" applyFill="1" applyBorder="1" applyAlignment="1">
      <alignment horizontal="center" vertical="center"/>
    </xf>
    <xf numFmtId="167" fontId="4" fillId="0" borderId="10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0" fontId="4" fillId="0" borderId="3" xfId="2" applyNumberFormat="1" applyFont="1" applyFill="1" applyBorder="1" applyAlignment="1">
      <alignment horizontal="center" vertical="center"/>
    </xf>
    <xf numFmtId="167" fontId="4" fillId="0" borderId="3" xfId="2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6" fontId="0" fillId="0" borderId="13" xfId="1" applyNumberFormat="1" applyFont="1" applyBorder="1" applyAlignment="1">
      <alignment vertical="center"/>
    </xf>
    <xf numFmtId="166" fontId="0" fillId="0" borderId="13" xfId="0" applyNumberFormat="1" applyBorder="1" applyAlignment="1">
      <alignment vertical="center"/>
    </xf>
    <xf numFmtId="166" fontId="2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8"/>
  <sheetViews>
    <sheetView tabSelected="1" workbookViewId="0">
      <selection activeCell="F9" sqref="F9"/>
    </sheetView>
  </sheetViews>
  <sheetFormatPr baseColWidth="10" defaultRowHeight="15" x14ac:dyDescent="0.25"/>
  <cols>
    <col min="4" max="4" width="15.28515625" customWidth="1"/>
    <col min="5" max="5" width="15.5703125" bestFit="1" customWidth="1"/>
  </cols>
  <sheetData>
    <row r="2" spans="3:5" x14ac:dyDescent="0.25">
      <c r="C2" s="55" t="s">
        <v>15</v>
      </c>
      <c r="D2" s="55"/>
      <c r="E2" s="55"/>
    </row>
    <row r="3" spans="3:5" ht="47.25" customHeight="1" x14ac:dyDescent="0.25">
      <c r="C3" s="54" t="s">
        <v>13</v>
      </c>
      <c r="D3" s="54"/>
      <c r="E3" s="51">
        <v>4130909</v>
      </c>
    </row>
    <row r="4" spans="3:5" ht="45.75" customHeight="1" x14ac:dyDescent="0.25">
      <c r="C4" s="54" t="s">
        <v>14</v>
      </c>
      <c r="D4" s="54"/>
      <c r="E4" s="51">
        <v>14540799</v>
      </c>
    </row>
    <row r="5" spans="3:5" ht="29.25" customHeight="1" x14ac:dyDescent="0.25">
      <c r="C5" s="54" t="s">
        <v>16</v>
      </c>
      <c r="D5" s="54"/>
      <c r="E5" s="52">
        <v>1307019</v>
      </c>
    </row>
    <row r="6" spans="3:5" x14ac:dyDescent="0.25">
      <c r="C6" s="56" t="s">
        <v>12</v>
      </c>
      <c r="D6" s="56"/>
      <c r="E6" s="53">
        <f>E3+E4+E5</f>
        <v>19978727</v>
      </c>
    </row>
    <row r="8" spans="3:5" ht="33.75" customHeight="1" x14ac:dyDescent="0.25">
      <c r="C8" s="57" t="s">
        <v>17</v>
      </c>
      <c r="D8" s="57"/>
      <c r="E8" s="57"/>
    </row>
  </sheetData>
  <mergeCells count="6">
    <mergeCell ref="C8:E8"/>
    <mergeCell ref="C3:D3"/>
    <mergeCell ref="C4:D4"/>
    <mergeCell ref="C2:E2"/>
    <mergeCell ref="C5:D5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2"/>
  <sheetViews>
    <sheetView topLeftCell="A91" workbookViewId="0">
      <selection activeCell="H26" sqref="H26"/>
    </sheetView>
  </sheetViews>
  <sheetFormatPr baseColWidth="10" defaultRowHeight="15" x14ac:dyDescent="0.25"/>
  <cols>
    <col min="2" max="2" width="18" bestFit="1" customWidth="1"/>
    <col min="6" max="6" width="18" customWidth="1"/>
    <col min="7" max="7" width="13.140625" customWidth="1"/>
    <col min="8" max="8" width="12.28515625" customWidth="1"/>
    <col min="9" max="9" width="12.5703125" customWidth="1"/>
  </cols>
  <sheetData>
    <row r="1" spans="2:9" x14ac:dyDescent="0.25">
      <c r="B1" s="64" t="s">
        <v>0</v>
      </c>
      <c r="C1" s="64"/>
      <c r="D1" s="64"/>
      <c r="E1" s="64"/>
      <c r="F1" s="64"/>
      <c r="G1" s="64"/>
      <c r="H1" s="64"/>
      <c r="I1" s="64"/>
    </row>
    <row r="2" spans="2:9" ht="15.75" thickBot="1" x14ac:dyDescent="0.3">
      <c r="B2" s="65" t="s">
        <v>13</v>
      </c>
      <c r="C2" s="66"/>
      <c r="D2" s="66"/>
      <c r="E2" s="66"/>
      <c r="F2" s="66"/>
      <c r="G2" s="66"/>
      <c r="H2" s="66"/>
      <c r="I2" s="66"/>
    </row>
    <row r="3" spans="2:9" ht="15.75" thickBot="1" x14ac:dyDescent="0.3">
      <c r="B3" s="67" t="s">
        <v>1</v>
      </c>
      <c r="C3" s="69" t="s">
        <v>2</v>
      </c>
      <c r="D3" s="69"/>
      <c r="E3" s="70" t="s">
        <v>3</v>
      </c>
      <c r="F3" s="70" t="s">
        <v>4</v>
      </c>
      <c r="G3" s="70" t="s">
        <v>5</v>
      </c>
      <c r="H3" s="70" t="s">
        <v>6</v>
      </c>
      <c r="I3" s="72" t="s">
        <v>7</v>
      </c>
    </row>
    <row r="4" spans="2:9" ht="36" customHeight="1" thickBot="1" x14ac:dyDescent="0.3">
      <c r="B4" s="68"/>
      <c r="C4" s="50" t="s">
        <v>8</v>
      </c>
      <c r="D4" s="50" t="s">
        <v>9</v>
      </c>
      <c r="E4" s="71"/>
      <c r="F4" s="71"/>
      <c r="G4" s="71"/>
      <c r="H4" s="71"/>
      <c r="I4" s="73"/>
    </row>
    <row r="5" spans="2:9" ht="15.75" hidden="1" thickBot="1" x14ac:dyDescent="0.3">
      <c r="B5" s="2"/>
      <c r="C5" s="3">
        <v>39692</v>
      </c>
      <c r="D5" s="3">
        <v>39721</v>
      </c>
      <c r="E5" s="4">
        <f>D5-C5+1</f>
        <v>30</v>
      </c>
      <c r="F5" s="5">
        <v>0.32269999999999999</v>
      </c>
      <c r="G5" s="5">
        <f>+(1+F5)^(1/12)-1</f>
        <v>2.3579971620140583E-2</v>
      </c>
      <c r="H5" s="5">
        <f>+(1+G5)^(1/30)-1</f>
        <v>7.7717712923530691E-4</v>
      </c>
      <c r="I5" s="6">
        <f>(B$46*H5)*E5</f>
        <v>62951.347468059852</v>
      </c>
    </row>
    <row r="6" spans="2:9" ht="15.75" hidden="1" thickBot="1" x14ac:dyDescent="0.3">
      <c r="B6" s="7"/>
      <c r="C6" s="3">
        <v>39722</v>
      </c>
      <c r="D6" s="3">
        <v>39813</v>
      </c>
      <c r="E6" s="4">
        <f t="shared" ref="E6:E69" si="0">D6-C6+1</f>
        <v>92</v>
      </c>
      <c r="F6" s="5">
        <v>0.31530000000000002</v>
      </c>
      <c r="G6" s="5">
        <f t="shared" ref="G6:G69" si="1">+(1+F6)^(1/12)-1</f>
        <v>2.3101532064367492E-2</v>
      </c>
      <c r="H6" s="5">
        <f t="shared" ref="H6:H69" si="2">+(1+G6)^(1/30)-1</f>
        <v>7.6158090139122336E-4</v>
      </c>
      <c r="I6" s="6">
        <f t="shared" ref="I6:I44" si="3">(B$27*H6)*E6</f>
        <v>189176.69590557989</v>
      </c>
    </row>
    <row r="7" spans="2:9" ht="15.75" hidden="1" thickBot="1" x14ac:dyDescent="0.3">
      <c r="B7" s="7"/>
      <c r="C7" s="3">
        <v>39814</v>
      </c>
      <c r="D7" s="3">
        <v>39903</v>
      </c>
      <c r="E7" s="4">
        <f t="shared" si="0"/>
        <v>90</v>
      </c>
      <c r="F7" s="5">
        <v>0.30709999999999998</v>
      </c>
      <c r="G7" s="5">
        <f t="shared" si="1"/>
        <v>2.2568478742334364E-2</v>
      </c>
      <c r="H7" s="5">
        <f t="shared" si="2"/>
        <v>7.4419606216213907E-4</v>
      </c>
      <c r="I7" s="6">
        <f t="shared" si="3"/>
        <v>180839.64310539979</v>
      </c>
    </row>
    <row r="8" spans="2:9" ht="15.75" hidden="1" thickBot="1" x14ac:dyDescent="0.3">
      <c r="B8" s="7"/>
      <c r="C8" s="3">
        <v>39904</v>
      </c>
      <c r="D8" s="3">
        <v>39994</v>
      </c>
      <c r="E8" s="4">
        <f t="shared" si="0"/>
        <v>91</v>
      </c>
      <c r="F8" s="5">
        <v>0.30420000000000003</v>
      </c>
      <c r="G8" s="5">
        <f t="shared" si="1"/>
        <v>2.2379225919199275E-2</v>
      </c>
      <c r="H8" s="5">
        <f t="shared" si="2"/>
        <v>7.3802172071268934E-4</v>
      </c>
      <c r="I8" s="6">
        <f t="shared" si="3"/>
        <v>181331.93677910778</v>
      </c>
    </row>
    <row r="9" spans="2:9" ht="15.75" hidden="1" thickBot="1" x14ac:dyDescent="0.3">
      <c r="B9" s="7"/>
      <c r="C9" s="3">
        <v>39995</v>
      </c>
      <c r="D9" s="3">
        <v>40086</v>
      </c>
      <c r="E9" s="4">
        <f t="shared" si="0"/>
        <v>92</v>
      </c>
      <c r="F9" s="5">
        <v>0.27979999999999999</v>
      </c>
      <c r="G9" s="5">
        <f t="shared" si="1"/>
        <v>2.0771436069723315E-2</v>
      </c>
      <c r="H9" s="5">
        <f t="shared" si="2"/>
        <v>6.8552324073545279E-4</v>
      </c>
      <c r="I9" s="6">
        <f t="shared" si="3"/>
        <v>170283.97299868645</v>
      </c>
    </row>
    <row r="10" spans="2:9" ht="15.75" hidden="1" thickBot="1" x14ac:dyDescent="0.3">
      <c r="B10" s="7"/>
      <c r="C10" s="3">
        <v>40087</v>
      </c>
      <c r="D10" s="3">
        <v>40178</v>
      </c>
      <c r="E10" s="4">
        <f t="shared" si="0"/>
        <v>92</v>
      </c>
      <c r="F10" s="5">
        <v>0.25919999999999999</v>
      </c>
      <c r="G10" s="5">
        <f t="shared" si="1"/>
        <v>1.9392012318319551E-2</v>
      </c>
      <c r="H10" s="5">
        <f t="shared" si="2"/>
        <v>6.4041775405332402E-4</v>
      </c>
      <c r="I10" s="6">
        <f t="shared" si="3"/>
        <v>159079.77010684568</v>
      </c>
    </row>
    <row r="11" spans="2:9" ht="15.75" hidden="1" thickBot="1" x14ac:dyDescent="0.3">
      <c r="B11" s="7"/>
      <c r="C11" s="3">
        <v>40179</v>
      </c>
      <c r="D11" s="3">
        <v>40268</v>
      </c>
      <c r="E11" s="4">
        <f t="shared" si="0"/>
        <v>90</v>
      </c>
      <c r="F11" s="5">
        <v>0.24210000000000001</v>
      </c>
      <c r="G11" s="5">
        <f t="shared" si="1"/>
        <v>1.8231152792165028E-2</v>
      </c>
      <c r="H11" s="5">
        <f t="shared" si="2"/>
        <v>6.0241331019206257E-4</v>
      </c>
      <c r="I11" s="6">
        <f t="shared" si="3"/>
        <v>146386.43437667121</v>
      </c>
    </row>
    <row r="12" spans="2:9" ht="15.75" hidden="1" thickBot="1" x14ac:dyDescent="0.3">
      <c r="B12" s="7"/>
      <c r="C12" s="3">
        <v>40269</v>
      </c>
      <c r="D12" s="3">
        <v>40359</v>
      </c>
      <c r="E12" s="4">
        <f t="shared" si="0"/>
        <v>91</v>
      </c>
      <c r="F12" s="5">
        <v>0.22969999999999999</v>
      </c>
      <c r="G12" s="5">
        <f t="shared" si="1"/>
        <v>1.7380160581260018E-2</v>
      </c>
      <c r="H12" s="5">
        <f t="shared" si="2"/>
        <v>5.7452674729496778E-4</v>
      </c>
      <c r="I12" s="6">
        <f t="shared" si="3"/>
        <v>141161.22181037359</v>
      </c>
    </row>
    <row r="13" spans="2:9" ht="15.75" hidden="1" thickBot="1" x14ac:dyDescent="0.3">
      <c r="B13" s="7"/>
      <c r="C13" s="3">
        <v>40360</v>
      </c>
      <c r="D13" s="3">
        <v>40451</v>
      </c>
      <c r="E13" s="4">
        <f t="shared" si="0"/>
        <v>92</v>
      </c>
      <c r="F13" s="5">
        <v>0.22409999999999999</v>
      </c>
      <c r="G13" s="5">
        <f t="shared" si="1"/>
        <v>1.6993260304198232E-2</v>
      </c>
      <c r="H13" s="5">
        <f t="shared" si="2"/>
        <v>5.618407737104647E-4</v>
      </c>
      <c r="I13" s="6">
        <f t="shared" si="3"/>
        <v>139561.24818967943</v>
      </c>
    </row>
    <row r="14" spans="2:9" ht="15.75" hidden="1" thickBot="1" x14ac:dyDescent="0.3">
      <c r="B14" s="7"/>
      <c r="C14" s="3">
        <v>40452</v>
      </c>
      <c r="D14" s="3">
        <v>40543</v>
      </c>
      <c r="E14" s="4">
        <f t="shared" si="0"/>
        <v>92</v>
      </c>
      <c r="F14" s="5">
        <v>0.2132</v>
      </c>
      <c r="G14" s="5">
        <f t="shared" si="1"/>
        <v>1.6235511280837223E-2</v>
      </c>
      <c r="H14" s="5">
        <f t="shared" si="2"/>
        <v>5.3698161423576529E-4</v>
      </c>
      <c r="I14" s="6">
        <f t="shared" si="3"/>
        <v>133386.23297616409</v>
      </c>
    </row>
    <row r="15" spans="2:9" ht="15.75" hidden="1" thickBot="1" x14ac:dyDescent="0.3">
      <c r="B15" s="7"/>
      <c r="C15" s="3">
        <v>40544</v>
      </c>
      <c r="D15" s="3">
        <v>40633</v>
      </c>
      <c r="E15" s="4">
        <f t="shared" si="0"/>
        <v>90</v>
      </c>
      <c r="F15" s="5">
        <v>0.23419999999999999</v>
      </c>
      <c r="G15" s="5">
        <f t="shared" si="1"/>
        <v>1.768989397673093E-2</v>
      </c>
      <c r="H15" s="5">
        <f t="shared" si="2"/>
        <v>5.8467915522020242E-4</v>
      </c>
      <c r="I15" s="6">
        <f t="shared" si="3"/>
        <v>142077.03471850918</v>
      </c>
    </row>
    <row r="16" spans="2:9" ht="15.75" hidden="1" thickBot="1" x14ac:dyDescent="0.3">
      <c r="B16" s="7"/>
      <c r="C16" s="3">
        <v>40634</v>
      </c>
      <c r="D16" s="3">
        <v>40724</v>
      </c>
      <c r="E16" s="4">
        <f t="shared" si="0"/>
        <v>91</v>
      </c>
      <c r="F16" s="5">
        <v>0.26540000000000002</v>
      </c>
      <c r="G16" s="5">
        <f t="shared" si="1"/>
        <v>1.9809341586159102E-2</v>
      </c>
      <c r="H16" s="5">
        <f t="shared" si="2"/>
        <v>6.5407013767582178E-4</v>
      </c>
      <c r="I16" s="6">
        <f t="shared" si="3"/>
        <v>160705.03282694943</v>
      </c>
    </row>
    <row r="17" spans="2:9" ht="15.75" hidden="1" thickBot="1" x14ac:dyDescent="0.3">
      <c r="B17" s="7"/>
      <c r="C17" s="3">
        <v>40725</v>
      </c>
      <c r="D17" s="3">
        <v>40816</v>
      </c>
      <c r="E17" s="4">
        <f t="shared" si="0"/>
        <v>92</v>
      </c>
      <c r="F17" s="5">
        <v>0.27950000000000003</v>
      </c>
      <c r="G17" s="5">
        <f t="shared" si="1"/>
        <v>2.0751493869324511E-2</v>
      </c>
      <c r="H17" s="5">
        <f t="shared" si="2"/>
        <v>6.8487157478380745E-4</v>
      </c>
      <c r="I17" s="6">
        <f t="shared" si="3"/>
        <v>170122.09917629778</v>
      </c>
    </row>
    <row r="18" spans="2:9" ht="15.75" hidden="1" thickBot="1" x14ac:dyDescent="0.3">
      <c r="B18" s="7"/>
      <c r="C18" s="3">
        <v>40817</v>
      </c>
      <c r="D18" s="3">
        <v>40908</v>
      </c>
      <c r="E18" s="4">
        <f t="shared" si="0"/>
        <v>92</v>
      </c>
      <c r="F18" s="5">
        <v>0.29089999999999999</v>
      </c>
      <c r="G18" s="5">
        <f t="shared" si="1"/>
        <v>2.1506301501758696E-2</v>
      </c>
      <c r="H18" s="5">
        <f t="shared" si="2"/>
        <v>7.0952840052429522E-4</v>
      </c>
      <c r="I18" s="6">
        <f t="shared" si="3"/>
        <v>176246.85469023493</v>
      </c>
    </row>
    <row r="19" spans="2:9" ht="15.75" hidden="1" thickBot="1" x14ac:dyDescent="0.3">
      <c r="B19" s="7"/>
      <c r="C19" s="3">
        <v>40909</v>
      </c>
      <c r="D19" s="3">
        <v>40999</v>
      </c>
      <c r="E19" s="4">
        <f t="shared" si="0"/>
        <v>91</v>
      </c>
      <c r="F19" s="5">
        <v>0.29880000000000001</v>
      </c>
      <c r="G19" s="5">
        <f t="shared" si="1"/>
        <v>2.2025793890954715E-2</v>
      </c>
      <c r="H19" s="5">
        <f t="shared" si="2"/>
        <v>7.2648810153652654E-4</v>
      </c>
      <c r="I19" s="6">
        <f t="shared" si="3"/>
        <v>178498.12654752456</v>
      </c>
    </row>
    <row r="20" spans="2:9" ht="15.75" hidden="1" thickBot="1" x14ac:dyDescent="0.3">
      <c r="B20" s="7"/>
      <c r="C20" s="3">
        <v>41000</v>
      </c>
      <c r="D20" s="3">
        <v>41090</v>
      </c>
      <c r="E20" s="4">
        <f t="shared" si="0"/>
        <v>91</v>
      </c>
      <c r="F20" s="5">
        <v>0.30780000000000002</v>
      </c>
      <c r="G20" s="5">
        <f t="shared" si="1"/>
        <v>2.2614102789175972E-2</v>
      </c>
      <c r="H20" s="5">
        <f t="shared" si="2"/>
        <v>7.456843737503327E-4</v>
      </c>
      <c r="I20" s="6">
        <f t="shared" si="3"/>
        <v>183214.65063045674</v>
      </c>
    </row>
    <row r="21" spans="2:9" ht="15.75" hidden="1" thickBot="1" x14ac:dyDescent="0.3">
      <c r="B21" s="7"/>
      <c r="C21" s="3">
        <v>41091</v>
      </c>
      <c r="D21" s="3">
        <v>41182</v>
      </c>
      <c r="E21" s="4">
        <f t="shared" si="0"/>
        <v>92</v>
      </c>
      <c r="F21" s="5">
        <v>0.31290000000000001</v>
      </c>
      <c r="G21" s="5">
        <f t="shared" si="1"/>
        <v>2.2945832503501462E-2</v>
      </c>
      <c r="H21" s="5">
        <f t="shared" si="2"/>
        <v>7.5650386859016372E-4</v>
      </c>
      <c r="I21" s="6">
        <f t="shared" si="3"/>
        <v>187915.56095779667</v>
      </c>
    </row>
    <row r="22" spans="2:9" ht="15.75" hidden="1" thickBot="1" x14ac:dyDescent="0.3">
      <c r="B22" s="7"/>
      <c r="C22" s="3">
        <v>41183</v>
      </c>
      <c r="D22" s="3">
        <v>41274</v>
      </c>
      <c r="E22" s="4">
        <f t="shared" si="0"/>
        <v>92</v>
      </c>
      <c r="F22" s="5">
        <v>0.31340000000000001</v>
      </c>
      <c r="G22" s="5">
        <f t="shared" si="1"/>
        <v>2.2978291415095331E-2</v>
      </c>
      <c r="H22" s="5">
        <f t="shared" si="2"/>
        <v>7.575623465558845E-4</v>
      </c>
      <c r="I22" s="6">
        <f t="shared" si="3"/>
        <v>188178.48688448171</v>
      </c>
    </row>
    <row r="23" spans="2:9" ht="15.75" hidden="1" thickBot="1" x14ac:dyDescent="0.3">
      <c r="B23" s="7"/>
      <c r="C23" s="3">
        <v>41275</v>
      </c>
      <c r="D23" s="3">
        <v>41364</v>
      </c>
      <c r="E23" s="4">
        <f t="shared" si="0"/>
        <v>90</v>
      </c>
      <c r="F23" s="5">
        <v>0.31130000000000002</v>
      </c>
      <c r="G23" s="5">
        <f t="shared" si="1"/>
        <v>2.2841887785261861E-2</v>
      </c>
      <c r="H23" s="5">
        <f t="shared" si="2"/>
        <v>7.5311403572531077E-4</v>
      </c>
      <c r="I23" s="6">
        <f t="shared" si="3"/>
        <v>183006.71068125052</v>
      </c>
    </row>
    <row r="24" spans="2:9" ht="15.75" hidden="1" thickBot="1" x14ac:dyDescent="0.3">
      <c r="B24" s="7"/>
      <c r="C24" s="3">
        <v>41365</v>
      </c>
      <c r="D24" s="3">
        <v>41455</v>
      </c>
      <c r="E24" s="4">
        <f t="shared" si="0"/>
        <v>91</v>
      </c>
      <c r="F24" s="5">
        <v>0.3125</v>
      </c>
      <c r="G24" s="5">
        <f t="shared" si="1"/>
        <v>2.2919857214587447E-2</v>
      </c>
      <c r="H24" s="5">
        <f t="shared" si="2"/>
        <v>7.5565679674660657E-4</v>
      </c>
      <c r="I24" s="6">
        <f t="shared" si="3"/>
        <v>185664.87496064123</v>
      </c>
    </row>
    <row r="25" spans="2:9" ht="15.75" thickBot="1" x14ac:dyDescent="0.3">
      <c r="B25" s="8">
        <v>2700000</v>
      </c>
      <c r="C25" s="3">
        <v>41459</v>
      </c>
      <c r="D25" s="3">
        <v>41547</v>
      </c>
      <c r="E25" s="4">
        <f t="shared" si="0"/>
        <v>89</v>
      </c>
      <c r="F25" s="5">
        <v>0.06</v>
      </c>
      <c r="G25" s="5">
        <f>+(1+F25)^(1/12)-1</f>
        <v>4.8675505653430484E-3</v>
      </c>
      <c r="H25" s="5">
        <f>+(1+G25)^(1/30)-1</f>
        <v>1.6187117784771665E-4</v>
      </c>
      <c r="I25" s="6">
        <f>(B$25*H25)*E25</f>
        <v>38897.644036806312</v>
      </c>
    </row>
    <row r="26" spans="2:9" ht="15.75" thickBot="1" x14ac:dyDescent="0.3">
      <c r="B26" s="8">
        <v>2700000</v>
      </c>
      <c r="C26" s="3">
        <v>41548</v>
      </c>
      <c r="D26" s="3">
        <v>41639</v>
      </c>
      <c r="E26" s="4">
        <f t="shared" si="0"/>
        <v>92</v>
      </c>
      <c r="F26" s="5">
        <v>0.06</v>
      </c>
      <c r="G26" s="5">
        <f t="shared" si="1"/>
        <v>4.8675505653430484E-3</v>
      </c>
      <c r="H26" s="5">
        <f t="shared" si="2"/>
        <v>1.6187117784771665E-4</v>
      </c>
      <c r="I26" s="6">
        <f t="shared" si="3"/>
        <v>40208.800577372815</v>
      </c>
    </row>
    <row r="27" spans="2:9" ht="15.75" thickBot="1" x14ac:dyDescent="0.3">
      <c r="B27" s="8">
        <v>2700000</v>
      </c>
      <c r="C27" s="3">
        <v>41640</v>
      </c>
      <c r="D27" s="3">
        <v>41728</v>
      </c>
      <c r="E27" s="4">
        <f t="shared" si="0"/>
        <v>89</v>
      </c>
      <c r="F27" s="5">
        <v>0.06</v>
      </c>
      <c r="G27" s="5">
        <f t="shared" si="1"/>
        <v>4.8675505653430484E-3</v>
      </c>
      <c r="H27" s="5">
        <f t="shared" si="2"/>
        <v>1.6187117784771665E-4</v>
      </c>
      <c r="I27" s="6">
        <f>(B$27*H27)*E27</f>
        <v>38897.644036806312</v>
      </c>
    </row>
    <row r="28" spans="2:9" ht="15.75" thickBot="1" x14ac:dyDescent="0.3">
      <c r="B28" s="8">
        <v>2700000</v>
      </c>
      <c r="C28" s="3">
        <v>41730</v>
      </c>
      <c r="D28" s="3">
        <v>41820</v>
      </c>
      <c r="E28" s="4">
        <f t="shared" si="0"/>
        <v>91</v>
      </c>
      <c r="F28" s="5">
        <v>0.06</v>
      </c>
      <c r="G28" s="5">
        <f t="shared" si="1"/>
        <v>4.8675505653430484E-3</v>
      </c>
      <c r="H28" s="5">
        <f t="shared" si="2"/>
        <v>1.6187117784771665E-4</v>
      </c>
      <c r="I28" s="6">
        <f t="shared" si="3"/>
        <v>39771.748397183983</v>
      </c>
    </row>
    <row r="29" spans="2:9" ht="15.75" thickBot="1" x14ac:dyDescent="0.3">
      <c r="B29" s="8">
        <v>2700000</v>
      </c>
      <c r="C29" s="3">
        <v>41821</v>
      </c>
      <c r="D29" s="3">
        <v>41912</v>
      </c>
      <c r="E29" s="4">
        <f t="shared" si="0"/>
        <v>92</v>
      </c>
      <c r="F29" s="5">
        <v>0.06</v>
      </c>
      <c r="G29" s="5">
        <f t="shared" si="1"/>
        <v>4.8675505653430484E-3</v>
      </c>
      <c r="H29" s="5">
        <f t="shared" si="2"/>
        <v>1.6187117784771665E-4</v>
      </c>
      <c r="I29" s="6">
        <f t="shared" si="3"/>
        <v>40208.800577372815</v>
      </c>
    </row>
    <row r="30" spans="2:9" ht="15.75" thickBot="1" x14ac:dyDescent="0.3">
      <c r="B30" s="8">
        <v>2700000</v>
      </c>
      <c r="C30" s="3">
        <v>41913</v>
      </c>
      <c r="D30" s="3">
        <v>42003</v>
      </c>
      <c r="E30" s="4">
        <f t="shared" si="0"/>
        <v>91</v>
      </c>
      <c r="F30" s="5">
        <v>0.06</v>
      </c>
      <c r="G30" s="5">
        <f t="shared" si="1"/>
        <v>4.8675505653430484E-3</v>
      </c>
      <c r="H30" s="5">
        <f t="shared" si="2"/>
        <v>1.6187117784771665E-4</v>
      </c>
      <c r="I30" s="6">
        <f t="shared" si="3"/>
        <v>39771.748397183983</v>
      </c>
    </row>
    <row r="31" spans="2:9" ht="15.75" thickBot="1" x14ac:dyDescent="0.3">
      <c r="B31" s="8">
        <v>2700000</v>
      </c>
      <c r="C31" s="3">
        <v>42005</v>
      </c>
      <c r="D31" s="3">
        <v>42094</v>
      </c>
      <c r="E31" s="4">
        <f t="shared" si="0"/>
        <v>90</v>
      </c>
      <c r="F31" s="5">
        <v>0.06</v>
      </c>
      <c r="G31" s="5">
        <f t="shared" si="1"/>
        <v>4.8675505653430484E-3</v>
      </c>
      <c r="H31" s="5">
        <f t="shared" si="2"/>
        <v>1.6187117784771665E-4</v>
      </c>
      <c r="I31" s="6">
        <f>(B$46*H31)*E31</f>
        <v>39334.696216995144</v>
      </c>
    </row>
    <row r="32" spans="2:9" ht="15.75" thickBot="1" x14ac:dyDescent="0.3">
      <c r="B32" s="8">
        <v>2700000</v>
      </c>
      <c r="C32" s="3">
        <v>42095</v>
      </c>
      <c r="D32" s="3">
        <v>42185</v>
      </c>
      <c r="E32" s="4">
        <f t="shared" si="0"/>
        <v>91</v>
      </c>
      <c r="F32" s="5">
        <v>0.06</v>
      </c>
      <c r="G32" s="5">
        <f t="shared" si="1"/>
        <v>4.8675505653430484E-3</v>
      </c>
      <c r="H32" s="5">
        <f t="shared" si="2"/>
        <v>1.6187117784771665E-4</v>
      </c>
      <c r="I32" s="6">
        <f t="shared" si="3"/>
        <v>39771.748397183983</v>
      </c>
    </row>
    <row r="33" spans="2:9" ht="15.75" thickBot="1" x14ac:dyDescent="0.3">
      <c r="B33" s="8">
        <v>2700000</v>
      </c>
      <c r="C33" s="3">
        <v>42186</v>
      </c>
      <c r="D33" s="3">
        <v>42277</v>
      </c>
      <c r="E33" s="4">
        <f t="shared" si="0"/>
        <v>92</v>
      </c>
      <c r="F33" s="5">
        <v>0.06</v>
      </c>
      <c r="G33" s="5">
        <f t="shared" si="1"/>
        <v>4.8675505653430484E-3</v>
      </c>
      <c r="H33" s="5">
        <f t="shared" si="2"/>
        <v>1.6187117784771665E-4</v>
      </c>
      <c r="I33" s="6">
        <f>(B$27*H33)*E33</f>
        <v>40208.800577372815</v>
      </c>
    </row>
    <row r="34" spans="2:9" ht="15.75" thickBot="1" x14ac:dyDescent="0.3">
      <c r="B34" s="8">
        <v>2700000</v>
      </c>
      <c r="C34" s="3">
        <v>42278</v>
      </c>
      <c r="D34" s="3">
        <v>42368</v>
      </c>
      <c r="E34" s="4">
        <f t="shared" si="0"/>
        <v>91</v>
      </c>
      <c r="F34" s="5">
        <v>0.06</v>
      </c>
      <c r="G34" s="5">
        <f t="shared" si="1"/>
        <v>4.8675505653430484E-3</v>
      </c>
      <c r="H34" s="5">
        <f t="shared" si="2"/>
        <v>1.6187117784771665E-4</v>
      </c>
      <c r="I34" s="6">
        <f t="shared" si="3"/>
        <v>39771.748397183983</v>
      </c>
    </row>
    <row r="35" spans="2:9" ht="15.75" thickBot="1" x14ac:dyDescent="0.3">
      <c r="B35" s="8">
        <v>2700000</v>
      </c>
      <c r="C35" s="3">
        <v>42370</v>
      </c>
      <c r="D35" s="3">
        <v>42459</v>
      </c>
      <c r="E35" s="4">
        <f t="shared" si="0"/>
        <v>90</v>
      </c>
      <c r="F35" s="5">
        <v>0.06</v>
      </c>
      <c r="G35" s="5">
        <f t="shared" si="1"/>
        <v>4.8675505653430484E-3</v>
      </c>
      <c r="H35" s="5">
        <f t="shared" si="2"/>
        <v>1.6187117784771665E-4</v>
      </c>
      <c r="I35" s="6">
        <f t="shared" si="3"/>
        <v>39334.696216995144</v>
      </c>
    </row>
    <row r="36" spans="2:9" ht="15.75" thickBot="1" x14ac:dyDescent="0.3">
      <c r="B36" s="8">
        <v>2700000</v>
      </c>
      <c r="C36" s="3">
        <v>42461</v>
      </c>
      <c r="D36" s="3">
        <v>42551</v>
      </c>
      <c r="E36" s="4">
        <f t="shared" si="0"/>
        <v>91</v>
      </c>
      <c r="F36" s="5">
        <v>0.06</v>
      </c>
      <c r="G36" s="5">
        <f t="shared" si="1"/>
        <v>4.8675505653430484E-3</v>
      </c>
      <c r="H36" s="5">
        <f t="shared" si="2"/>
        <v>1.6187117784771665E-4</v>
      </c>
      <c r="I36" s="6">
        <f t="shared" si="3"/>
        <v>39771.748397183983</v>
      </c>
    </row>
    <row r="37" spans="2:9" ht="15.75" thickBot="1" x14ac:dyDescent="0.3">
      <c r="B37" s="8">
        <v>2700000</v>
      </c>
      <c r="C37" s="3">
        <v>42552</v>
      </c>
      <c r="D37" s="3">
        <v>42643</v>
      </c>
      <c r="E37" s="4">
        <f t="shared" si="0"/>
        <v>92</v>
      </c>
      <c r="F37" s="5">
        <v>0.06</v>
      </c>
      <c r="G37" s="5">
        <f t="shared" si="1"/>
        <v>4.8675505653430484E-3</v>
      </c>
      <c r="H37" s="5">
        <f t="shared" si="2"/>
        <v>1.6187117784771665E-4</v>
      </c>
      <c r="I37" s="6">
        <f t="shared" si="3"/>
        <v>40208.800577372815</v>
      </c>
    </row>
    <row r="38" spans="2:9" ht="15.75" thickBot="1" x14ac:dyDescent="0.3">
      <c r="B38" s="8">
        <v>2700000</v>
      </c>
      <c r="C38" s="3">
        <v>42644</v>
      </c>
      <c r="D38" s="3">
        <v>42734</v>
      </c>
      <c r="E38" s="4">
        <f t="shared" si="0"/>
        <v>91</v>
      </c>
      <c r="F38" s="5">
        <v>0.06</v>
      </c>
      <c r="G38" s="5">
        <f t="shared" si="1"/>
        <v>4.8675505653430484E-3</v>
      </c>
      <c r="H38" s="5">
        <f t="shared" si="2"/>
        <v>1.6187117784771665E-4</v>
      </c>
      <c r="I38" s="6">
        <f t="shared" si="3"/>
        <v>39771.748397183983</v>
      </c>
    </row>
    <row r="39" spans="2:9" ht="15.75" thickBot="1" x14ac:dyDescent="0.3">
      <c r="B39" s="8">
        <v>2700000</v>
      </c>
      <c r="C39" s="3">
        <v>42736</v>
      </c>
      <c r="D39" s="3">
        <v>42824</v>
      </c>
      <c r="E39" s="4">
        <f t="shared" si="0"/>
        <v>89</v>
      </c>
      <c r="F39" s="5">
        <v>0.06</v>
      </c>
      <c r="G39" s="5">
        <f t="shared" si="1"/>
        <v>4.8675505653430484E-3</v>
      </c>
      <c r="H39" s="5">
        <f t="shared" si="2"/>
        <v>1.6187117784771665E-4</v>
      </c>
      <c r="I39" s="6">
        <f t="shared" si="3"/>
        <v>38897.644036806312</v>
      </c>
    </row>
    <row r="40" spans="2:9" ht="15.75" thickBot="1" x14ac:dyDescent="0.3">
      <c r="B40" s="8">
        <v>2700000</v>
      </c>
      <c r="C40" s="3">
        <v>42826</v>
      </c>
      <c r="D40" s="3">
        <v>42916</v>
      </c>
      <c r="E40" s="4">
        <f t="shared" si="0"/>
        <v>91</v>
      </c>
      <c r="F40" s="5">
        <v>0.06</v>
      </c>
      <c r="G40" s="5">
        <f t="shared" si="1"/>
        <v>4.8675505653430484E-3</v>
      </c>
      <c r="H40" s="5">
        <f t="shared" si="2"/>
        <v>1.6187117784771665E-4</v>
      </c>
      <c r="I40" s="6">
        <f t="shared" si="3"/>
        <v>39771.748397183983</v>
      </c>
    </row>
    <row r="41" spans="2:9" ht="15.75" thickBot="1" x14ac:dyDescent="0.3">
      <c r="B41" s="8">
        <v>2700000</v>
      </c>
      <c r="C41" s="3">
        <v>42917</v>
      </c>
      <c r="D41" s="3">
        <v>42977</v>
      </c>
      <c r="E41" s="4">
        <f t="shared" si="0"/>
        <v>61</v>
      </c>
      <c r="F41" s="5">
        <v>0.06</v>
      </c>
      <c r="G41" s="5">
        <f t="shared" si="1"/>
        <v>4.8675505653430484E-3</v>
      </c>
      <c r="H41" s="5">
        <f t="shared" si="2"/>
        <v>1.6187117784771665E-4</v>
      </c>
      <c r="I41" s="6">
        <f t="shared" si="3"/>
        <v>26660.18299151893</v>
      </c>
    </row>
    <row r="42" spans="2:9" ht="15.75" thickBot="1" x14ac:dyDescent="0.3">
      <c r="B42" s="8">
        <v>2700000</v>
      </c>
      <c r="C42" s="3">
        <v>42979</v>
      </c>
      <c r="D42" s="3">
        <v>43008</v>
      </c>
      <c r="E42" s="4">
        <f t="shared" si="0"/>
        <v>30</v>
      </c>
      <c r="F42" s="5">
        <v>0.06</v>
      </c>
      <c r="G42" s="5">
        <f t="shared" si="1"/>
        <v>4.8675505653430484E-3</v>
      </c>
      <c r="H42" s="5">
        <f t="shared" si="2"/>
        <v>1.6187117784771665E-4</v>
      </c>
      <c r="I42" s="6">
        <f>(B$27*H42)*E42</f>
        <v>13111.565405665047</v>
      </c>
    </row>
    <row r="43" spans="2:9" ht="15.75" thickBot="1" x14ac:dyDescent="0.3">
      <c r="B43" s="8">
        <v>2700000</v>
      </c>
      <c r="C43" s="3">
        <v>43009</v>
      </c>
      <c r="D43" s="3">
        <v>43038</v>
      </c>
      <c r="E43" s="4">
        <f t="shared" si="0"/>
        <v>30</v>
      </c>
      <c r="F43" s="5">
        <v>0.06</v>
      </c>
      <c r="G43" s="5">
        <f t="shared" si="1"/>
        <v>4.8675505653430484E-3</v>
      </c>
      <c r="H43" s="5">
        <f t="shared" si="2"/>
        <v>1.6187117784771665E-4</v>
      </c>
      <c r="I43" s="6">
        <f t="shared" si="3"/>
        <v>13111.565405665047</v>
      </c>
    </row>
    <row r="44" spans="2:9" ht="15.75" thickBot="1" x14ac:dyDescent="0.3">
      <c r="B44" s="8">
        <v>2700000</v>
      </c>
      <c r="C44" s="3">
        <v>43040</v>
      </c>
      <c r="D44" s="3">
        <v>43069</v>
      </c>
      <c r="E44" s="4">
        <f t="shared" si="0"/>
        <v>30</v>
      </c>
      <c r="F44" s="5">
        <v>0.06</v>
      </c>
      <c r="G44" s="5">
        <f t="shared" si="1"/>
        <v>4.8675505653430484E-3</v>
      </c>
      <c r="H44" s="5">
        <f t="shared" si="2"/>
        <v>1.6187117784771665E-4</v>
      </c>
      <c r="I44" s="6">
        <f t="shared" si="3"/>
        <v>13111.565405665047</v>
      </c>
    </row>
    <row r="45" spans="2:9" ht="15.75" thickBot="1" x14ac:dyDescent="0.3">
      <c r="B45" s="8">
        <v>2700000</v>
      </c>
      <c r="C45" s="3">
        <v>43070</v>
      </c>
      <c r="D45" s="3">
        <v>43099</v>
      </c>
      <c r="E45" s="4">
        <f t="shared" si="0"/>
        <v>30</v>
      </c>
      <c r="F45" s="5">
        <v>0.06</v>
      </c>
      <c r="G45" s="5">
        <f t="shared" si="1"/>
        <v>4.8675505653430484E-3</v>
      </c>
      <c r="H45" s="5">
        <f t="shared" si="2"/>
        <v>1.6187117784771665E-4</v>
      </c>
      <c r="I45" s="6">
        <f>(B$27*H45)*E45</f>
        <v>13111.565405665047</v>
      </c>
    </row>
    <row r="46" spans="2:9" ht="15.75" thickBot="1" x14ac:dyDescent="0.3">
      <c r="B46" s="8">
        <v>2700000</v>
      </c>
      <c r="C46" s="3">
        <v>43101</v>
      </c>
      <c r="D46" s="3">
        <v>43130</v>
      </c>
      <c r="E46" s="4">
        <f t="shared" si="0"/>
        <v>30</v>
      </c>
      <c r="F46" s="5">
        <v>0.06</v>
      </c>
      <c r="G46" s="5">
        <f t="shared" si="1"/>
        <v>4.8675505653430484E-3</v>
      </c>
      <c r="H46" s="5">
        <f t="shared" si="2"/>
        <v>1.6187117784771665E-4</v>
      </c>
      <c r="I46" s="6">
        <f>(B$46*H46)*E46</f>
        <v>13111.565405665047</v>
      </c>
    </row>
    <row r="47" spans="2:9" ht="15.75" thickBot="1" x14ac:dyDescent="0.3">
      <c r="B47" s="8">
        <v>2700000</v>
      </c>
      <c r="C47" s="3">
        <v>43132</v>
      </c>
      <c r="D47" s="3">
        <v>43159</v>
      </c>
      <c r="E47" s="4">
        <f t="shared" si="0"/>
        <v>28</v>
      </c>
      <c r="F47" s="5">
        <v>0.06</v>
      </c>
      <c r="G47" s="5">
        <f t="shared" si="1"/>
        <v>4.8675505653430484E-3</v>
      </c>
      <c r="H47" s="5">
        <f t="shared" si="2"/>
        <v>1.6187117784771665E-4</v>
      </c>
      <c r="I47" s="6">
        <f t="shared" ref="I47" si="4">(B$46*H47)*E47</f>
        <v>12237.461045287379</v>
      </c>
    </row>
    <row r="48" spans="2:9" ht="15.75" thickBot="1" x14ac:dyDescent="0.3">
      <c r="B48" s="8">
        <v>2700000</v>
      </c>
      <c r="C48" s="3">
        <v>43160</v>
      </c>
      <c r="D48" s="3">
        <v>43190</v>
      </c>
      <c r="E48" s="4">
        <f t="shared" si="0"/>
        <v>31</v>
      </c>
      <c r="F48" s="5">
        <v>0.06</v>
      </c>
      <c r="G48" s="5">
        <f>+(1+F48)^(1/12)-1</f>
        <v>4.8675505653430484E-3</v>
      </c>
      <c r="H48" s="5">
        <f>+(1+G48)^(1/30)-1</f>
        <v>1.6187117784771665E-4</v>
      </c>
      <c r="I48" s="6">
        <f>(B$48*H48)*E48</f>
        <v>13548.617585853883</v>
      </c>
    </row>
    <row r="49" spans="2:9" ht="15.75" thickBot="1" x14ac:dyDescent="0.3">
      <c r="B49" s="8">
        <v>2700000</v>
      </c>
      <c r="C49" s="3">
        <v>43191</v>
      </c>
      <c r="D49" s="3">
        <v>43220</v>
      </c>
      <c r="E49" s="4">
        <f t="shared" si="0"/>
        <v>30</v>
      </c>
      <c r="F49" s="5">
        <v>0.06</v>
      </c>
      <c r="G49" s="5">
        <f t="shared" si="1"/>
        <v>4.8675505653430484E-3</v>
      </c>
      <c r="H49" s="5">
        <f t="shared" si="2"/>
        <v>1.6187117784771665E-4</v>
      </c>
      <c r="I49" s="6">
        <f>(B$48*H49)*E49</f>
        <v>13111.565405665047</v>
      </c>
    </row>
    <row r="50" spans="2:9" ht="15.75" thickBot="1" x14ac:dyDescent="0.3">
      <c r="B50" s="8">
        <v>2700000</v>
      </c>
      <c r="C50" s="3">
        <v>43221</v>
      </c>
      <c r="D50" s="3">
        <v>43251</v>
      </c>
      <c r="E50" s="4">
        <f t="shared" si="0"/>
        <v>31</v>
      </c>
      <c r="F50" s="5">
        <v>0.06</v>
      </c>
      <c r="G50" s="5">
        <f t="shared" si="1"/>
        <v>4.8675505653430484E-3</v>
      </c>
      <c r="H50" s="5">
        <f t="shared" si="2"/>
        <v>1.6187117784771665E-4</v>
      </c>
      <c r="I50" s="6">
        <f t="shared" ref="I50:I53" si="5">(B$48*H50)*E50</f>
        <v>13548.617585853883</v>
      </c>
    </row>
    <row r="51" spans="2:9" ht="15.75" thickBot="1" x14ac:dyDescent="0.3">
      <c r="B51" s="8">
        <v>2700000</v>
      </c>
      <c r="C51" s="3">
        <v>43252</v>
      </c>
      <c r="D51" s="3">
        <v>43281</v>
      </c>
      <c r="E51" s="4">
        <f t="shared" si="0"/>
        <v>30</v>
      </c>
      <c r="F51" s="5">
        <v>0.06</v>
      </c>
      <c r="G51" s="5">
        <f t="shared" si="1"/>
        <v>4.8675505653430484E-3</v>
      </c>
      <c r="H51" s="5">
        <f t="shared" si="2"/>
        <v>1.6187117784771665E-4</v>
      </c>
      <c r="I51" s="6">
        <f t="shared" si="5"/>
        <v>13111.565405665047</v>
      </c>
    </row>
    <row r="52" spans="2:9" ht="15.75" thickBot="1" x14ac:dyDescent="0.3">
      <c r="B52" s="8">
        <v>2700000</v>
      </c>
      <c r="C52" s="3">
        <v>43282</v>
      </c>
      <c r="D52" s="3">
        <v>43312</v>
      </c>
      <c r="E52" s="4">
        <f t="shared" si="0"/>
        <v>31</v>
      </c>
      <c r="F52" s="5">
        <v>0.06</v>
      </c>
      <c r="G52" s="5">
        <f t="shared" si="1"/>
        <v>4.8675505653430484E-3</v>
      </c>
      <c r="H52" s="5">
        <f t="shared" si="2"/>
        <v>1.6187117784771665E-4</v>
      </c>
      <c r="I52" s="6">
        <f t="shared" si="5"/>
        <v>13548.617585853883</v>
      </c>
    </row>
    <row r="53" spans="2:9" ht="15.75" thickBot="1" x14ac:dyDescent="0.3">
      <c r="B53" s="8">
        <v>2700000</v>
      </c>
      <c r="C53" s="3">
        <v>43313</v>
      </c>
      <c r="D53" s="3">
        <v>43343</v>
      </c>
      <c r="E53" s="4">
        <f t="shared" si="0"/>
        <v>31</v>
      </c>
      <c r="F53" s="5">
        <v>0.06</v>
      </c>
      <c r="G53" s="5">
        <f t="shared" si="1"/>
        <v>4.8675505653430484E-3</v>
      </c>
      <c r="H53" s="5">
        <f t="shared" si="2"/>
        <v>1.6187117784771665E-4</v>
      </c>
      <c r="I53" s="6">
        <f t="shared" si="5"/>
        <v>13548.617585853883</v>
      </c>
    </row>
    <row r="54" spans="2:9" ht="15.75" thickBot="1" x14ac:dyDescent="0.3">
      <c r="B54" s="8">
        <v>2700000</v>
      </c>
      <c r="C54" s="3">
        <v>43344</v>
      </c>
      <c r="D54" s="3">
        <v>43373</v>
      </c>
      <c r="E54" s="4">
        <f t="shared" si="0"/>
        <v>30</v>
      </c>
      <c r="F54" s="5">
        <v>0.06</v>
      </c>
      <c r="G54" s="5">
        <f t="shared" si="1"/>
        <v>4.8675505653430484E-3</v>
      </c>
      <c r="H54" s="5">
        <f t="shared" si="2"/>
        <v>1.6187117784771665E-4</v>
      </c>
      <c r="I54" s="6">
        <f>(B$54*H54)*E54</f>
        <v>13111.565405665047</v>
      </c>
    </row>
    <row r="55" spans="2:9" ht="15.75" thickBot="1" x14ac:dyDescent="0.3">
      <c r="B55" s="8">
        <v>2700000</v>
      </c>
      <c r="C55" s="3">
        <v>43374</v>
      </c>
      <c r="D55" s="3">
        <v>43404</v>
      </c>
      <c r="E55" s="4">
        <f t="shared" si="0"/>
        <v>31</v>
      </c>
      <c r="F55" s="5">
        <v>0.06</v>
      </c>
      <c r="G55" s="5">
        <f t="shared" si="1"/>
        <v>4.8675505653430484E-3</v>
      </c>
      <c r="H55" s="5">
        <f t="shared" si="2"/>
        <v>1.6187117784771665E-4</v>
      </c>
      <c r="I55" s="6">
        <f t="shared" ref="I55:I99" si="6">(B$54*H55)*E55</f>
        <v>13548.617585853883</v>
      </c>
    </row>
    <row r="56" spans="2:9" ht="15.75" thickBot="1" x14ac:dyDescent="0.3">
      <c r="B56" s="8">
        <v>2700000</v>
      </c>
      <c r="C56" s="3">
        <v>43405</v>
      </c>
      <c r="D56" s="3">
        <v>43434</v>
      </c>
      <c r="E56" s="4">
        <f t="shared" si="0"/>
        <v>30</v>
      </c>
      <c r="F56" s="5">
        <v>0.06</v>
      </c>
      <c r="G56" s="5">
        <f t="shared" si="1"/>
        <v>4.8675505653430484E-3</v>
      </c>
      <c r="H56" s="5">
        <f t="shared" si="2"/>
        <v>1.6187117784771665E-4</v>
      </c>
      <c r="I56" s="6">
        <f t="shared" si="6"/>
        <v>13111.565405665047</v>
      </c>
    </row>
    <row r="57" spans="2:9" ht="15.75" thickBot="1" x14ac:dyDescent="0.3">
      <c r="B57" s="8">
        <v>2700000</v>
      </c>
      <c r="C57" s="3">
        <v>43435</v>
      </c>
      <c r="D57" s="3">
        <v>43465</v>
      </c>
      <c r="E57" s="4">
        <f t="shared" si="0"/>
        <v>31</v>
      </c>
      <c r="F57" s="5">
        <v>0.06</v>
      </c>
      <c r="G57" s="5">
        <f t="shared" si="1"/>
        <v>4.8675505653430484E-3</v>
      </c>
      <c r="H57" s="5">
        <f t="shared" si="2"/>
        <v>1.6187117784771665E-4</v>
      </c>
      <c r="I57" s="6">
        <f t="shared" si="6"/>
        <v>13548.617585853883</v>
      </c>
    </row>
    <row r="58" spans="2:9" ht="15.75" thickBot="1" x14ac:dyDescent="0.3">
      <c r="B58" s="8">
        <v>2700000</v>
      </c>
      <c r="C58" s="3">
        <v>43466</v>
      </c>
      <c r="D58" s="3">
        <v>43496</v>
      </c>
      <c r="E58" s="4">
        <f t="shared" si="0"/>
        <v>31</v>
      </c>
      <c r="F58" s="5">
        <v>0.06</v>
      </c>
      <c r="G58" s="5">
        <f t="shared" si="1"/>
        <v>4.8675505653430484E-3</v>
      </c>
      <c r="H58" s="5">
        <f t="shared" si="2"/>
        <v>1.6187117784771665E-4</v>
      </c>
      <c r="I58" s="6">
        <f t="shared" si="6"/>
        <v>13548.617585853883</v>
      </c>
    </row>
    <row r="59" spans="2:9" ht="15.75" thickBot="1" x14ac:dyDescent="0.3">
      <c r="B59" s="8">
        <v>2700000</v>
      </c>
      <c r="C59" s="3">
        <v>43497</v>
      </c>
      <c r="D59" s="3">
        <v>43524</v>
      </c>
      <c r="E59" s="4">
        <f t="shared" si="0"/>
        <v>28</v>
      </c>
      <c r="F59" s="5">
        <v>0.06</v>
      </c>
      <c r="G59" s="5">
        <f t="shared" si="1"/>
        <v>4.8675505653430484E-3</v>
      </c>
      <c r="H59" s="5">
        <f t="shared" si="2"/>
        <v>1.6187117784771665E-4</v>
      </c>
      <c r="I59" s="6">
        <f>(B$54*H59)*E59</f>
        <v>12237.461045287379</v>
      </c>
    </row>
    <row r="60" spans="2:9" ht="15.75" thickBot="1" x14ac:dyDescent="0.3">
      <c r="B60" s="8">
        <v>2700000</v>
      </c>
      <c r="C60" s="3">
        <v>43525</v>
      </c>
      <c r="D60" s="3">
        <v>43555</v>
      </c>
      <c r="E60" s="4">
        <f t="shared" si="0"/>
        <v>31</v>
      </c>
      <c r="F60" s="5">
        <v>0.06</v>
      </c>
      <c r="G60" s="5">
        <f t="shared" si="1"/>
        <v>4.8675505653430484E-3</v>
      </c>
      <c r="H60" s="5">
        <f t="shared" si="2"/>
        <v>1.6187117784771665E-4</v>
      </c>
      <c r="I60" s="6">
        <f t="shared" si="6"/>
        <v>13548.617585853883</v>
      </c>
    </row>
    <row r="61" spans="2:9" ht="15.75" thickBot="1" x14ac:dyDescent="0.3">
      <c r="B61" s="8">
        <v>2700000</v>
      </c>
      <c r="C61" s="3">
        <v>43556</v>
      </c>
      <c r="D61" s="3">
        <v>43585</v>
      </c>
      <c r="E61" s="4">
        <f t="shared" si="0"/>
        <v>30</v>
      </c>
      <c r="F61" s="5">
        <v>0.06</v>
      </c>
      <c r="G61" s="5">
        <f t="shared" si="1"/>
        <v>4.8675505653430484E-3</v>
      </c>
      <c r="H61" s="5">
        <f t="shared" si="2"/>
        <v>1.6187117784771665E-4</v>
      </c>
      <c r="I61" s="6">
        <f t="shared" si="6"/>
        <v>13111.565405665047</v>
      </c>
    </row>
    <row r="62" spans="2:9" ht="15.75" thickBot="1" x14ac:dyDescent="0.3">
      <c r="B62" s="8">
        <v>2700000</v>
      </c>
      <c r="C62" s="3">
        <v>43586</v>
      </c>
      <c r="D62" s="3">
        <v>43616</v>
      </c>
      <c r="E62" s="4">
        <f t="shared" si="0"/>
        <v>31</v>
      </c>
      <c r="F62" s="5">
        <v>0.06</v>
      </c>
      <c r="G62" s="5">
        <f t="shared" si="1"/>
        <v>4.8675505653430484E-3</v>
      </c>
      <c r="H62" s="5">
        <f t="shared" si="2"/>
        <v>1.6187117784771665E-4</v>
      </c>
      <c r="I62" s="6">
        <f t="shared" si="6"/>
        <v>13548.617585853883</v>
      </c>
    </row>
    <row r="63" spans="2:9" ht="15.75" thickBot="1" x14ac:dyDescent="0.3">
      <c r="B63" s="8">
        <v>2700000</v>
      </c>
      <c r="C63" s="3">
        <v>43617</v>
      </c>
      <c r="D63" s="3">
        <v>43646</v>
      </c>
      <c r="E63" s="4">
        <f t="shared" si="0"/>
        <v>30</v>
      </c>
      <c r="F63" s="5">
        <v>0.06</v>
      </c>
      <c r="G63" s="5">
        <f t="shared" si="1"/>
        <v>4.8675505653430484E-3</v>
      </c>
      <c r="H63" s="5">
        <f t="shared" si="2"/>
        <v>1.6187117784771665E-4</v>
      </c>
      <c r="I63" s="6">
        <f>(B$54*H63)*E63</f>
        <v>13111.565405665047</v>
      </c>
    </row>
    <row r="64" spans="2:9" ht="15.75" thickBot="1" x14ac:dyDescent="0.3">
      <c r="B64" s="8">
        <v>2700000</v>
      </c>
      <c r="C64" s="3">
        <v>43647</v>
      </c>
      <c r="D64" s="3">
        <v>43677</v>
      </c>
      <c r="E64" s="4">
        <f t="shared" si="0"/>
        <v>31</v>
      </c>
      <c r="F64" s="5">
        <v>0.06</v>
      </c>
      <c r="G64" s="5">
        <f t="shared" si="1"/>
        <v>4.8675505653430484E-3</v>
      </c>
      <c r="H64" s="5">
        <f t="shared" si="2"/>
        <v>1.6187117784771665E-4</v>
      </c>
      <c r="I64" s="6">
        <f t="shared" si="6"/>
        <v>13548.617585853883</v>
      </c>
    </row>
    <row r="65" spans="2:9" ht="15.75" thickBot="1" x14ac:dyDescent="0.3">
      <c r="B65" s="8">
        <v>2700000</v>
      </c>
      <c r="C65" s="3">
        <v>43678</v>
      </c>
      <c r="D65" s="3">
        <v>43708</v>
      </c>
      <c r="E65" s="4">
        <f t="shared" si="0"/>
        <v>31</v>
      </c>
      <c r="F65" s="5">
        <v>0.06</v>
      </c>
      <c r="G65" s="5">
        <f t="shared" si="1"/>
        <v>4.8675505653430484E-3</v>
      </c>
      <c r="H65" s="5">
        <f t="shared" si="2"/>
        <v>1.6187117784771665E-4</v>
      </c>
      <c r="I65" s="6">
        <f t="shared" si="6"/>
        <v>13548.617585853883</v>
      </c>
    </row>
    <row r="66" spans="2:9" ht="15.75" thickBot="1" x14ac:dyDescent="0.3">
      <c r="B66" s="8">
        <v>2700000</v>
      </c>
      <c r="C66" s="3">
        <v>43709</v>
      </c>
      <c r="D66" s="3">
        <v>43738</v>
      </c>
      <c r="E66" s="4">
        <f t="shared" si="0"/>
        <v>30</v>
      </c>
      <c r="F66" s="5">
        <v>0.06</v>
      </c>
      <c r="G66" s="5">
        <f t="shared" si="1"/>
        <v>4.8675505653430484E-3</v>
      </c>
      <c r="H66" s="5">
        <f t="shared" si="2"/>
        <v>1.6187117784771665E-4</v>
      </c>
      <c r="I66" s="6">
        <f t="shared" si="6"/>
        <v>13111.565405665047</v>
      </c>
    </row>
    <row r="67" spans="2:9" ht="15.75" thickBot="1" x14ac:dyDescent="0.3">
      <c r="B67" s="8">
        <v>2700000</v>
      </c>
      <c r="C67" s="3">
        <v>43739</v>
      </c>
      <c r="D67" s="3">
        <v>43769</v>
      </c>
      <c r="E67" s="4">
        <f t="shared" si="0"/>
        <v>31</v>
      </c>
      <c r="F67" s="5">
        <v>0.06</v>
      </c>
      <c r="G67" s="5">
        <f t="shared" si="1"/>
        <v>4.8675505653430484E-3</v>
      </c>
      <c r="H67" s="5">
        <f t="shared" si="2"/>
        <v>1.6187117784771665E-4</v>
      </c>
      <c r="I67" s="6">
        <f t="shared" si="6"/>
        <v>13548.617585853883</v>
      </c>
    </row>
    <row r="68" spans="2:9" ht="15.75" thickBot="1" x14ac:dyDescent="0.3">
      <c r="B68" s="8">
        <v>2700000</v>
      </c>
      <c r="C68" s="3">
        <v>43770</v>
      </c>
      <c r="D68" s="3">
        <v>43799</v>
      </c>
      <c r="E68" s="4">
        <f t="shared" si="0"/>
        <v>30</v>
      </c>
      <c r="F68" s="5">
        <v>0.06</v>
      </c>
      <c r="G68" s="5">
        <f t="shared" si="1"/>
        <v>4.8675505653430484E-3</v>
      </c>
      <c r="H68" s="5">
        <f t="shared" si="2"/>
        <v>1.6187117784771665E-4</v>
      </c>
      <c r="I68" s="6">
        <f t="shared" si="6"/>
        <v>13111.565405665047</v>
      </c>
    </row>
    <row r="69" spans="2:9" ht="15.75" thickBot="1" x14ac:dyDescent="0.3">
      <c r="B69" s="8">
        <v>2700000</v>
      </c>
      <c r="C69" s="3">
        <v>43800</v>
      </c>
      <c r="D69" s="3">
        <v>43830</v>
      </c>
      <c r="E69" s="4">
        <f t="shared" si="0"/>
        <v>31</v>
      </c>
      <c r="F69" s="5">
        <v>0.06</v>
      </c>
      <c r="G69" s="5">
        <f t="shared" si="1"/>
        <v>4.8675505653430484E-3</v>
      </c>
      <c r="H69" s="5">
        <f t="shared" si="2"/>
        <v>1.6187117784771665E-4</v>
      </c>
      <c r="I69" s="6">
        <f t="shared" si="6"/>
        <v>13548.617585853883</v>
      </c>
    </row>
    <row r="70" spans="2:9" ht="15.75" thickBot="1" x14ac:dyDescent="0.3">
      <c r="B70" s="8">
        <v>2700000</v>
      </c>
      <c r="C70" s="3">
        <v>43831</v>
      </c>
      <c r="D70" s="3">
        <v>43861</v>
      </c>
      <c r="E70" s="4">
        <f t="shared" ref="E70:E99" si="7">D70-C70+1</f>
        <v>31</v>
      </c>
      <c r="F70" s="5">
        <v>0.06</v>
      </c>
      <c r="G70" s="5">
        <f t="shared" ref="G70:G88" si="8">+(1+F70)^(1/12)-1</f>
        <v>4.8675505653430484E-3</v>
      </c>
      <c r="H70" s="5">
        <f t="shared" ref="H70:H73" si="9">+(1+G70)^(1/30)-1</f>
        <v>1.6187117784771665E-4</v>
      </c>
      <c r="I70" s="6">
        <f t="shared" si="6"/>
        <v>13548.617585853883</v>
      </c>
    </row>
    <row r="71" spans="2:9" ht="15.75" thickBot="1" x14ac:dyDescent="0.3">
      <c r="B71" s="8">
        <v>2700000</v>
      </c>
      <c r="C71" s="3">
        <v>43862</v>
      </c>
      <c r="D71" s="3">
        <v>43890</v>
      </c>
      <c r="E71" s="4">
        <f t="shared" si="7"/>
        <v>29</v>
      </c>
      <c r="F71" s="5">
        <v>0.06</v>
      </c>
      <c r="G71" s="5">
        <f t="shared" si="8"/>
        <v>4.8675505653430484E-3</v>
      </c>
      <c r="H71" s="5">
        <f t="shared" si="9"/>
        <v>1.6187117784771665E-4</v>
      </c>
      <c r="I71" s="6">
        <f t="shared" si="6"/>
        <v>12674.513225476214</v>
      </c>
    </row>
    <row r="72" spans="2:9" ht="15.75" thickBot="1" x14ac:dyDescent="0.3">
      <c r="B72" s="8">
        <v>2700000</v>
      </c>
      <c r="C72" s="3">
        <v>43891</v>
      </c>
      <c r="D72" s="3">
        <v>43921</v>
      </c>
      <c r="E72" s="4">
        <f t="shared" si="7"/>
        <v>31</v>
      </c>
      <c r="F72" s="5">
        <v>0.06</v>
      </c>
      <c r="G72" s="5">
        <f t="shared" si="8"/>
        <v>4.8675505653430484E-3</v>
      </c>
      <c r="H72" s="5">
        <f t="shared" si="9"/>
        <v>1.6187117784771665E-4</v>
      </c>
      <c r="I72" s="6">
        <f t="shared" si="6"/>
        <v>13548.617585853883</v>
      </c>
    </row>
    <row r="73" spans="2:9" ht="15.75" thickBot="1" x14ac:dyDescent="0.3">
      <c r="B73" s="8">
        <v>2700000</v>
      </c>
      <c r="C73" s="3">
        <v>43922</v>
      </c>
      <c r="D73" s="3">
        <v>43951</v>
      </c>
      <c r="E73" s="4">
        <f t="shared" si="7"/>
        <v>30</v>
      </c>
      <c r="F73" s="5">
        <v>0.06</v>
      </c>
      <c r="G73" s="5">
        <f t="shared" si="8"/>
        <v>4.8675505653430484E-3</v>
      </c>
      <c r="H73" s="5">
        <f t="shared" si="9"/>
        <v>1.6187117784771665E-4</v>
      </c>
      <c r="I73" s="6">
        <f t="shared" si="6"/>
        <v>13111.565405665047</v>
      </c>
    </row>
    <row r="74" spans="2:9" ht="15.75" thickBot="1" x14ac:dyDescent="0.3">
      <c r="B74" s="8">
        <v>2700000</v>
      </c>
      <c r="C74" s="3">
        <v>43952</v>
      </c>
      <c r="D74" s="3">
        <v>43982</v>
      </c>
      <c r="E74" s="4">
        <f t="shared" si="7"/>
        <v>31</v>
      </c>
      <c r="F74" s="5">
        <v>0.06</v>
      </c>
      <c r="G74" s="5">
        <f>+(1+F74)^(1/12)-1</f>
        <v>4.8675505653430484E-3</v>
      </c>
      <c r="H74" s="9">
        <f>+(1+G74)^(1/30)-1</f>
        <v>1.6187117784771665E-4</v>
      </c>
      <c r="I74" s="6">
        <f t="shared" si="6"/>
        <v>13548.617585853883</v>
      </c>
    </row>
    <row r="75" spans="2:9" ht="15.75" thickBot="1" x14ac:dyDescent="0.3">
      <c r="B75" s="8">
        <v>2700000</v>
      </c>
      <c r="C75" s="3">
        <v>43983</v>
      </c>
      <c r="D75" s="3">
        <v>44012</v>
      </c>
      <c r="E75" s="4">
        <f t="shared" si="7"/>
        <v>30</v>
      </c>
      <c r="F75" s="5">
        <v>0.06</v>
      </c>
      <c r="G75" s="5">
        <f t="shared" si="8"/>
        <v>4.8675505653430484E-3</v>
      </c>
      <c r="H75" s="9">
        <f t="shared" ref="H75:H99" si="10">+(1+G75)^(1/30)-1</f>
        <v>1.6187117784771665E-4</v>
      </c>
      <c r="I75" s="6">
        <f t="shared" si="6"/>
        <v>13111.565405665047</v>
      </c>
    </row>
    <row r="76" spans="2:9" ht="15.75" thickBot="1" x14ac:dyDescent="0.3">
      <c r="B76" s="8">
        <v>2700000</v>
      </c>
      <c r="C76" s="3">
        <v>44013</v>
      </c>
      <c r="D76" s="3">
        <v>44043</v>
      </c>
      <c r="E76" s="4">
        <f t="shared" si="7"/>
        <v>31</v>
      </c>
      <c r="F76" s="5">
        <v>0.06</v>
      </c>
      <c r="G76" s="5">
        <f t="shared" si="8"/>
        <v>4.8675505653430484E-3</v>
      </c>
      <c r="H76" s="9">
        <f t="shared" si="10"/>
        <v>1.6187117784771665E-4</v>
      </c>
      <c r="I76" s="6">
        <f t="shared" si="6"/>
        <v>13548.617585853883</v>
      </c>
    </row>
    <row r="77" spans="2:9" ht="15.75" thickBot="1" x14ac:dyDescent="0.3">
      <c r="B77" s="8">
        <v>2700000</v>
      </c>
      <c r="C77" s="3">
        <v>44044</v>
      </c>
      <c r="D77" s="3">
        <v>44074</v>
      </c>
      <c r="E77" s="4">
        <f t="shared" si="7"/>
        <v>31</v>
      </c>
      <c r="F77" s="5">
        <v>0.06</v>
      </c>
      <c r="G77" s="5">
        <f t="shared" si="8"/>
        <v>4.8675505653430484E-3</v>
      </c>
      <c r="H77" s="9">
        <f t="shared" si="10"/>
        <v>1.6187117784771665E-4</v>
      </c>
      <c r="I77" s="6">
        <f t="shared" si="6"/>
        <v>13548.617585853883</v>
      </c>
    </row>
    <row r="78" spans="2:9" ht="15.75" thickBot="1" x14ac:dyDescent="0.3">
      <c r="B78" s="8">
        <v>2700000</v>
      </c>
      <c r="C78" s="3">
        <v>44075</v>
      </c>
      <c r="D78" s="3">
        <v>44104</v>
      </c>
      <c r="E78" s="10">
        <f t="shared" si="7"/>
        <v>30</v>
      </c>
      <c r="F78" s="5">
        <v>0.06</v>
      </c>
      <c r="G78" s="11">
        <f t="shared" si="8"/>
        <v>4.8675505653430484E-3</v>
      </c>
      <c r="H78" s="9">
        <f t="shared" si="10"/>
        <v>1.6187117784771665E-4</v>
      </c>
      <c r="I78" s="6">
        <f t="shared" si="6"/>
        <v>13111.565405665047</v>
      </c>
    </row>
    <row r="79" spans="2:9" ht="15.75" thickBot="1" x14ac:dyDescent="0.3">
      <c r="B79" s="8">
        <v>2700000</v>
      </c>
      <c r="C79" s="3">
        <v>44105</v>
      </c>
      <c r="D79" s="12">
        <v>44135</v>
      </c>
      <c r="E79" s="10">
        <f t="shared" si="7"/>
        <v>31</v>
      </c>
      <c r="F79" s="5">
        <v>0.06</v>
      </c>
      <c r="G79" s="11">
        <f t="shared" si="8"/>
        <v>4.8675505653430484E-3</v>
      </c>
      <c r="H79" s="9">
        <f t="shared" si="10"/>
        <v>1.6187117784771665E-4</v>
      </c>
      <c r="I79" s="6">
        <f t="shared" si="6"/>
        <v>13548.617585853883</v>
      </c>
    </row>
    <row r="80" spans="2:9" ht="15.75" thickBot="1" x14ac:dyDescent="0.3">
      <c r="B80" s="8">
        <v>2700000</v>
      </c>
      <c r="C80" s="3">
        <v>44136</v>
      </c>
      <c r="D80" s="3">
        <v>44165</v>
      </c>
      <c r="E80" s="13">
        <f t="shared" si="7"/>
        <v>30</v>
      </c>
      <c r="F80" s="5">
        <v>0.06</v>
      </c>
      <c r="G80" s="14">
        <f t="shared" si="8"/>
        <v>4.8675505653430484E-3</v>
      </c>
      <c r="H80" s="9">
        <f t="shared" si="10"/>
        <v>1.6187117784771665E-4</v>
      </c>
      <c r="I80" s="6">
        <f t="shared" si="6"/>
        <v>13111.565405665047</v>
      </c>
    </row>
    <row r="81" spans="2:9" ht="15.75" thickBot="1" x14ac:dyDescent="0.3">
      <c r="B81" s="8">
        <v>2700000</v>
      </c>
      <c r="C81" s="15">
        <v>44166</v>
      </c>
      <c r="D81" s="16">
        <v>44196</v>
      </c>
      <c r="E81" s="17">
        <f t="shared" si="7"/>
        <v>31</v>
      </c>
      <c r="F81" s="5">
        <v>0.06</v>
      </c>
      <c r="G81" s="18">
        <f t="shared" si="8"/>
        <v>4.8675505653430484E-3</v>
      </c>
      <c r="H81" s="19">
        <f t="shared" si="10"/>
        <v>1.6187117784771665E-4</v>
      </c>
      <c r="I81" s="6">
        <f t="shared" si="6"/>
        <v>13548.617585853883</v>
      </c>
    </row>
    <row r="82" spans="2:9" ht="15.75" thickBot="1" x14ac:dyDescent="0.3">
      <c r="B82" s="8">
        <v>2700000</v>
      </c>
      <c r="C82" s="16">
        <v>44197</v>
      </c>
      <c r="D82" s="15">
        <v>44227</v>
      </c>
      <c r="E82" s="20">
        <f t="shared" si="7"/>
        <v>31</v>
      </c>
      <c r="F82" s="5">
        <v>0.06</v>
      </c>
      <c r="G82" s="18">
        <f t="shared" si="8"/>
        <v>4.8675505653430484E-3</v>
      </c>
      <c r="H82" s="19">
        <f t="shared" si="10"/>
        <v>1.6187117784771665E-4</v>
      </c>
      <c r="I82" s="6">
        <f t="shared" si="6"/>
        <v>13548.617585853883</v>
      </c>
    </row>
    <row r="83" spans="2:9" ht="15.75" thickBot="1" x14ac:dyDescent="0.3">
      <c r="B83" s="8">
        <v>2700000</v>
      </c>
      <c r="C83" s="16">
        <v>44228</v>
      </c>
      <c r="D83" s="15">
        <v>44255</v>
      </c>
      <c r="E83" s="20">
        <f t="shared" si="7"/>
        <v>28</v>
      </c>
      <c r="F83" s="5">
        <v>0.06</v>
      </c>
      <c r="G83" s="18">
        <f t="shared" si="8"/>
        <v>4.8675505653430484E-3</v>
      </c>
      <c r="H83" s="19">
        <f t="shared" si="10"/>
        <v>1.6187117784771665E-4</v>
      </c>
      <c r="I83" s="6">
        <f t="shared" si="6"/>
        <v>12237.461045287379</v>
      </c>
    </row>
    <row r="84" spans="2:9" ht="15.75" thickBot="1" x14ac:dyDescent="0.3">
      <c r="B84" s="8">
        <v>2700000</v>
      </c>
      <c r="C84" s="16">
        <v>44256</v>
      </c>
      <c r="D84" s="15">
        <v>44286</v>
      </c>
      <c r="E84" s="20">
        <f t="shared" si="7"/>
        <v>31</v>
      </c>
      <c r="F84" s="5">
        <v>0.06</v>
      </c>
      <c r="G84" s="18">
        <f t="shared" si="8"/>
        <v>4.8675505653430484E-3</v>
      </c>
      <c r="H84" s="19">
        <f t="shared" si="10"/>
        <v>1.6187117784771665E-4</v>
      </c>
      <c r="I84" s="6">
        <f t="shared" si="6"/>
        <v>13548.617585853883</v>
      </c>
    </row>
    <row r="85" spans="2:9" ht="15.75" thickBot="1" x14ac:dyDescent="0.3">
      <c r="B85" s="8">
        <v>2700000</v>
      </c>
      <c r="C85" s="12">
        <v>44287</v>
      </c>
      <c r="D85" s="3">
        <v>44316</v>
      </c>
      <c r="E85" s="21">
        <f t="shared" si="7"/>
        <v>30</v>
      </c>
      <c r="F85" s="5">
        <v>0.06</v>
      </c>
      <c r="G85" s="11">
        <f t="shared" si="8"/>
        <v>4.8675505653430484E-3</v>
      </c>
      <c r="H85" s="9">
        <f t="shared" si="10"/>
        <v>1.6187117784771665E-4</v>
      </c>
      <c r="I85" s="6">
        <f t="shared" si="6"/>
        <v>13111.565405665047</v>
      </c>
    </row>
    <row r="86" spans="2:9" ht="15.75" thickBot="1" x14ac:dyDescent="0.3">
      <c r="B86" s="8">
        <v>2700000</v>
      </c>
      <c r="C86" s="22">
        <v>44317</v>
      </c>
      <c r="D86" s="23">
        <v>44347</v>
      </c>
      <c r="E86" s="24">
        <f t="shared" si="7"/>
        <v>31</v>
      </c>
      <c r="F86" s="5">
        <v>0.06</v>
      </c>
      <c r="G86" s="14">
        <f t="shared" si="8"/>
        <v>4.8675505653430484E-3</v>
      </c>
      <c r="H86" s="25">
        <f t="shared" si="10"/>
        <v>1.6187117784771665E-4</v>
      </c>
      <c r="I86" s="6">
        <f>(B$54*H86)*E86</f>
        <v>13548.617585853883</v>
      </c>
    </row>
    <row r="87" spans="2:9" ht="15.75" thickBot="1" x14ac:dyDescent="0.3">
      <c r="B87" s="8">
        <v>2700000</v>
      </c>
      <c r="C87" s="22">
        <v>44348</v>
      </c>
      <c r="D87" s="23">
        <v>44377</v>
      </c>
      <c r="E87" s="24">
        <f t="shared" si="7"/>
        <v>30</v>
      </c>
      <c r="F87" s="5">
        <v>0.06</v>
      </c>
      <c r="G87" s="14">
        <f t="shared" si="8"/>
        <v>4.8675505653430484E-3</v>
      </c>
      <c r="H87" s="25">
        <f>+(1+G87)^(1/30)-1</f>
        <v>1.6187117784771665E-4</v>
      </c>
      <c r="I87" s="6">
        <f t="shared" si="6"/>
        <v>13111.565405665047</v>
      </c>
    </row>
    <row r="88" spans="2:9" ht="15.75" thickBot="1" x14ac:dyDescent="0.3">
      <c r="B88" s="8">
        <v>2700000</v>
      </c>
      <c r="C88" s="16">
        <v>44378</v>
      </c>
      <c r="D88" s="15">
        <v>44408</v>
      </c>
      <c r="E88" s="20">
        <f t="shared" si="7"/>
        <v>31</v>
      </c>
      <c r="F88" s="5">
        <v>0.06</v>
      </c>
      <c r="G88" s="18">
        <f t="shared" si="8"/>
        <v>4.8675505653430484E-3</v>
      </c>
      <c r="H88" s="19">
        <f t="shared" si="10"/>
        <v>1.6187117784771665E-4</v>
      </c>
      <c r="I88" s="6">
        <f t="shared" si="6"/>
        <v>13548.617585853883</v>
      </c>
    </row>
    <row r="89" spans="2:9" ht="15.75" thickBot="1" x14ac:dyDescent="0.3">
      <c r="B89" s="8">
        <v>2700000</v>
      </c>
      <c r="C89" s="12">
        <v>44409</v>
      </c>
      <c r="D89" s="3">
        <v>44439</v>
      </c>
      <c r="E89" s="21">
        <f t="shared" si="7"/>
        <v>31</v>
      </c>
      <c r="F89" s="5">
        <v>0.06</v>
      </c>
      <c r="G89" s="11">
        <f>+(1+F89)^(1/12)-1</f>
        <v>4.8675505653430484E-3</v>
      </c>
      <c r="H89" s="9">
        <f t="shared" si="10"/>
        <v>1.6187117784771665E-4</v>
      </c>
      <c r="I89" s="6">
        <f t="shared" si="6"/>
        <v>13548.617585853883</v>
      </c>
    </row>
    <row r="90" spans="2:9" ht="15.75" thickBot="1" x14ac:dyDescent="0.3">
      <c r="B90" s="8">
        <v>2700000</v>
      </c>
      <c r="C90" s="22">
        <v>44440</v>
      </c>
      <c r="D90" s="3">
        <v>44469</v>
      </c>
      <c r="E90" s="24">
        <f t="shared" si="7"/>
        <v>30</v>
      </c>
      <c r="F90" s="5">
        <v>0.06</v>
      </c>
      <c r="G90" s="14">
        <f>+(1+F90)^(1/12)-1</f>
        <v>4.8675505653430484E-3</v>
      </c>
      <c r="H90" s="25">
        <f t="shared" si="10"/>
        <v>1.6187117784771665E-4</v>
      </c>
      <c r="I90" s="6">
        <f t="shared" si="6"/>
        <v>13111.565405665047</v>
      </c>
    </row>
    <row r="91" spans="2:9" ht="15.75" thickBot="1" x14ac:dyDescent="0.3">
      <c r="B91" s="8">
        <v>2700000</v>
      </c>
      <c r="C91" s="26">
        <v>44470</v>
      </c>
      <c r="D91" s="27">
        <v>44500</v>
      </c>
      <c r="E91" s="28">
        <f t="shared" si="7"/>
        <v>31</v>
      </c>
      <c r="F91" s="5">
        <v>0.06</v>
      </c>
      <c r="G91" s="30">
        <f>+(1+F91)^(1/12)-1</f>
        <v>4.8675505653430484E-3</v>
      </c>
      <c r="H91" s="31">
        <f t="shared" si="10"/>
        <v>1.6187117784771665E-4</v>
      </c>
      <c r="I91" s="6">
        <f t="shared" si="6"/>
        <v>13548.617585853883</v>
      </c>
    </row>
    <row r="92" spans="2:9" ht="15.75" thickBot="1" x14ac:dyDescent="0.3">
      <c r="B92" s="8">
        <v>2700000</v>
      </c>
      <c r="C92" s="26">
        <v>44501</v>
      </c>
      <c r="D92" s="27">
        <v>44530</v>
      </c>
      <c r="E92" s="28">
        <f t="shared" si="7"/>
        <v>30</v>
      </c>
      <c r="F92" s="5">
        <v>0.06</v>
      </c>
      <c r="G92" s="30">
        <f t="shared" ref="G92:G99" si="11">+(1+F92)^(1/12)-1</f>
        <v>4.8675505653430484E-3</v>
      </c>
      <c r="H92" s="31">
        <f t="shared" si="10"/>
        <v>1.6187117784771665E-4</v>
      </c>
      <c r="I92" s="6">
        <f t="shared" si="6"/>
        <v>13111.565405665047</v>
      </c>
    </row>
    <row r="93" spans="2:9" ht="15.75" thickBot="1" x14ac:dyDescent="0.3">
      <c r="B93" s="8">
        <v>2700000</v>
      </c>
      <c r="C93" s="26">
        <v>44531</v>
      </c>
      <c r="D93" s="27">
        <v>44561</v>
      </c>
      <c r="E93" s="28">
        <f t="shared" si="7"/>
        <v>31</v>
      </c>
      <c r="F93" s="5">
        <v>0.06</v>
      </c>
      <c r="G93" s="30">
        <f t="shared" si="11"/>
        <v>4.8675505653430484E-3</v>
      </c>
      <c r="H93" s="31">
        <f t="shared" si="10"/>
        <v>1.6187117784771665E-4</v>
      </c>
      <c r="I93" s="6">
        <f t="shared" si="6"/>
        <v>13548.617585853883</v>
      </c>
    </row>
    <row r="94" spans="2:9" ht="15.75" thickBot="1" x14ac:dyDescent="0.3">
      <c r="B94" s="8">
        <v>2700000</v>
      </c>
      <c r="C94" s="32">
        <v>44562</v>
      </c>
      <c r="D94" s="33">
        <v>44592</v>
      </c>
      <c r="E94" s="34">
        <f t="shared" si="7"/>
        <v>31</v>
      </c>
      <c r="F94" s="5">
        <v>0.06</v>
      </c>
      <c r="G94" s="35">
        <f>+(1+F94)^(1/12)-1</f>
        <v>4.8675505653430484E-3</v>
      </c>
      <c r="H94" s="36">
        <f>+(1+G94)^(1/30)-1</f>
        <v>1.6187117784771665E-4</v>
      </c>
      <c r="I94" s="6">
        <f t="shared" si="6"/>
        <v>13548.617585853883</v>
      </c>
    </row>
    <row r="95" spans="2:9" ht="15.75" thickBot="1" x14ac:dyDescent="0.3">
      <c r="B95" s="8">
        <v>2700000</v>
      </c>
      <c r="C95" s="27">
        <v>44593</v>
      </c>
      <c r="D95" s="27">
        <v>44620</v>
      </c>
      <c r="E95" s="37">
        <f t="shared" si="7"/>
        <v>28</v>
      </c>
      <c r="F95" s="5">
        <v>0.06</v>
      </c>
      <c r="G95" s="38">
        <f t="shared" si="11"/>
        <v>4.8675505653430484E-3</v>
      </c>
      <c r="H95" s="39">
        <f t="shared" si="10"/>
        <v>1.6187117784771665E-4</v>
      </c>
      <c r="I95" s="6">
        <f t="shared" si="6"/>
        <v>12237.461045287379</v>
      </c>
    </row>
    <row r="96" spans="2:9" ht="15.75" thickBot="1" x14ac:dyDescent="0.3">
      <c r="B96" s="8">
        <v>2700000</v>
      </c>
      <c r="C96" s="27">
        <v>44621</v>
      </c>
      <c r="D96" s="27">
        <v>44651</v>
      </c>
      <c r="E96" s="37">
        <f t="shared" si="7"/>
        <v>31</v>
      </c>
      <c r="F96" s="5">
        <v>0.06</v>
      </c>
      <c r="G96" s="38">
        <f t="shared" si="11"/>
        <v>4.8675505653430484E-3</v>
      </c>
      <c r="H96" s="39">
        <f t="shared" si="10"/>
        <v>1.6187117784771665E-4</v>
      </c>
      <c r="I96" s="6">
        <f t="shared" si="6"/>
        <v>13548.617585853883</v>
      </c>
    </row>
    <row r="97" spans="2:9" ht="15.75" thickBot="1" x14ac:dyDescent="0.3">
      <c r="B97" s="8">
        <v>2700000</v>
      </c>
      <c r="C97" s="27">
        <v>44652</v>
      </c>
      <c r="D97" s="27">
        <v>44681</v>
      </c>
      <c r="E97" s="37">
        <f t="shared" si="7"/>
        <v>30</v>
      </c>
      <c r="F97" s="5">
        <v>0.06</v>
      </c>
      <c r="G97" s="38">
        <f t="shared" si="11"/>
        <v>4.8675505653430484E-3</v>
      </c>
      <c r="H97" s="39">
        <f t="shared" si="10"/>
        <v>1.6187117784771665E-4</v>
      </c>
      <c r="I97" s="6">
        <f>(B$54*H97)*E97</f>
        <v>13111.565405665047</v>
      </c>
    </row>
    <row r="98" spans="2:9" ht="15.75" thickBot="1" x14ac:dyDescent="0.3">
      <c r="B98" s="8">
        <v>2700000</v>
      </c>
      <c r="C98" s="27">
        <v>44682</v>
      </c>
      <c r="D98" s="27">
        <v>44712</v>
      </c>
      <c r="E98" s="37">
        <f t="shared" si="7"/>
        <v>31</v>
      </c>
      <c r="F98" s="5">
        <v>0.06</v>
      </c>
      <c r="G98" s="38">
        <f t="shared" si="11"/>
        <v>4.8675505653430484E-3</v>
      </c>
      <c r="H98" s="39">
        <f t="shared" si="10"/>
        <v>1.6187117784771665E-4</v>
      </c>
      <c r="I98" s="6">
        <f t="shared" si="6"/>
        <v>13548.617585853883</v>
      </c>
    </row>
    <row r="99" spans="2:9" ht="15.75" thickBot="1" x14ac:dyDescent="0.3">
      <c r="B99" s="8">
        <v>2700000</v>
      </c>
      <c r="C99" s="40">
        <v>44713</v>
      </c>
      <c r="D99" s="40">
        <v>44742</v>
      </c>
      <c r="E99" s="41">
        <f t="shared" si="7"/>
        <v>30</v>
      </c>
      <c r="F99" s="5">
        <v>0.06</v>
      </c>
      <c r="G99" s="29">
        <f t="shared" si="11"/>
        <v>4.8675505653430484E-3</v>
      </c>
      <c r="H99" s="31">
        <f t="shared" si="10"/>
        <v>1.6187117784771665E-4</v>
      </c>
      <c r="I99" s="6">
        <f t="shared" si="6"/>
        <v>13111.565405665047</v>
      </c>
    </row>
    <row r="100" spans="2:9" ht="15.75" thickBot="1" x14ac:dyDescent="0.3">
      <c r="B100" s="42"/>
      <c r="C100" s="43"/>
      <c r="D100" s="43"/>
      <c r="E100" s="58" t="s">
        <v>10</v>
      </c>
      <c r="F100" s="59"/>
      <c r="G100" s="59"/>
      <c r="H100" s="60"/>
      <c r="I100" s="44">
        <f>B62</f>
        <v>2700000</v>
      </c>
    </row>
    <row r="101" spans="2:9" ht="15.75" thickBot="1" x14ac:dyDescent="0.3">
      <c r="B101" s="45"/>
      <c r="C101" s="43"/>
      <c r="D101" s="43"/>
      <c r="E101" s="61" t="s">
        <v>11</v>
      </c>
      <c r="F101" s="62"/>
      <c r="G101" s="62"/>
      <c r="H101" s="63"/>
      <c r="I101" s="8">
        <f>+SUM(I25:I99)</f>
        <v>1430908.8379382459</v>
      </c>
    </row>
    <row r="102" spans="2:9" ht="15.75" thickBot="1" x14ac:dyDescent="0.3">
      <c r="C102" s="46"/>
      <c r="D102" s="49"/>
      <c r="E102" s="61" t="s">
        <v>12</v>
      </c>
      <c r="F102" s="62"/>
      <c r="G102" s="62"/>
      <c r="H102" s="62"/>
      <c r="I102" s="48">
        <f>+SUM(I100:I101)</f>
        <v>4130908.8379382459</v>
      </c>
    </row>
  </sheetData>
  <mergeCells count="12">
    <mergeCell ref="E100:H100"/>
    <mergeCell ref="E101:H101"/>
    <mergeCell ref="E102:H102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2"/>
  <sheetViews>
    <sheetView topLeftCell="A97" workbookViewId="0">
      <selection activeCell="I30" sqref="I30"/>
    </sheetView>
  </sheetViews>
  <sheetFormatPr baseColWidth="10" defaultRowHeight="15" x14ac:dyDescent="0.25"/>
  <cols>
    <col min="2" max="2" width="18" bestFit="1" customWidth="1"/>
    <col min="6" max="6" width="13.140625" customWidth="1"/>
    <col min="7" max="8" width="12.85546875" customWidth="1"/>
    <col min="9" max="9" width="13.140625" customWidth="1"/>
  </cols>
  <sheetData>
    <row r="1" spans="2:9" x14ac:dyDescent="0.25">
      <c r="B1" s="64" t="s">
        <v>0</v>
      </c>
      <c r="C1" s="64"/>
      <c r="D1" s="64"/>
      <c r="E1" s="64"/>
      <c r="F1" s="64"/>
      <c r="G1" s="64"/>
      <c r="H1" s="64"/>
      <c r="I1" s="64"/>
    </row>
    <row r="2" spans="2:9" ht="15.75" thickBot="1" x14ac:dyDescent="0.3">
      <c r="B2" s="65" t="s">
        <v>14</v>
      </c>
      <c r="C2" s="66"/>
      <c r="D2" s="66"/>
      <c r="E2" s="66"/>
      <c r="F2" s="66"/>
      <c r="G2" s="66"/>
      <c r="H2" s="66"/>
      <c r="I2" s="66"/>
    </row>
    <row r="3" spans="2:9" ht="15.75" thickBot="1" x14ac:dyDescent="0.3">
      <c r="B3" s="67" t="s">
        <v>1</v>
      </c>
      <c r="C3" s="69" t="s">
        <v>2</v>
      </c>
      <c r="D3" s="69"/>
      <c r="E3" s="70" t="s">
        <v>3</v>
      </c>
      <c r="F3" s="70" t="s">
        <v>4</v>
      </c>
      <c r="G3" s="70" t="s">
        <v>5</v>
      </c>
      <c r="H3" s="70" t="s">
        <v>6</v>
      </c>
      <c r="I3" s="72" t="s">
        <v>7</v>
      </c>
    </row>
    <row r="4" spans="2:9" ht="48" customHeight="1" thickBot="1" x14ac:dyDescent="0.3">
      <c r="B4" s="68"/>
      <c r="C4" s="1" t="s">
        <v>8</v>
      </c>
      <c r="D4" s="1" t="s">
        <v>9</v>
      </c>
      <c r="E4" s="71"/>
      <c r="F4" s="71"/>
      <c r="G4" s="71"/>
      <c r="H4" s="71"/>
      <c r="I4" s="73"/>
    </row>
    <row r="5" spans="2:9" ht="15.75" hidden="1" thickBot="1" x14ac:dyDescent="0.3">
      <c r="B5" s="2"/>
      <c r="C5" s="3">
        <v>39692</v>
      </c>
      <c r="D5" s="3">
        <v>39721</v>
      </c>
      <c r="E5" s="4">
        <f>D5-C5+1</f>
        <v>30</v>
      </c>
      <c r="F5" s="5">
        <v>0.32269999999999999</v>
      </c>
      <c r="G5" s="5">
        <f>+(1+F5)^(1/12)-1</f>
        <v>2.3579971620140583E-2</v>
      </c>
      <c r="H5" s="5">
        <f>+(1+G5)^(1/30)-1</f>
        <v>7.7717712923530691E-4</v>
      </c>
      <c r="I5" s="6">
        <f>(B$46*H5)*E5</f>
        <v>221588.74308757071</v>
      </c>
    </row>
    <row r="6" spans="2:9" ht="15.75" hidden="1" thickBot="1" x14ac:dyDescent="0.3">
      <c r="B6" s="7"/>
      <c r="C6" s="3">
        <v>39722</v>
      </c>
      <c r="D6" s="3">
        <v>39813</v>
      </c>
      <c r="E6" s="4">
        <f t="shared" ref="E6:E69" si="0">D6-C6+1</f>
        <v>92</v>
      </c>
      <c r="F6" s="5">
        <v>0.31530000000000002</v>
      </c>
      <c r="G6" s="5">
        <f t="shared" ref="G6:G69" si="1">+(1+F6)^(1/12)-1</f>
        <v>2.3101532064367492E-2</v>
      </c>
      <c r="H6" s="5">
        <f t="shared" ref="H6:H69" si="2">+(1+G6)^(1/30)-1</f>
        <v>7.6158090139122336E-4</v>
      </c>
      <c r="I6" s="6">
        <f t="shared" ref="I6:I44" si="3">(B$27*H6)*E6</f>
        <v>665901.96958764119</v>
      </c>
    </row>
    <row r="7" spans="2:9" ht="15.75" hidden="1" thickBot="1" x14ac:dyDescent="0.3">
      <c r="B7" s="7"/>
      <c r="C7" s="3">
        <v>39814</v>
      </c>
      <c r="D7" s="3">
        <v>39903</v>
      </c>
      <c r="E7" s="4">
        <f t="shared" si="0"/>
        <v>90</v>
      </c>
      <c r="F7" s="5">
        <v>0.30709999999999998</v>
      </c>
      <c r="G7" s="5">
        <f t="shared" si="1"/>
        <v>2.2568478742334364E-2</v>
      </c>
      <c r="H7" s="5">
        <f t="shared" si="2"/>
        <v>7.4419606216213907E-4</v>
      </c>
      <c r="I7" s="6">
        <f t="shared" si="3"/>
        <v>636555.54373100726</v>
      </c>
    </row>
    <row r="8" spans="2:9" ht="15.75" hidden="1" thickBot="1" x14ac:dyDescent="0.3">
      <c r="B8" s="7"/>
      <c r="C8" s="3">
        <v>39904</v>
      </c>
      <c r="D8" s="3">
        <v>39994</v>
      </c>
      <c r="E8" s="4">
        <f t="shared" si="0"/>
        <v>91</v>
      </c>
      <c r="F8" s="5">
        <v>0.30420000000000003</v>
      </c>
      <c r="G8" s="5">
        <f t="shared" si="1"/>
        <v>2.2379225919199275E-2</v>
      </c>
      <c r="H8" s="5">
        <f t="shared" si="2"/>
        <v>7.3802172071268934E-4</v>
      </c>
      <c r="I8" s="6">
        <f t="shared" si="3"/>
        <v>638288.41746245942</v>
      </c>
    </row>
    <row r="9" spans="2:9" ht="15.75" hidden="1" thickBot="1" x14ac:dyDescent="0.3">
      <c r="B9" s="7"/>
      <c r="C9" s="3">
        <v>39995</v>
      </c>
      <c r="D9" s="3">
        <v>40086</v>
      </c>
      <c r="E9" s="4">
        <f t="shared" si="0"/>
        <v>92</v>
      </c>
      <c r="F9" s="5">
        <v>0.27979999999999999</v>
      </c>
      <c r="G9" s="5">
        <f t="shared" si="1"/>
        <v>2.0771436069723315E-2</v>
      </c>
      <c r="H9" s="5">
        <f t="shared" si="2"/>
        <v>6.8552324073545279E-4</v>
      </c>
      <c r="I9" s="6">
        <f t="shared" si="3"/>
        <v>599399.58495537634</v>
      </c>
    </row>
    <row r="10" spans="2:9" ht="15.75" hidden="1" thickBot="1" x14ac:dyDescent="0.3">
      <c r="B10" s="7"/>
      <c r="C10" s="3">
        <v>40087</v>
      </c>
      <c r="D10" s="3">
        <v>40178</v>
      </c>
      <c r="E10" s="4">
        <f t="shared" si="0"/>
        <v>92</v>
      </c>
      <c r="F10" s="5">
        <v>0.25919999999999999</v>
      </c>
      <c r="G10" s="5">
        <f t="shared" si="1"/>
        <v>1.9392012318319551E-2</v>
      </c>
      <c r="H10" s="5">
        <f t="shared" si="2"/>
        <v>6.4041775405332402E-4</v>
      </c>
      <c r="I10" s="6">
        <f t="shared" si="3"/>
        <v>559960.79077609675</v>
      </c>
    </row>
    <row r="11" spans="2:9" ht="15.75" hidden="1" thickBot="1" x14ac:dyDescent="0.3">
      <c r="B11" s="7"/>
      <c r="C11" s="3">
        <v>40179</v>
      </c>
      <c r="D11" s="3">
        <v>40268</v>
      </c>
      <c r="E11" s="4">
        <f t="shared" si="0"/>
        <v>90</v>
      </c>
      <c r="F11" s="5">
        <v>0.24210000000000001</v>
      </c>
      <c r="G11" s="5">
        <f t="shared" si="1"/>
        <v>1.8231152792165028E-2</v>
      </c>
      <c r="H11" s="5">
        <f t="shared" si="2"/>
        <v>6.0241331019206257E-4</v>
      </c>
      <c r="I11" s="6">
        <f t="shared" si="3"/>
        <v>515280.24900588259</v>
      </c>
    </row>
    <row r="12" spans="2:9" ht="15.75" hidden="1" thickBot="1" x14ac:dyDescent="0.3">
      <c r="B12" s="7"/>
      <c r="C12" s="3">
        <v>40269</v>
      </c>
      <c r="D12" s="3">
        <v>40359</v>
      </c>
      <c r="E12" s="4">
        <f t="shared" si="0"/>
        <v>91</v>
      </c>
      <c r="F12" s="5">
        <v>0.22969999999999999</v>
      </c>
      <c r="G12" s="5">
        <f t="shared" si="1"/>
        <v>1.7380160581260018E-2</v>
      </c>
      <c r="H12" s="5">
        <f t="shared" si="2"/>
        <v>5.7452674729496778E-4</v>
      </c>
      <c r="I12" s="6">
        <f t="shared" si="3"/>
        <v>496887.50077251496</v>
      </c>
    </row>
    <row r="13" spans="2:9" ht="15.75" hidden="1" thickBot="1" x14ac:dyDescent="0.3">
      <c r="B13" s="7"/>
      <c r="C13" s="3">
        <v>40360</v>
      </c>
      <c r="D13" s="3">
        <v>40451</v>
      </c>
      <c r="E13" s="4">
        <f t="shared" si="0"/>
        <v>92</v>
      </c>
      <c r="F13" s="5">
        <v>0.22409999999999999</v>
      </c>
      <c r="G13" s="5">
        <f t="shared" si="1"/>
        <v>1.6993260304198232E-2</v>
      </c>
      <c r="H13" s="5">
        <f t="shared" si="2"/>
        <v>5.618407737104647E-4</v>
      </c>
      <c r="I13" s="6">
        <f t="shared" si="3"/>
        <v>491255.59362767159</v>
      </c>
    </row>
    <row r="14" spans="2:9" ht="15.75" hidden="1" thickBot="1" x14ac:dyDescent="0.3">
      <c r="B14" s="7"/>
      <c r="C14" s="3">
        <v>40452</v>
      </c>
      <c r="D14" s="3">
        <v>40543</v>
      </c>
      <c r="E14" s="4">
        <f t="shared" si="0"/>
        <v>92</v>
      </c>
      <c r="F14" s="5">
        <v>0.2132</v>
      </c>
      <c r="G14" s="5">
        <f t="shared" si="1"/>
        <v>1.6235511280837223E-2</v>
      </c>
      <c r="H14" s="5">
        <f t="shared" si="2"/>
        <v>5.3698161423576529E-4</v>
      </c>
      <c r="I14" s="6">
        <f t="shared" si="3"/>
        <v>469519.54007609759</v>
      </c>
    </row>
    <row r="15" spans="2:9" ht="15.75" hidden="1" thickBot="1" x14ac:dyDescent="0.3">
      <c r="B15" s="7"/>
      <c r="C15" s="3">
        <v>40544</v>
      </c>
      <c r="D15" s="3">
        <v>40633</v>
      </c>
      <c r="E15" s="4">
        <f t="shared" si="0"/>
        <v>90</v>
      </c>
      <c r="F15" s="5">
        <v>0.23419999999999999</v>
      </c>
      <c r="G15" s="5">
        <f t="shared" si="1"/>
        <v>1.768989397673093E-2</v>
      </c>
      <c r="H15" s="5">
        <f t="shared" si="2"/>
        <v>5.8467915522020242E-4</v>
      </c>
      <c r="I15" s="6">
        <f t="shared" si="3"/>
        <v>500111.16220915236</v>
      </c>
    </row>
    <row r="16" spans="2:9" ht="15.75" hidden="1" thickBot="1" x14ac:dyDescent="0.3">
      <c r="B16" s="7"/>
      <c r="C16" s="3">
        <v>40634</v>
      </c>
      <c r="D16" s="3">
        <v>40724</v>
      </c>
      <c r="E16" s="4">
        <f t="shared" si="0"/>
        <v>91</v>
      </c>
      <c r="F16" s="5">
        <v>0.26540000000000002</v>
      </c>
      <c r="G16" s="5">
        <f t="shared" si="1"/>
        <v>1.9809341586159102E-2</v>
      </c>
      <c r="H16" s="5">
        <f t="shared" si="2"/>
        <v>6.5407013767582178E-4</v>
      </c>
      <c r="I16" s="6">
        <f t="shared" si="3"/>
        <v>565681.7155508619</v>
      </c>
    </row>
    <row r="17" spans="2:9" ht="15.75" hidden="1" thickBot="1" x14ac:dyDescent="0.3">
      <c r="B17" s="7"/>
      <c r="C17" s="3">
        <v>40725</v>
      </c>
      <c r="D17" s="3">
        <v>40816</v>
      </c>
      <c r="E17" s="4">
        <f t="shared" si="0"/>
        <v>92</v>
      </c>
      <c r="F17" s="5">
        <v>0.27950000000000003</v>
      </c>
      <c r="G17" s="5">
        <f t="shared" si="1"/>
        <v>2.0751493869324511E-2</v>
      </c>
      <c r="H17" s="5">
        <f t="shared" si="2"/>
        <v>6.8487157478380745E-4</v>
      </c>
      <c r="I17" s="6">
        <f t="shared" si="3"/>
        <v>598829.78910056816</v>
      </c>
    </row>
    <row r="18" spans="2:9" ht="15.75" hidden="1" thickBot="1" x14ac:dyDescent="0.3">
      <c r="B18" s="7"/>
      <c r="C18" s="3">
        <v>40817</v>
      </c>
      <c r="D18" s="3">
        <v>40908</v>
      </c>
      <c r="E18" s="4">
        <f t="shared" si="0"/>
        <v>92</v>
      </c>
      <c r="F18" s="5">
        <v>0.29089999999999999</v>
      </c>
      <c r="G18" s="5">
        <f t="shared" si="1"/>
        <v>2.1506301501758696E-2</v>
      </c>
      <c r="H18" s="5">
        <f t="shared" si="2"/>
        <v>7.0952840052429522E-4</v>
      </c>
      <c r="I18" s="6">
        <f t="shared" si="3"/>
        <v>620388.928509627</v>
      </c>
    </row>
    <row r="19" spans="2:9" ht="15.75" hidden="1" thickBot="1" x14ac:dyDescent="0.3">
      <c r="B19" s="7"/>
      <c r="C19" s="3">
        <v>40909</v>
      </c>
      <c r="D19" s="3">
        <v>40999</v>
      </c>
      <c r="E19" s="4">
        <f t="shared" si="0"/>
        <v>91</v>
      </c>
      <c r="F19" s="5">
        <v>0.29880000000000001</v>
      </c>
      <c r="G19" s="5">
        <f t="shared" si="1"/>
        <v>2.2025793890954715E-2</v>
      </c>
      <c r="H19" s="5">
        <f t="shared" si="2"/>
        <v>7.2648810153652654E-4</v>
      </c>
      <c r="I19" s="6">
        <f t="shared" si="3"/>
        <v>628313.40544728655</v>
      </c>
    </row>
    <row r="20" spans="2:9" ht="15.75" hidden="1" thickBot="1" x14ac:dyDescent="0.3">
      <c r="B20" s="7"/>
      <c r="C20" s="3">
        <v>41000</v>
      </c>
      <c r="D20" s="3">
        <v>41090</v>
      </c>
      <c r="E20" s="4">
        <f t="shared" si="0"/>
        <v>91</v>
      </c>
      <c r="F20" s="5">
        <v>0.30780000000000002</v>
      </c>
      <c r="G20" s="5">
        <f t="shared" si="1"/>
        <v>2.2614102789175972E-2</v>
      </c>
      <c r="H20" s="5">
        <f t="shared" si="2"/>
        <v>7.456843737503327E-4</v>
      </c>
      <c r="I20" s="6">
        <f t="shared" si="3"/>
        <v>644915.57021920767</v>
      </c>
    </row>
    <row r="21" spans="2:9" ht="15.75" hidden="1" thickBot="1" x14ac:dyDescent="0.3">
      <c r="B21" s="7"/>
      <c r="C21" s="3">
        <v>41091</v>
      </c>
      <c r="D21" s="3">
        <v>41182</v>
      </c>
      <c r="E21" s="4">
        <f t="shared" si="0"/>
        <v>92</v>
      </c>
      <c r="F21" s="5">
        <v>0.31290000000000001</v>
      </c>
      <c r="G21" s="5">
        <f t="shared" si="1"/>
        <v>2.2945832503501462E-2</v>
      </c>
      <c r="H21" s="5">
        <f t="shared" si="2"/>
        <v>7.5650386859016372E-4</v>
      </c>
      <c r="I21" s="6">
        <f t="shared" si="3"/>
        <v>661462.77457144426</v>
      </c>
    </row>
    <row r="22" spans="2:9" ht="15.75" hidden="1" thickBot="1" x14ac:dyDescent="0.3">
      <c r="B22" s="7"/>
      <c r="C22" s="3">
        <v>41183</v>
      </c>
      <c r="D22" s="3">
        <v>41274</v>
      </c>
      <c r="E22" s="4">
        <f t="shared" si="0"/>
        <v>92</v>
      </c>
      <c r="F22" s="5">
        <v>0.31340000000000001</v>
      </c>
      <c r="G22" s="5">
        <f t="shared" si="1"/>
        <v>2.2978291415095331E-2</v>
      </c>
      <c r="H22" s="5">
        <f t="shared" si="2"/>
        <v>7.575623465558845E-4</v>
      </c>
      <c r="I22" s="6">
        <f t="shared" si="3"/>
        <v>662388.27383337554</v>
      </c>
    </row>
    <row r="23" spans="2:9" ht="15.75" hidden="1" thickBot="1" x14ac:dyDescent="0.3">
      <c r="B23" s="7"/>
      <c r="C23" s="3">
        <v>41275</v>
      </c>
      <c r="D23" s="3">
        <v>41364</v>
      </c>
      <c r="E23" s="4">
        <f t="shared" si="0"/>
        <v>90</v>
      </c>
      <c r="F23" s="5">
        <v>0.31130000000000002</v>
      </c>
      <c r="G23" s="5">
        <f t="shared" si="1"/>
        <v>2.2841887785261861E-2</v>
      </c>
      <c r="H23" s="5">
        <f t="shared" si="2"/>
        <v>7.5311403572531077E-4</v>
      </c>
      <c r="I23" s="6">
        <f t="shared" si="3"/>
        <v>644183.6215980018</v>
      </c>
    </row>
    <row r="24" spans="2:9" ht="15.75" hidden="1" thickBot="1" x14ac:dyDescent="0.3">
      <c r="B24" s="7"/>
      <c r="C24" s="3">
        <v>41365</v>
      </c>
      <c r="D24" s="3">
        <v>41455</v>
      </c>
      <c r="E24" s="4">
        <f t="shared" si="0"/>
        <v>91</v>
      </c>
      <c r="F24" s="5">
        <v>0.3125</v>
      </c>
      <c r="G24" s="5">
        <f t="shared" si="1"/>
        <v>2.2919857214587447E-2</v>
      </c>
      <c r="H24" s="5">
        <f t="shared" si="2"/>
        <v>7.5565679674660657E-4</v>
      </c>
      <c r="I24" s="6">
        <f t="shared" si="3"/>
        <v>653540.35986145714</v>
      </c>
    </row>
    <row r="25" spans="2:9" ht="15.75" thickBot="1" x14ac:dyDescent="0.3">
      <c r="B25" s="8">
        <v>9504000</v>
      </c>
      <c r="C25" s="3">
        <v>41459</v>
      </c>
      <c r="D25" s="3">
        <v>41547</v>
      </c>
      <c r="E25" s="4">
        <f t="shared" si="0"/>
        <v>89</v>
      </c>
      <c r="F25" s="5">
        <v>0.06</v>
      </c>
      <c r="G25" s="5">
        <f t="shared" si="1"/>
        <v>4.8675505653430484E-3</v>
      </c>
      <c r="H25" s="5">
        <f t="shared" si="2"/>
        <v>1.6187117784771665E-4</v>
      </c>
      <c r="I25" s="6">
        <f>(B$25*H25)*E25</f>
        <v>136919.70700955822</v>
      </c>
    </row>
    <row r="26" spans="2:9" ht="15.75" thickBot="1" x14ac:dyDescent="0.3">
      <c r="B26" s="8">
        <v>9504000</v>
      </c>
      <c r="C26" s="3">
        <v>41548</v>
      </c>
      <c r="D26" s="3">
        <v>41639</v>
      </c>
      <c r="E26" s="4">
        <f t="shared" si="0"/>
        <v>92</v>
      </c>
      <c r="F26" s="5">
        <v>0.06</v>
      </c>
      <c r="G26" s="5">
        <f t="shared" si="1"/>
        <v>4.8675505653430484E-3</v>
      </c>
      <c r="H26" s="5">
        <f t="shared" si="2"/>
        <v>1.6187117784771665E-4</v>
      </c>
      <c r="I26" s="6">
        <f t="shared" si="3"/>
        <v>141534.97803235232</v>
      </c>
    </row>
    <row r="27" spans="2:9" ht="15.75" thickBot="1" x14ac:dyDescent="0.3">
      <c r="B27" s="8">
        <v>9504000</v>
      </c>
      <c r="C27" s="3">
        <v>41640</v>
      </c>
      <c r="D27" s="3">
        <v>41728</v>
      </c>
      <c r="E27" s="4">
        <f t="shared" si="0"/>
        <v>89</v>
      </c>
      <c r="F27" s="5">
        <v>0.06</v>
      </c>
      <c r="G27" s="5">
        <f t="shared" si="1"/>
        <v>4.8675505653430484E-3</v>
      </c>
      <c r="H27" s="5">
        <f t="shared" si="2"/>
        <v>1.6187117784771665E-4</v>
      </c>
      <c r="I27" s="6">
        <f>(B$27*H27)*E27</f>
        <v>136919.70700955822</v>
      </c>
    </row>
    <row r="28" spans="2:9" ht="15.75" thickBot="1" x14ac:dyDescent="0.3">
      <c r="B28" s="8">
        <v>9504000</v>
      </c>
      <c r="C28" s="3">
        <v>41730</v>
      </c>
      <c r="D28" s="3">
        <v>41820</v>
      </c>
      <c r="E28" s="4">
        <f t="shared" si="0"/>
        <v>91</v>
      </c>
      <c r="F28" s="5">
        <v>0.06</v>
      </c>
      <c r="G28" s="5">
        <f t="shared" si="1"/>
        <v>4.8675505653430484E-3</v>
      </c>
      <c r="H28" s="5">
        <f t="shared" si="2"/>
        <v>1.6187117784771665E-4</v>
      </c>
      <c r="I28" s="6">
        <f t="shared" si="3"/>
        <v>139996.5543580876</v>
      </c>
    </row>
    <row r="29" spans="2:9" ht="15.75" thickBot="1" x14ac:dyDescent="0.3">
      <c r="B29" s="8">
        <v>9504000</v>
      </c>
      <c r="C29" s="3">
        <v>41821</v>
      </c>
      <c r="D29" s="3">
        <v>41912</v>
      </c>
      <c r="E29" s="4">
        <f t="shared" si="0"/>
        <v>92</v>
      </c>
      <c r="F29" s="5">
        <v>0.06</v>
      </c>
      <c r="G29" s="5">
        <f t="shared" si="1"/>
        <v>4.8675505653430484E-3</v>
      </c>
      <c r="H29" s="5">
        <f t="shared" si="2"/>
        <v>1.6187117784771665E-4</v>
      </c>
      <c r="I29" s="6">
        <f t="shared" si="3"/>
        <v>141534.97803235232</v>
      </c>
    </row>
    <row r="30" spans="2:9" ht="15.75" thickBot="1" x14ac:dyDescent="0.3">
      <c r="B30" s="8">
        <v>9504000</v>
      </c>
      <c r="C30" s="3">
        <v>41913</v>
      </c>
      <c r="D30" s="3">
        <v>42003</v>
      </c>
      <c r="E30" s="4">
        <f t="shared" si="0"/>
        <v>91</v>
      </c>
      <c r="F30" s="5">
        <v>0.06</v>
      </c>
      <c r="G30" s="5">
        <f t="shared" si="1"/>
        <v>4.8675505653430484E-3</v>
      </c>
      <c r="H30" s="5">
        <f t="shared" si="2"/>
        <v>1.6187117784771665E-4</v>
      </c>
      <c r="I30" s="6">
        <f t="shared" si="3"/>
        <v>139996.5543580876</v>
      </c>
    </row>
    <row r="31" spans="2:9" ht="15.75" thickBot="1" x14ac:dyDescent="0.3">
      <c r="B31" s="8">
        <v>9504000</v>
      </c>
      <c r="C31" s="3">
        <v>42005</v>
      </c>
      <c r="D31" s="3">
        <v>42094</v>
      </c>
      <c r="E31" s="4">
        <f t="shared" si="0"/>
        <v>90</v>
      </c>
      <c r="F31" s="5">
        <v>0.06</v>
      </c>
      <c r="G31" s="5">
        <f t="shared" si="1"/>
        <v>4.8675505653430484E-3</v>
      </c>
      <c r="H31" s="5">
        <f t="shared" si="2"/>
        <v>1.6187117784771665E-4</v>
      </c>
      <c r="I31" s="6">
        <f>(B$46*H31)*E31</f>
        <v>138458.13068382291</v>
      </c>
    </row>
    <row r="32" spans="2:9" ht="15.75" thickBot="1" x14ac:dyDescent="0.3">
      <c r="B32" s="8">
        <v>9504000</v>
      </c>
      <c r="C32" s="3">
        <v>42095</v>
      </c>
      <c r="D32" s="3">
        <v>42185</v>
      </c>
      <c r="E32" s="4">
        <f t="shared" si="0"/>
        <v>91</v>
      </c>
      <c r="F32" s="5">
        <v>0.06</v>
      </c>
      <c r="G32" s="5">
        <f t="shared" si="1"/>
        <v>4.8675505653430484E-3</v>
      </c>
      <c r="H32" s="5">
        <f t="shared" si="2"/>
        <v>1.6187117784771665E-4</v>
      </c>
      <c r="I32" s="6">
        <f t="shared" si="3"/>
        <v>139996.5543580876</v>
      </c>
    </row>
    <row r="33" spans="2:9" ht="15.75" thickBot="1" x14ac:dyDescent="0.3">
      <c r="B33" s="8">
        <v>9504000</v>
      </c>
      <c r="C33" s="3">
        <v>42186</v>
      </c>
      <c r="D33" s="3">
        <v>42277</v>
      </c>
      <c r="E33" s="4">
        <f t="shared" si="0"/>
        <v>92</v>
      </c>
      <c r="F33" s="5">
        <v>0.06</v>
      </c>
      <c r="G33" s="5">
        <f t="shared" si="1"/>
        <v>4.8675505653430484E-3</v>
      </c>
      <c r="H33" s="5">
        <f t="shared" si="2"/>
        <v>1.6187117784771665E-4</v>
      </c>
      <c r="I33" s="6">
        <f>(B$27*H33)*E33</f>
        <v>141534.97803235232</v>
      </c>
    </row>
    <row r="34" spans="2:9" ht="15.75" thickBot="1" x14ac:dyDescent="0.3">
      <c r="B34" s="8">
        <v>9504000</v>
      </c>
      <c r="C34" s="3">
        <v>42278</v>
      </c>
      <c r="D34" s="3">
        <v>42368</v>
      </c>
      <c r="E34" s="4">
        <f t="shared" si="0"/>
        <v>91</v>
      </c>
      <c r="F34" s="5">
        <v>0.06</v>
      </c>
      <c r="G34" s="5">
        <f t="shared" si="1"/>
        <v>4.8675505653430484E-3</v>
      </c>
      <c r="H34" s="5">
        <f t="shared" si="2"/>
        <v>1.6187117784771665E-4</v>
      </c>
      <c r="I34" s="6">
        <f t="shared" si="3"/>
        <v>139996.5543580876</v>
      </c>
    </row>
    <row r="35" spans="2:9" ht="15.75" thickBot="1" x14ac:dyDescent="0.3">
      <c r="B35" s="8">
        <v>9504000</v>
      </c>
      <c r="C35" s="3">
        <v>42370</v>
      </c>
      <c r="D35" s="3">
        <v>42459</v>
      </c>
      <c r="E35" s="4">
        <f t="shared" si="0"/>
        <v>90</v>
      </c>
      <c r="F35" s="5">
        <v>0.06</v>
      </c>
      <c r="G35" s="5">
        <f t="shared" si="1"/>
        <v>4.8675505653430484E-3</v>
      </c>
      <c r="H35" s="5">
        <f t="shared" si="2"/>
        <v>1.6187117784771665E-4</v>
      </c>
      <c r="I35" s="6">
        <f t="shared" si="3"/>
        <v>138458.13068382291</v>
      </c>
    </row>
    <row r="36" spans="2:9" ht="15.75" thickBot="1" x14ac:dyDescent="0.3">
      <c r="B36" s="8">
        <v>9504000</v>
      </c>
      <c r="C36" s="3">
        <v>42461</v>
      </c>
      <c r="D36" s="3">
        <v>42551</v>
      </c>
      <c r="E36" s="4">
        <f t="shared" si="0"/>
        <v>91</v>
      </c>
      <c r="F36" s="5">
        <v>0.06</v>
      </c>
      <c r="G36" s="5">
        <f t="shared" si="1"/>
        <v>4.8675505653430484E-3</v>
      </c>
      <c r="H36" s="5">
        <f t="shared" si="2"/>
        <v>1.6187117784771665E-4</v>
      </c>
      <c r="I36" s="6">
        <f t="shared" si="3"/>
        <v>139996.5543580876</v>
      </c>
    </row>
    <row r="37" spans="2:9" ht="15.75" thickBot="1" x14ac:dyDescent="0.3">
      <c r="B37" s="8">
        <v>9504000</v>
      </c>
      <c r="C37" s="3">
        <v>42552</v>
      </c>
      <c r="D37" s="3">
        <v>42643</v>
      </c>
      <c r="E37" s="4">
        <f t="shared" si="0"/>
        <v>92</v>
      </c>
      <c r="F37" s="5">
        <v>0.06</v>
      </c>
      <c r="G37" s="5">
        <f t="shared" si="1"/>
        <v>4.8675505653430484E-3</v>
      </c>
      <c r="H37" s="5">
        <f t="shared" si="2"/>
        <v>1.6187117784771665E-4</v>
      </c>
      <c r="I37" s="6">
        <f t="shared" si="3"/>
        <v>141534.97803235232</v>
      </c>
    </row>
    <row r="38" spans="2:9" ht="15.75" thickBot="1" x14ac:dyDescent="0.3">
      <c r="B38" s="8">
        <v>9504000</v>
      </c>
      <c r="C38" s="3">
        <v>42644</v>
      </c>
      <c r="D38" s="3">
        <v>42734</v>
      </c>
      <c r="E38" s="4">
        <f t="shared" si="0"/>
        <v>91</v>
      </c>
      <c r="F38" s="5">
        <v>0.06</v>
      </c>
      <c r="G38" s="5">
        <f t="shared" si="1"/>
        <v>4.8675505653430484E-3</v>
      </c>
      <c r="H38" s="5">
        <f t="shared" si="2"/>
        <v>1.6187117784771665E-4</v>
      </c>
      <c r="I38" s="6">
        <f t="shared" si="3"/>
        <v>139996.5543580876</v>
      </c>
    </row>
    <row r="39" spans="2:9" ht="15.75" thickBot="1" x14ac:dyDescent="0.3">
      <c r="B39" s="8">
        <v>9504000</v>
      </c>
      <c r="C39" s="3">
        <v>42736</v>
      </c>
      <c r="D39" s="3">
        <v>42824</v>
      </c>
      <c r="E39" s="4">
        <f t="shared" si="0"/>
        <v>89</v>
      </c>
      <c r="F39" s="5">
        <v>0.06</v>
      </c>
      <c r="G39" s="5">
        <f t="shared" si="1"/>
        <v>4.8675505653430484E-3</v>
      </c>
      <c r="H39" s="5">
        <f t="shared" si="2"/>
        <v>1.6187117784771665E-4</v>
      </c>
      <c r="I39" s="6">
        <f t="shared" si="3"/>
        <v>136919.70700955822</v>
      </c>
    </row>
    <row r="40" spans="2:9" ht="15.75" thickBot="1" x14ac:dyDescent="0.3">
      <c r="B40" s="8">
        <v>9504000</v>
      </c>
      <c r="C40" s="3">
        <v>42826</v>
      </c>
      <c r="D40" s="3">
        <v>42916</v>
      </c>
      <c r="E40" s="4">
        <f t="shared" si="0"/>
        <v>91</v>
      </c>
      <c r="F40" s="5">
        <v>0.06</v>
      </c>
      <c r="G40" s="5">
        <f t="shared" si="1"/>
        <v>4.8675505653430484E-3</v>
      </c>
      <c r="H40" s="5">
        <f t="shared" si="2"/>
        <v>1.6187117784771665E-4</v>
      </c>
      <c r="I40" s="6">
        <f t="shared" si="3"/>
        <v>139996.5543580876</v>
      </c>
    </row>
    <row r="41" spans="2:9" ht="15.75" thickBot="1" x14ac:dyDescent="0.3">
      <c r="B41" s="8">
        <v>9504000</v>
      </c>
      <c r="C41" s="3">
        <v>42917</v>
      </c>
      <c r="D41" s="3">
        <v>42977</v>
      </c>
      <c r="E41" s="4">
        <f t="shared" si="0"/>
        <v>61</v>
      </c>
      <c r="F41" s="5">
        <v>0.06</v>
      </c>
      <c r="G41" s="5">
        <f t="shared" si="1"/>
        <v>4.8675505653430484E-3</v>
      </c>
      <c r="H41" s="5">
        <f t="shared" si="2"/>
        <v>1.6187117784771665E-4</v>
      </c>
      <c r="I41" s="6">
        <f t="shared" si="3"/>
        <v>93843.844130146637</v>
      </c>
    </row>
    <row r="42" spans="2:9" ht="15.75" thickBot="1" x14ac:dyDescent="0.3">
      <c r="B42" s="8">
        <v>9504000</v>
      </c>
      <c r="C42" s="3">
        <v>42979</v>
      </c>
      <c r="D42" s="3">
        <v>43008</v>
      </c>
      <c r="E42" s="4">
        <f t="shared" si="0"/>
        <v>30</v>
      </c>
      <c r="F42" s="5">
        <v>0.06</v>
      </c>
      <c r="G42" s="5">
        <f t="shared" si="1"/>
        <v>4.8675505653430484E-3</v>
      </c>
      <c r="H42" s="5">
        <f t="shared" si="2"/>
        <v>1.6187117784771665E-4</v>
      </c>
      <c r="I42" s="6">
        <f>(B$27*H42)*E42</f>
        <v>46152.710227940974</v>
      </c>
    </row>
    <row r="43" spans="2:9" ht="15.75" thickBot="1" x14ac:dyDescent="0.3">
      <c r="B43" s="8">
        <v>9504000</v>
      </c>
      <c r="C43" s="3">
        <v>43009</v>
      </c>
      <c r="D43" s="3">
        <v>43038</v>
      </c>
      <c r="E43" s="4">
        <f t="shared" si="0"/>
        <v>30</v>
      </c>
      <c r="F43" s="5">
        <v>0.06</v>
      </c>
      <c r="G43" s="5">
        <f t="shared" si="1"/>
        <v>4.8675505653430484E-3</v>
      </c>
      <c r="H43" s="5">
        <f t="shared" si="2"/>
        <v>1.6187117784771665E-4</v>
      </c>
      <c r="I43" s="6">
        <f t="shared" si="3"/>
        <v>46152.710227940974</v>
      </c>
    </row>
    <row r="44" spans="2:9" ht="15.75" thickBot="1" x14ac:dyDescent="0.3">
      <c r="B44" s="8">
        <v>9504000</v>
      </c>
      <c r="C44" s="3">
        <v>43040</v>
      </c>
      <c r="D44" s="3">
        <v>43069</v>
      </c>
      <c r="E44" s="4">
        <f t="shared" si="0"/>
        <v>30</v>
      </c>
      <c r="F44" s="5">
        <v>0.06</v>
      </c>
      <c r="G44" s="5">
        <f t="shared" si="1"/>
        <v>4.8675505653430484E-3</v>
      </c>
      <c r="H44" s="5">
        <f t="shared" si="2"/>
        <v>1.6187117784771665E-4</v>
      </c>
      <c r="I44" s="6">
        <f t="shared" si="3"/>
        <v>46152.710227940974</v>
      </c>
    </row>
    <row r="45" spans="2:9" ht="15.75" thickBot="1" x14ac:dyDescent="0.3">
      <c r="B45" s="8">
        <v>9504000</v>
      </c>
      <c r="C45" s="3">
        <v>43070</v>
      </c>
      <c r="D45" s="3">
        <v>43099</v>
      </c>
      <c r="E45" s="4">
        <f t="shared" si="0"/>
        <v>30</v>
      </c>
      <c r="F45" s="5">
        <v>0.06</v>
      </c>
      <c r="G45" s="5">
        <f t="shared" si="1"/>
        <v>4.8675505653430484E-3</v>
      </c>
      <c r="H45" s="5">
        <f t="shared" si="2"/>
        <v>1.6187117784771665E-4</v>
      </c>
      <c r="I45" s="6">
        <f>(B$27*H45)*E45</f>
        <v>46152.710227940974</v>
      </c>
    </row>
    <row r="46" spans="2:9" ht="15.75" thickBot="1" x14ac:dyDescent="0.3">
      <c r="B46" s="8">
        <v>9504000</v>
      </c>
      <c r="C46" s="3">
        <v>43101</v>
      </c>
      <c r="D46" s="3">
        <v>43130</v>
      </c>
      <c r="E46" s="4">
        <f t="shared" si="0"/>
        <v>30</v>
      </c>
      <c r="F46" s="5">
        <v>0.06</v>
      </c>
      <c r="G46" s="5">
        <f t="shared" si="1"/>
        <v>4.8675505653430484E-3</v>
      </c>
      <c r="H46" s="5">
        <f t="shared" si="2"/>
        <v>1.6187117784771665E-4</v>
      </c>
      <c r="I46" s="6">
        <f>(B$46*H46)*E46</f>
        <v>46152.710227940974</v>
      </c>
    </row>
    <row r="47" spans="2:9" ht="15.75" thickBot="1" x14ac:dyDescent="0.3">
      <c r="B47" s="8">
        <v>9504000</v>
      </c>
      <c r="C47" s="3">
        <v>43132</v>
      </c>
      <c r="D47" s="3">
        <v>43159</v>
      </c>
      <c r="E47" s="4">
        <f t="shared" si="0"/>
        <v>28</v>
      </c>
      <c r="F47" s="5">
        <v>0.06</v>
      </c>
      <c r="G47" s="5">
        <f t="shared" si="1"/>
        <v>4.8675505653430484E-3</v>
      </c>
      <c r="H47" s="5">
        <f t="shared" si="2"/>
        <v>1.6187117784771665E-4</v>
      </c>
      <c r="I47" s="6">
        <f t="shared" ref="I47" si="4">(B$46*H47)*E47</f>
        <v>43075.862879411572</v>
      </c>
    </row>
    <row r="48" spans="2:9" ht="15.75" thickBot="1" x14ac:dyDescent="0.3">
      <c r="B48" s="8">
        <v>9504000</v>
      </c>
      <c r="C48" s="3">
        <v>43160</v>
      </c>
      <c r="D48" s="3">
        <v>43190</v>
      </c>
      <c r="E48" s="4">
        <f t="shared" si="0"/>
        <v>31</v>
      </c>
      <c r="F48" s="5">
        <v>0.06</v>
      </c>
      <c r="G48" s="5">
        <f>+(1+F48)^(1/12)-1</f>
        <v>4.8675505653430484E-3</v>
      </c>
      <c r="H48" s="5">
        <f>+(1+G48)^(1/30)-1</f>
        <v>1.6187117784771665E-4</v>
      </c>
      <c r="I48" s="6">
        <f>(B$48*H48)*E48</f>
        <v>47691.133902205671</v>
      </c>
    </row>
    <row r="49" spans="2:9" ht="15.75" thickBot="1" x14ac:dyDescent="0.3">
      <c r="B49" s="8">
        <v>9504000</v>
      </c>
      <c r="C49" s="3">
        <v>43191</v>
      </c>
      <c r="D49" s="3">
        <v>43220</v>
      </c>
      <c r="E49" s="4">
        <f t="shared" si="0"/>
        <v>30</v>
      </c>
      <c r="F49" s="5">
        <v>0.06</v>
      </c>
      <c r="G49" s="5">
        <f t="shared" si="1"/>
        <v>4.8675505653430484E-3</v>
      </c>
      <c r="H49" s="5">
        <f t="shared" si="2"/>
        <v>1.6187117784771665E-4</v>
      </c>
      <c r="I49" s="6">
        <f>(B$48*H49)*E49</f>
        <v>46152.710227940974</v>
      </c>
    </row>
    <row r="50" spans="2:9" ht="15.75" thickBot="1" x14ac:dyDescent="0.3">
      <c r="B50" s="8">
        <v>9504000</v>
      </c>
      <c r="C50" s="3">
        <v>43221</v>
      </c>
      <c r="D50" s="3">
        <v>43251</v>
      </c>
      <c r="E50" s="4">
        <f t="shared" si="0"/>
        <v>31</v>
      </c>
      <c r="F50" s="5">
        <v>0.06</v>
      </c>
      <c r="G50" s="5">
        <f t="shared" si="1"/>
        <v>4.8675505653430484E-3</v>
      </c>
      <c r="H50" s="5">
        <f t="shared" si="2"/>
        <v>1.6187117784771665E-4</v>
      </c>
      <c r="I50" s="6">
        <f t="shared" ref="I50:I53" si="5">(B$48*H50)*E50</f>
        <v>47691.133902205671</v>
      </c>
    </row>
    <row r="51" spans="2:9" ht="15.75" thickBot="1" x14ac:dyDescent="0.3">
      <c r="B51" s="8">
        <v>9504000</v>
      </c>
      <c r="C51" s="3">
        <v>43252</v>
      </c>
      <c r="D51" s="3">
        <v>43281</v>
      </c>
      <c r="E51" s="4">
        <f t="shared" si="0"/>
        <v>30</v>
      </c>
      <c r="F51" s="5">
        <v>0.06</v>
      </c>
      <c r="G51" s="5">
        <f t="shared" si="1"/>
        <v>4.8675505653430484E-3</v>
      </c>
      <c r="H51" s="5">
        <f t="shared" si="2"/>
        <v>1.6187117784771665E-4</v>
      </c>
      <c r="I51" s="6">
        <f t="shared" si="5"/>
        <v>46152.710227940974</v>
      </c>
    </row>
    <row r="52" spans="2:9" ht="15.75" thickBot="1" x14ac:dyDescent="0.3">
      <c r="B52" s="8">
        <v>9504000</v>
      </c>
      <c r="C52" s="3">
        <v>43282</v>
      </c>
      <c r="D52" s="3">
        <v>43312</v>
      </c>
      <c r="E52" s="4">
        <f t="shared" si="0"/>
        <v>31</v>
      </c>
      <c r="F52" s="5">
        <v>0.06</v>
      </c>
      <c r="G52" s="5">
        <f t="shared" si="1"/>
        <v>4.8675505653430484E-3</v>
      </c>
      <c r="H52" s="5">
        <f t="shared" si="2"/>
        <v>1.6187117784771665E-4</v>
      </c>
      <c r="I52" s="6">
        <f t="shared" si="5"/>
        <v>47691.133902205671</v>
      </c>
    </row>
    <row r="53" spans="2:9" ht="15.75" thickBot="1" x14ac:dyDescent="0.3">
      <c r="B53" s="8">
        <v>9504000</v>
      </c>
      <c r="C53" s="3">
        <v>43313</v>
      </c>
      <c r="D53" s="3">
        <v>43343</v>
      </c>
      <c r="E53" s="4">
        <f t="shared" si="0"/>
        <v>31</v>
      </c>
      <c r="F53" s="5">
        <v>0.06</v>
      </c>
      <c r="G53" s="5">
        <f t="shared" si="1"/>
        <v>4.8675505653430484E-3</v>
      </c>
      <c r="H53" s="5">
        <f t="shared" si="2"/>
        <v>1.6187117784771665E-4</v>
      </c>
      <c r="I53" s="6">
        <f t="shared" si="5"/>
        <v>47691.133902205671</v>
      </c>
    </row>
    <row r="54" spans="2:9" ht="15.75" thickBot="1" x14ac:dyDescent="0.3">
      <c r="B54" s="8">
        <v>9504000</v>
      </c>
      <c r="C54" s="3">
        <v>43344</v>
      </c>
      <c r="D54" s="3">
        <v>43373</v>
      </c>
      <c r="E54" s="4">
        <f t="shared" si="0"/>
        <v>30</v>
      </c>
      <c r="F54" s="5">
        <v>0.06</v>
      </c>
      <c r="G54" s="5">
        <f t="shared" si="1"/>
        <v>4.8675505653430484E-3</v>
      </c>
      <c r="H54" s="5">
        <f t="shared" si="2"/>
        <v>1.6187117784771665E-4</v>
      </c>
      <c r="I54" s="6">
        <f>(B$54*H54)*E54</f>
        <v>46152.710227940974</v>
      </c>
    </row>
    <row r="55" spans="2:9" ht="15.75" thickBot="1" x14ac:dyDescent="0.3">
      <c r="B55" s="8">
        <v>9504000</v>
      </c>
      <c r="C55" s="3">
        <v>43374</v>
      </c>
      <c r="D55" s="3">
        <v>43404</v>
      </c>
      <c r="E55" s="4">
        <f t="shared" si="0"/>
        <v>31</v>
      </c>
      <c r="F55" s="5">
        <v>0.06</v>
      </c>
      <c r="G55" s="5">
        <f t="shared" si="1"/>
        <v>4.8675505653430484E-3</v>
      </c>
      <c r="H55" s="5">
        <f t="shared" si="2"/>
        <v>1.6187117784771665E-4</v>
      </c>
      <c r="I55" s="6">
        <f t="shared" ref="I55:I99" si="6">(B$54*H55)*E55</f>
        <v>47691.133902205671</v>
      </c>
    </row>
    <row r="56" spans="2:9" ht="15.75" thickBot="1" x14ac:dyDescent="0.3">
      <c r="B56" s="8">
        <v>9504000</v>
      </c>
      <c r="C56" s="3">
        <v>43405</v>
      </c>
      <c r="D56" s="3">
        <v>43434</v>
      </c>
      <c r="E56" s="4">
        <f t="shared" si="0"/>
        <v>30</v>
      </c>
      <c r="F56" s="5">
        <v>0.06</v>
      </c>
      <c r="G56" s="5">
        <f t="shared" si="1"/>
        <v>4.8675505653430484E-3</v>
      </c>
      <c r="H56" s="5">
        <f t="shared" si="2"/>
        <v>1.6187117784771665E-4</v>
      </c>
      <c r="I56" s="6">
        <f t="shared" si="6"/>
        <v>46152.710227940974</v>
      </c>
    </row>
    <row r="57" spans="2:9" ht="15.75" thickBot="1" x14ac:dyDescent="0.3">
      <c r="B57" s="8">
        <v>9504000</v>
      </c>
      <c r="C57" s="3">
        <v>43435</v>
      </c>
      <c r="D57" s="3">
        <v>43465</v>
      </c>
      <c r="E57" s="4">
        <f t="shared" si="0"/>
        <v>31</v>
      </c>
      <c r="F57" s="5">
        <v>0.06</v>
      </c>
      <c r="G57" s="5">
        <f t="shared" si="1"/>
        <v>4.8675505653430484E-3</v>
      </c>
      <c r="H57" s="5">
        <f t="shared" si="2"/>
        <v>1.6187117784771665E-4</v>
      </c>
      <c r="I57" s="6">
        <f t="shared" si="6"/>
        <v>47691.133902205671</v>
      </c>
    </row>
    <row r="58" spans="2:9" ht="15.75" thickBot="1" x14ac:dyDescent="0.3">
      <c r="B58" s="8">
        <v>9504000</v>
      </c>
      <c r="C58" s="3">
        <v>43466</v>
      </c>
      <c r="D58" s="3">
        <v>43496</v>
      </c>
      <c r="E58" s="4">
        <f t="shared" si="0"/>
        <v>31</v>
      </c>
      <c r="F58" s="5">
        <v>0.06</v>
      </c>
      <c r="G58" s="5">
        <f t="shared" si="1"/>
        <v>4.8675505653430484E-3</v>
      </c>
      <c r="H58" s="5">
        <f t="shared" si="2"/>
        <v>1.6187117784771665E-4</v>
      </c>
      <c r="I58" s="6">
        <f t="shared" si="6"/>
        <v>47691.133902205671</v>
      </c>
    </row>
    <row r="59" spans="2:9" ht="15.75" thickBot="1" x14ac:dyDescent="0.3">
      <c r="B59" s="8">
        <v>9504000</v>
      </c>
      <c r="C59" s="3">
        <v>43497</v>
      </c>
      <c r="D59" s="3">
        <v>43524</v>
      </c>
      <c r="E59" s="4">
        <f t="shared" si="0"/>
        <v>28</v>
      </c>
      <c r="F59" s="5">
        <v>0.06</v>
      </c>
      <c r="G59" s="5">
        <f t="shared" si="1"/>
        <v>4.8675505653430484E-3</v>
      </c>
      <c r="H59" s="5">
        <f t="shared" si="2"/>
        <v>1.6187117784771665E-4</v>
      </c>
      <c r="I59" s="6">
        <f>(B$54*H59)*E59</f>
        <v>43075.862879411572</v>
      </c>
    </row>
    <row r="60" spans="2:9" ht="15.75" thickBot="1" x14ac:dyDescent="0.3">
      <c r="B60" s="8">
        <v>9504000</v>
      </c>
      <c r="C60" s="3">
        <v>43525</v>
      </c>
      <c r="D60" s="3">
        <v>43555</v>
      </c>
      <c r="E60" s="4">
        <f t="shared" si="0"/>
        <v>31</v>
      </c>
      <c r="F60" s="5">
        <v>0.06</v>
      </c>
      <c r="G60" s="5">
        <f t="shared" si="1"/>
        <v>4.8675505653430484E-3</v>
      </c>
      <c r="H60" s="5">
        <f t="shared" si="2"/>
        <v>1.6187117784771665E-4</v>
      </c>
      <c r="I60" s="6">
        <f t="shared" si="6"/>
        <v>47691.133902205671</v>
      </c>
    </row>
    <row r="61" spans="2:9" ht="15.75" thickBot="1" x14ac:dyDescent="0.3">
      <c r="B61" s="8">
        <v>9504000</v>
      </c>
      <c r="C61" s="3">
        <v>43556</v>
      </c>
      <c r="D61" s="3">
        <v>43585</v>
      </c>
      <c r="E61" s="4">
        <f t="shared" si="0"/>
        <v>30</v>
      </c>
      <c r="F61" s="5">
        <v>0.06</v>
      </c>
      <c r="G61" s="5">
        <f t="shared" si="1"/>
        <v>4.8675505653430484E-3</v>
      </c>
      <c r="H61" s="5">
        <f t="shared" si="2"/>
        <v>1.6187117784771665E-4</v>
      </c>
      <c r="I61" s="6">
        <f t="shared" si="6"/>
        <v>46152.710227940974</v>
      </c>
    </row>
    <row r="62" spans="2:9" ht="15.75" thickBot="1" x14ac:dyDescent="0.3">
      <c r="B62" s="8">
        <v>9504000</v>
      </c>
      <c r="C62" s="3">
        <v>43586</v>
      </c>
      <c r="D62" s="3">
        <v>43616</v>
      </c>
      <c r="E62" s="4">
        <f t="shared" si="0"/>
        <v>31</v>
      </c>
      <c r="F62" s="5">
        <v>0.06</v>
      </c>
      <c r="G62" s="5">
        <f t="shared" si="1"/>
        <v>4.8675505653430484E-3</v>
      </c>
      <c r="H62" s="5">
        <f t="shared" si="2"/>
        <v>1.6187117784771665E-4</v>
      </c>
      <c r="I62" s="6">
        <f t="shared" si="6"/>
        <v>47691.133902205671</v>
      </c>
    </row>
    <row r="63" spans="2:9" ht="15.75" thickBot="1" x14ac:dyDescent="0.3">
      <c r="B63" s="8">
        <v>9504000</v>
      </c>
      <c r="C63" s="3">
        <v>43617</v>
      </c>
      <c r="D63" s="3">
        <v>43646</v>
      </c>
      <c r="E63" s="4">
        <f t="shared" si="0"/>
        <v>30</v>
      </c>
      <c r="F63" s="5">
        <v>0.06</v>
      </c>
      <c r="G63" s="5">
        <f t="shared" si="1"/>
        <v>4.8675505653430484E-3</v>
      </c>
      <c r="H63" s="5">
        <f t="shared" si="2"/>
        <v>1.6187117784771665E-4</v>
      </c>
      <c r="I63" s="6">
        <f>(B$54*H63)*E63</f>
        <v>46152.710227940974</v>
      </c>
    </row>
    <row r="64" spans="2:9" ht="15.75" thickBot="1" x14ac:dyDescent="0.3">
      <c r="B64" s="8">
        <v>9504000</v>
      </c>
      <c r="C64" s="3">
        <v>43647</v>
      </c>
      <c r="D64" s="3">
        <v>43677</v>
      </c>
      <c r="E64" s="4">
        <f t="shared" si="0"/>
        <v>31</v>
      </c>
      <c r="F64" s="5">
        <v>0.06</v>
      </c>
      <c r="G64" s="5">
        <f t="shared" si="1"/>
        <v>4.8675505653430484E-3</v>
      </c>
      <c r="H64" s="5">
        <f t="shared" si="2"/>
        <v>1.6187117784771665E-4</v>
      </c>
      <c r="I64" s="6">
        <f t="shared" si="6"/>
        <v>47691.133902205671</v>
      </c>
    </row>
    <row r="65" spans="2:9" ht="15.75" thickBot="1" x14ac:dyDescent="0.3">
      <c r="B65" s="8">
        <v>9504000</v>
      </c>
      <c r="C65" s="3">
        <v>43678</v>
      </c>
      <c r="D65" s="3">
        <v>43708</v>
      </c>
      <c r="E65" s="4">
        <f t="shared" si="0"/>
        <v>31</v>
      </c>
      <c r="F65" s="5">
        <v>0.06</v>
      </c>
      <c r="G65" s="5">
        <f t="shared" si="1"/>
        <v>4.8675505653430484E-3</v>
      </c>
      <c r="H65" s="5">
        <f t="shared" si="2"/>
        <v>1.6187117784771665E-4</v>
      </c>
      <c r="I65" s="6">
        <f t="shared" si="6"/>
        <v>47691.133902205671</v>
      </c>
    </row>
    <row r="66" spans="2:9" ht="15.75" thickBot="1" x14ac:dyDescent="0.3">
      <c r="B66" s="8">
        <v>9504000</v>
      </c>
      <c r="C66" s="3">
        <v>43709</v>
      </c>
      <c r="D66" s="3">
        <v>43738</v>
      </c>
      <c r="E66" s="4">
        <f t="shared" si="0"/>
        <v>30</v>
      </c>
      <c r="F66" s="5">
        <v>0.06</v>
      </c>
      <c r="G66" s="5">
        <f t="shared" si="1"/>
        <v>4.8675505653430484E-3</v>
      </c>
      <c r="H66" s="5">
        <f t="shared" si="2"/>
        <v>1.6187117784771665E-4</v>
      </c>
      <c r="I66" s="6">
        <f t="shared" si="6"/>
        <v>46152.710227940974</v>
      </c>
    </row>
    <row r="67" spans="2:9" ht="15.75" thickBot="1" x14ac:dyDescent="0.3">
      <c r="B67" s="8">
        <v>9504000</v>
      </c>
      <c r="C67" s="3">
        <v>43739</v>
      </c>
      <c r="D67" s="3">
        <v>43769</v>
      </c>
      <c r="E67" s="4">
        <f t="shared" si="0"/>
        <v>31</v>
      </c>
      <c r="F67" s="5">
        <v>0.06</v>
      </c>
      <c r="G67" s="5">
        <f t="shared" si="1"/>
        <v>4.8675505653430484E-3</v>
      </c>
      <c r="H67" s="5">
        <f t="shared" si="2"/>
        <v>1.6187117784771665E-4</v>
      </c>
      <c r="I67" s="6">
        <f t="shared" si="6"/>
        <v>47691.133902205671</v>
      </c>
    </row>
    <row r="68" spans="2:9" ht="15.75" thickBot="1" x14ac:dyDescent="0.3">
      <c r="B68" s="8">
        <v>9504000</v>
      </c>
      <c r="C68" s="3">
        <v>43770</v>
      </c>
      <c r="D68" s="3">
        <v>43799</v>
      </c>
      <c r="E68" s="4">
        <f t="shared" si="0"/>
        <v>30</v>
      </c>
      <c r="F68" s="5">
        <v>0.06</v>
      </c>
      <c r="G68" s="5">
        <f t="shared" si="1"/>
        <v>4.8675505653430484E-3</v>
      </c>
      <c r="H68" s="5">
        <f t="shared" si="2"/>
        <v>1.6187117784771665E-4</v>
      </c>
      <c r="I68" s="6">
        <f t="shared" si="6"/>
        <v>46152.710227940974</v>
      </c>
    </row>
    <row r="69" spans="2:9" ht="15.75" thickBot="1" x14ac:dyDescent="0.3">
      <c r="B69" s="8">
        <v>9504000</v>
      </c>
      <c r="C69" s="3">
        <v>43800</v>
      </c>
      <c r="D69" s="3">
        <v>43830</v>
      </c>
      <c r="E69" s="4">
        <f t="shared" si="0"/>
        <v>31</v>
      </c>
      <c r="F69" s="5">
        <v>0.06</v>
      </c>
      <c r="G69" s="5">
        <f t="shared" si="1"/>
        <v>4.8675505653430484E-3</v>
      </c>
      <c r="H69" s="5">
        <f t="shared" si="2"/>
        <v>1.6187117784771665E-4</v>
      </c>
      <c r="I69" s="6">
        <f t="shared" si="6"/>
        <v>47691.133902205671</v>
      </c>
    </row>
    <row r="70" spans="2:9" ht="15.75" thickBot="1" x14ac:dyDescent="0.3">
      <c r="B70" s="8">
        <v>9504000</v>
      </c>
      <c r="C70" s="3">
        <v>43831</v>
      </c>
      <c r="D70" s="3">
        <v>43861</v>
      </c>
      <c r="E70" s="4">
        <f t="shared" ref="E70:E99" si="7">D70-C70+1</f>
        <v>31</v>
      </c>
      <c r="F70" s="5">
        <v>0.06</v>
      </c>
      <c r="G70" s="5">
        <f t="shared" ref="G70:G88" si="8">+(1+F70)^(1/12)-1</f>
        <v>4.8675505653430484E-3</v>
      </c>
      <c r="H70" s="5">
        <f t="shared" ref="H70:H73" si="9">+(1+G70)^(1/30)-1</f>
        <v>1.6187117784771665E-4</v>
      </c>
      <c r="I70" s="6">
        <f t="shared" si="6"/>
        <v>47691.133902205671</v>
      </c>
    </row>
    <row r="71" spans="2:9" ht="15.75" thickBot="1" x14ac:dyDescent="0.3">
      <c r="B71" s="8">
        <v>9504000</v>
      </c>
      <c r="C71" s="3">
        <v>43862</v>
      </c>
      <c r="D71" s="3">
        <v>43890</v>
      </c>
      <c r="E71" s="4">
        <f t="shared" si="7"/>
        <v>29</v>
      </c>
      <c r="F71" s="5">
        <v>0.06</v>
      </c>
      <c r="G71" s="5">
        <f t="shared" si="8"/>
        <v>4.8675505653430484E-3</v>
      </c>
      <c r="H71" s="5">
        <f t="shared" si="9"/>
        <v>1.6187117784771665E-4</v>
      </c>
      <c r="I71" s="6">
        <f t="shared" si="6"/>
        <v>44614.286553676269</v>
      </c>
    </row>
    <row r="72" spans="2:9" ht="15.75" thickBot="1" x14ac:dyDescent="0.3">
      <c r="B72" s="8">
        <v>9504000</v>
      </c>
      <c r="C72" s="3">
        <v>43891</v>
      </c>
      <c r="D72" s="3">
        <v>43921</v>
      </c>
      <c r="E72" s="4">
        <f t="shared" si="7"/>
        <v>31</v>
      </c>
      <c r="F72" s="5">
        <v>0.06</v>
      </c>
      <c r="G72" s="5">
        <f t="shared" si="8"/>
        <v>4.8675505653430484E-3</v>
      </c>
      <c r="H72" s="5">
        <f t="shared" si="9"/>
        <v>1.6187117784771665E-4</v>
      </c>
      <c r="I72" s="6">
        <f t="shared" si="6"/>
        <v>47691.133902205671</v>
      </c>
    </row>
    <row r="73" spans="2:9" ht="15.75" thickBot="1" x14ac:dyDescent="0.3">
      <c r="B73" s="8">
        <v>9504000</v>
      </c>
      <c r="C73" s="3">
        <v>43922</v>
      </c>
      <c r="D73" s="3">
        <v>43951</v>
      </c>
      <c r="E73" s="4">
        <f t="shared" si="7"/>
        <v>30</v>
      </c>
      <c r="F73" s="5">
        <v>0.06</v>
      </c>
      <c r="G73" s="5">
        <f t="shared" si="8"/>
        <v>4.8675505653430484E-3</v>
      </c>
      <c r="H73" s="5">
        <f t="shared" si="9"/>
        <v>1.6187117784771665E-4</v>
      </c>
      <c r="I73" s="6">
        <f t="shared" si="6"/>
        <v>46152.710227940974</v>
      </c>
    </row>
    <row r="74" spans="2:9" ht="15.75" thickBot="1" x14ac:dyDescent="0.3">
      <c r="B74" s="8">
        <v>9504000</v>
      </c>
      <c r="C74" s="3">
        <v>43952</v>
      </c>
      <c r="D74" s="3">
        <v>43982</v>
      </c>
      <c r="E74" s="4">
        <f t="shared" si="7"/>
        <v>31</v>
      </c>
      <c r="F74" s="5">
        <v>0.06</v>
      </c>
      <c r="G74" s="5">
        <f>+(1+F74)^(1/12)-1</f>
        <v>4.8675505653430484E-3</v>
      </c>
      <c r="H74" s="9">
        <f>+(1+G74)^(1/30)-1</f>
        <v>1.6187117784771665E-4</v>
      </c>
      <c r="I74" s="6">
        <f t="shared" si="6"/>
        <v>47691.133902205671</v>
      </c>
    </row>
    <row r="75" spans="2:9" ht="15.75" thickBot="1" x14ac:dyDescent="0.3">
      <c r="B75" s="8">
        <v>9504000</v>
      </c>
      <c r="C75" s="3">
        <v>43983</v>
      </c>
      <c r="D75" s="3">
        <v>44012</v>
      </c>
      <c r="E75" s="4">
        <f t="shared" si="7"/>
        <v>30</v>
      </c>
      <c r="F75" s="5">
        <v>0.06</v>
      </c>
      <c r="G75" s="5">
        <f t="shared" si="8"/>
        <v>4.8675505653430484E-3</v>
      </c>
      <c r="H75" s="9">
        <f t="shared" ref="H75:H99" si="10">+(1+G75)^(1/30)-1</f>
        <v>1.6187117784771665E-4</v>
      </c>
      <c r="I75" s="6">
        <f t="shared" si="6"/>
        <v>46152.710227940974</v>
      </c>
    </row>
    <row r="76" spans="2:9" ht="15.75" thickBot="1" x14ac:dyDescent="0.3">
      <c r="B76" s="8">
        <v>9504000</v>
      </c>
      <c r="C76" s="3">
        <v>44013</v>
      </c>
      <c r="D76" s="3">
        <v>44043</v>
      </c>
      <c r="E76" s="4">
        <f t="shared" si="7"/>
        <v>31</v>
      </c>
      <c r="F76" s="5">
        <v>0.06</v>
      </c>
      <c r="G76" s="5">
        <f t="shared" si="8"/>
        <v>4.8675505653430484E-3</v>
      </c>
      <c r="H76" s="9">
        <f t="shared" si="10"/>
        <v>1.6187117784771665E-4</v>
      </c>
      <c r="I76" s="6">
        <f t="shared" si="6"/>
        <v>47691.133902205671</v>
      </c>
    </row>
    <row r="77" spans="2:9" ht="15.75" thickBot="1" x14ac:dyDescent="0.3">
      <c r="B77" s="8">
        <v>9504000</v>
      </c>
      <c r="C77" s="3">
        <v>44044</v>
      </c>
      <c r="D77" s="3">
        <v>44074</v>
      </c>
      <c r="E77" s="4">
        <f t="shared" si="7"/>
        <v>31</v>
      </c>
      <c r="F77" s="5">
        <v>0.06</v>
      </c>
      <c r="G77" s="5">
        <f t="shared" si="8"/>
        <v>4.8675505653430484E-3</v>
      </c>
      <c r="H77" s="9">
        <f t="shared" si="10"/>
        <v>1.6187117784771665E-4</v>
      </c>
      <c r="I77" s="6">
        <f t="shared" si="6"/>
        <v>47691.133902205671</v>
      </c>
    </row>
    <row r="78" spans="2:9" ht="15.75" thickBot="1" x14ac:dyDescent="0.3">
      <c r="B78" s="8">
        <v>9504000</v>
      </c>
      <c r="C78" s="3">
        <v>44075</v>
      </c>
      <c r="D78" s="3">
        <v>44104</v>
      </c>
      <c r="E78" s="10">
        <f t="shared" si="7"/>
        <v>30</v>
      </c>
      <c r="F78" s="5">
        <v>0.06</v>
      </c>
      <c r="G78" s="11">
        <f t="shared" si="8"/>
        <v>4.8675505653430484E-3</v>
      </c>
      <c r="H78" s="9">
        <f t="shared" si="10"/>
        <v>1.6187117784771665E-4</v>
      </c>
      <c r="I78" s="6">
        <f t="shared" si="6"/>
        <v>46152.710227940974</v>
      </c>
    </row>
    <row r="79" spans="2:9" ht="15.75" thickBot="1" x14ac:dyDescent="0.3">
      <c r="B79" s="8">
        <v>9504000</v>
      </c>
      <c r="C79" s="3">
        <v>44105</v>
      </c>
      <c r="D79" s="12">
        <v>44135</v>
      </c>
      <c r="E79" s="10">
        <f t="shared" si="7"/>
        <v>31</v>
      </c>
      <c r="F79" s="5">
        <v>0.06</v>
      </c>
      <c r="G79" s="11">
        <f t="shared" si="8"/>
        <v>4.8675505653430484E-3</v>
      </c>
      <c r="H79" s="9">
        <f t="shared" si="10"/>
        <v>1.6187117784771665E-4</v>
      </c>
      <c r="I79" s="6">
        <f t="shared" si="6"/>
        <v>47691.133902205671</v>
      </c>
    </row>
    <row r="80" spans="2:9" ht="15.75" thickBot="1" x14ac:dyDescent="0.3">
      <c r="B80" s="8">
        <v>9504000</v>
      </c>
      <c r="C80" s="3">
        <v>44136</v>
      </c>
      <c r="D80" s="3">
        <v>44165</v>
      </c>
      <c r="E80" s="13">
        <f t="shared" si="7"/>
        <v>30</v>
      </c>
      <c r="F80" s="5">
        <v>0.06</v>
      </c>
      <c r="G80" s="14">
        <f t="shared" si="8"/>
        <v>4.8675505653430484E-3</v>
      </c>
      <c r="H80" s="9">
        <f t="shared" si="10"/>
        <v>1.6187117784771665E-4</v>
      </c>
      <c r="I80" s="6">
        <f t="shared" si="6"/>
        <v>46152.710227940974</v>
      </c>
    </row>
    <row r="81" spans="2:9" ht="15.75" thickBot="1" x14ac:dyDescent="0.3">
      <c r="B81" s="8">
        <v>9504000</v>
      </c>
      <c r="C81" s="15">
        <v>44166</v>
      </c>
      <c r="D81" s="16">
        <v>44196</v>
      </c>
      <c r="E81" s="17">
        <f t="shared" si="7"/>
        <v>31</v>
      </c>
      <c r="F81" s="5">
        <v>0.06</v>
      </c>
      <c r="G81" s="18">
        <f t="shared" si="8"/>
        <v>4.8675505653430484E-3</v>
      </c>
      <c r="H81" s="19">
        <f t="shared" si="10"/>
        <v>1.6187117784771665E-4</v>
      </c>
      <c r="I81" s="6">
        <f t="shared" si="6"/>
        <v>47691.133902205671</v>
      </c>
    </row>
    <row r="82" spans="2:9" ht="15.75" thickBot="1" x14ac:dyDescent="0.3">
      <c r="B82" s="8">
        <v>9504000</v>
      </c>
      <c r="C82" s="16">
        <v>44197</v>
      </c>
      <c r="D82" s="15">
        <v>44227</v>
      </c>
      <c r="E82" s="20">
        <f t="shared" si="7"/>
        <v>31</v>
      </c>
      <c r="F82" s="5">
        <v>0.06</v>
      </c>
      <c r="G82" s="18">
        <f t="shared" si="8"/>
        <v>4.8675505653430484E-3</v>
      </c>
      <c r="H82" s="19">
        <f t="shared" si="10"/>
        <v>1.6187117784771665E-4</v>
      </c>
      <c r="I82" s="6">
        <f t="shared" si="6"/>
        <v>47691.133902205671</v>
      </c>
    </row>
    <row r="83" spans="2:9" ht="15.75" thickBot="1" x14ac:dyDescent="0.3">
      <c r="B83" s="8">
        <v>9504000</v>
      </c>
      <c r="C83" s="16">
        <v>44228</v>
      </c>
      <c r="D83" s="15">
        <v>44255</v>
      </c>
      <c r="E83" s="20">
        <f t="shared" si="7"/>
        <v>28</v>
      </c>
      <c r="F83" s="5">
        <v>0.06</v>
      </c>
      <c r="G83" s="18">
        <f t="shared" si="8"/>
        <v>4.8675505653430484E-3</v>
      </c>
      <c r="H83" s="19">
        <f t="shared" si="10"/>
        <v>1.6187117784771665E-4</v>
      </c>
      <c r="I83" s="6">
        <f t="shared" si="6"/>
        <v>43075.862879411572</v>
      </c>
    </row>
    <row r="84" spans="2:9" ht="15.75" thickBot="1" x14ac:dyDescent="0.3">
      <c r="B84" s="8">
        <v>9504000</v>
      </c>
      <c r="C84" s="16">
        <v>44256</v>
      </c>
      <c r="D84" s="15">
        <v>44286</v>
      </c>
      <c r="E84" s="20">
        <f t="shared" si="7"/>
        <v>31</v>
      </c>
      <c r="F84" s="5">
        <v>0.06</v>
      </c>
      <c r="G84" s="18">
        <f t="shared" si="8"/>
        <v>4.8675505653430484E-3</v>
      </c>
      <c r="H84" s="19">
        <f t="shared" si="10"/>
        <v>1.6187117784771665E-4</v>
      </c>
      <c r="I84" s="6">
        <f t="shared" si="6"/>
        <v>47691.133902205671</v>
      </c>
    </row>
    <row r="85" spans="2:9" ht="15.75" thickBot="1" x14ac:dyDescent="0.3">
      <c r="B85" s="8">
        <v>9504000</v>
      </c>
      <c r="C85" s="12">
        <v>44287</v>
      </c>
      <c r="D85" s="3">
        <v>44316</v>
      </c>
      <c r="E85" s="21">
        <f t="shared" si="7"/>
        <v>30</v>
      </c>
      <c r="F85" s="5">
        <v>0.06</v>
      </c>
      <c r="G85" s="11">
        <f t="shared" si="8"/>
        <v>4.8675505653430484E-3</v>
      </c>
      <c r="H85" s="9">
        <f t="shared" si="10"/>
        <v>1.6187117784771665E-4</v>
      </c>
      <c r="I85" s="6">
        <f t="shared" si="6"/>
        <v>46152.710227940974</v>
      </c>
    </row>
    <row r="86" spans="2:9" ht="15.75" thickBot="1" x14ac:dyDescent="0.3">
      <c r="B86" s="8">
        <v>9504000</v>
      </c>
      <c r="C86" s="22">
        <v>44317</v>
      </c>
      <c r="D86" s="23">
        <v>44347</v>
      </c>
      <c r="E86" s="24">
        <f t="shared" si="7"/>
        <v>31</v>
      </c>
      <c r="F86" s="5">
        <v>0.06</v>
      </c>
      <c r="G86" s="14">
        <f t="shared" si="8"/>
        <v>4.8675505653430484E-3</v>
      </c>
      <c r="H86" s="25">
        <f t="shared" si="10"/>
        <v>1.6187117784771665E-4</v>
      </c>
      <c r="I86" s="6">
        <f>(B$54*H86)*E86</f>
        <v>47691.133902205671</v>
      </c>
    </row>
    <row r="87" spans="2:9" ht="15.75" thickBot="1" x14ac:dyDescent="0.3">
      <c r="B87" s="8">
        <v>9504000</v>
      </c>
      <c r="C87" s="22">
        <v>44348</v>
      </c>
      <c r="D87" s="23">
        <v>44377</v>
      </c>
      <c r="E87" s="24">
        <f t="shared" si="7"/>
        <v>30</v>
      </c>
      <c r="F87" s="5">
        <v>0.06</v>
      </c>
      <c r="G87" s="14">
        <f t="shared" si="8"/>
        <v>4.8675505653430484E-3</v>
      </c>
      <c r="H87" s="25">
        <f>+(1+G87)^(1/30)-1</f>
        <v>1.6187117784771665E-4</v>
      </c>
      <c r="I87" s="6">
        <f t="shared" si="6"/>
        <v>46152.710227940974</v>
      </c>
    </row>
    <row r="88" spans="2:9" ht="15.75" thickBot="1" x14ac:dyDescent="0.3">
      <c r="B88" s="8">
        <v>9504000</v>
      </c>
      <c r="C88" s="16">
        <v>44378</v>
      </c>
      <c r="D88" s="15">
        <v>44408</v>
      </c>
      <c r="E88" s="20">
        <f t="shared" si="7"/>
        <v>31</v>
      </c>
      <c r="F88" s="5">
        <v>0.06</v>
      </c>
      <c r="G88" s="18">
        <f t="shared" si="8"/>
        <v>4.8675505653430484E-3</v>
      </c>
      <c r="H88" s="19">
        <f t="shared" si="10"/>
        <v>1.6187117784771665E-4</v>
      </c>
      <c r="I88" s="6">
        <f t="shared" si="6"/>
        <v>47691.133902205671</v>
      </c>
    </row>
    <row r="89" spans="2:9" ht="15.75" thickBot="1" x14ac:dyDescent="0.3">
      <c r="B89" s="8">
        <v>9504000</v>
      </c>
      <c r="C89" s="12">
        <v>44409</v>
      </c>
      <c r="D89" s="3">
        <v>44439</v>
      </c>
      <c r="E89" s="21">
        <f t="shared" si="7"/>
        <v>31</v>
      </c>
      <c r="F89" s="5">
        <v>0.06</v>
      </c>
      <c r="G89" s="11">
        <f>+(1+F89)^(1/12)-1</f>
        <v>4.8675505653430484E-3</v>
      </c>
      <c r="H89" s="9">
        <f t="shared" si="10"/>
        <v>1.6187117784771665E-4</v>
      </c>
      <c r="I89" s="6">
        <f t="shared" si="6"/>
        <v>47691.133902205671</v>
      </c>
    </row>
    <row r="90" spans="2:9" ht="15.75" thickBot="1" x14ac:dyDescent="0.3">
      <c r="B90" s="8">
        <v>9504000</v>
      </c>
      <c r="C90" s="22">
        <v>44440</v>
      </c>
      <c r="D90" s="3">
        <v>44469</v>
      </c>
      <c r="E90" s="24">
        <f t="shared" si="7"/>
        <v>30</v>
      </c>
      <c r="F90" s="5">
        <v>0.06</v>
      </c>
      <c r="G90" s="14">
        <f>+(1+F90)^(1/12)-1</f>
        <v>4.8675505653430484E-3</v>
      </c>
      <c r="H90" s="25">
        <f t="shared" si="10"/>
        <v>1.6187117784771665E-4</v>
      </c>
      <c r="I90" s="6">
        <f t="shared" si="6"/>
        <v>46152.710227940974</v>
      </c>
    </row>
    <row r="91" spans="2:9" ht="15.75" thickBot="1" x14ac:dyDescent="0.3">
      <c r="B91" s="8">
        <v>9504000</v>
      </c>
      <c r="C91" s="26">
        <v>44470</v>
      </c>
      <c r="D91" s="27">
        <v>44500</v>
      </c>
      <c r="E91" s="28">
        <f t="shared" si="7"/>
        <v>31</v>
      </c>
      <c r="F91" s="5">
        <v>0.06</v>
      </c>
      <c r="G91" s="30">
        <f>+(1+F91)^(1/12)-1</f>
        <v>4.8675505653430484E-3</v>
      </c>
      <c r="H91" s="31">
        <f t="shared" si="10"/>
        <v>1.6187117784771665E-4</v>
      </c>
      <c r="I91" s="6">
        <f t="shared" si="6"/>
        <v>47691.133902205671</v>
      </c>
    </row>
    <row r="92" spans="2:9" ht="15.75" thickBot="1" x14ac:dyDescent="0.3">
      <c r="B92" s="8">
        <v>9504000</v>
      </c>
      <c r="C92" s="26">
        <v>44501</v>
      </c>
      <c r="D92" s="27">
        <v>44530</v>
      </c>
      <c r="E92" s="28">
        <f t="shared" si="7"/>
        <v>30</v>
      </c>
      <c r="F92" s="5">
        <v>0.06</v>
      </c>
      <c r="G92" s="30">
        <f t="shared" ref="G92:G99" si="11">+(1+F92)^(1/12)-1</f>
        <v>4.8675505653430484E-3</v>
      </c>
      <c r="H92" s="31">
        <f t="shared" si="10"/>
        <v>1.6187117784771665E-4</v>
      </c>
      <c r="I92" s="6">
        <f t="shared" si="6"/>
        <v>46152.710227940974</v>
      </c>
    </row>
    <row r="93" spans="2:9" ht="15.75" thickBot="1" x14ac:dyDescent="0.3">
      <c r="B93" s="8">
        <v>9504000</v>
      </c>
      <c r="C93" s="26">
        <v>44531</v>
      </c>
      <c r="D93" s="27">
        <v>44561</v>
      </c>
      <c r="E93" s="28">
        <f t="shared" si="7"/>
        <v>31</v>
      </c>
      <c r="F93" s="5">
        <v>0.06</v>
      </c>
      <c r="G93" s="30">
        <f t="shared" si="11"/>
        <v>4.8675505653430484E-3</v>
      </c>
      <c r="H93" s="31">
        <f t="shared" si="10"/>
        <v>1.6187117784771665E-4</v>
      </c>
      <c r="I93" s="6">
        <f t="shared" si="6"/>
        <v>47691.133902205671</v>
      </c>
    </row>
    <row r="94" spans="2:9" ht="15.75" thickBot="1" x14ac:dyDescent="0.3">
      <c r="B94" s="8">
        <v>9504000</v>
      </c>
      <c r="C94" s="32">
        <v>44562</v>
      </c>
      <c r="D94" s="33">
        <v>44592</v>
      </c>
      <c r="E94" s="34">
        <f t="shared" si="7"/>
        <v>31</v>
      </c>
      <c r="F94" s="5">
        <v>0.06</v>
      </c>
      <c r="G94" s="35">
        <f>+(1+F94)^(1/12)-1</f>
        <v>4.8675505653430484E-3</v>
      </c>
      <c r="H94" s="36">
        <f>+(1+G94)^(1/30)-1</f>
        <v>1.6187117784771665E-4</v>
      </c>
      <c r="I94" s="6">
        <f>(B$54*H94)*E94</f>
        <v>47691.133902205671</v>
      </c>
    </row>
    <row r="95" spans="2:9" ht="15.75" thickBot="1" x14ac:dyDescent="0.3">
      <c r="B95" s="8">
        <v>9504000</v>
      </c>
      <c r="C95" s="27">
        <v>44593</v>
      </c>
      <c r="D95" s="27">
        <v>44620</v>
      </c>
      <c r="E95" s="37">
        <f t="shared" si="7"/>
        <v>28</v>
      </c>
      <c r="F95" s="5">
        <v>0.06</v>
      </c>
      <c r="G95" s="38">
        <f t="shared" si="11"/>
        <v>4.8675505653430484E-3</v>
      </c>
      <c r="H95" s="39">
        <f t="shared" si="10"/>
        <v>1.6187117784771665E-4</v>
      </c>
      <c r="I95" s="6">
        <f t="shared" si="6"/>
        <v>43075.862879411572</v>
      </c>
    </row>
    <row r="96" spans="2:9" ht="15.75" thickBot="1" x14ac:dyDescent="0.3">
      <c r="B96" s="8">
        <v>9504000</v>
      </c>
      <c r="C96" s="27">
        <v>44621</v>
      </c>
      <c r="D96" s="27">
        <v>44651</v>
      </c>
      <c r="E96" s="37">
        <f t="shared" si="7"/>
        <v>31</v>
      </c>
      <c r="F96" s="5">
        <v>0.06</v>
      </c>
      <c r="G96" s="38">
        <f t="shared" si="11"/>
        <v>4.8675505653430484E-3</v>
      </c>
      <c r="H96" s="39">
        <f t="shared" si="10"/>
        <v>1.6187117784771665E-4</v>
      </c>
      <c r="I96" s="6">
        <f t="shared" si="6"/>
        <v>47691.133902205671</v>
      </c>
    </row>
    <row r="97" spans="2:9" ht="15.75" thickBot="1" x14ac:dyDescent="0.3">
      <c r="B97" s="8">
        <v>9504000</v>
      </c>
      <c r="C97" s="27">
        <v>44652</v>
      </c>
      <c r="D97" s="27">
        <v>44681</v>
      </c>
      <c r="E97" s="37">
        <f t="shared" si="7"/>
        <v>30</v>
      </c>
      <c r="F97" s="5">
        <v>0.06</v>
      </c>
      <c r="G97" s="38">
        <f t="shared" si="11"/>
        <v>4.8675505653430484E-3</v>
      </c>
      <c r="H97" s="39">
        <f t="shared" si="10"/>
        <v>1.6187117784771665E-4</v>
      </c>
      <c r="I97" s="6">
        <f t="shared" si="6"/>
        <v>46152.710227940974</v>
      </c>
    </row>
    <row r="98" spans="2:9" ht="15.75" thickBot="1" x14ac:dyDescent="0.3">
      <c r="B98" s="8">
        <v>9504000</v>
      </c>
      <c r="C98" s="27">
        <v>44682</v>
      </c>
      <c r="D98" s="27">
        <v>44712</v>
      </c>
      <c r="E98" s="37">
        <f t="shared" si="7"/>
        <v>31</v>
      </c>
      <c r="F98" s="5">
        <v>0.06</v>
      </c>
      <c r="G98" s="38">
        <f t="shared" si="11"/>
        <v>4.8675505653430484E-3</v>
      </c>
      <c r="H98" s="39">
        <f t="shared" si="10"/>
        <v>1.6187117784771665E-4</v>
      </c>
      <c r="I98" s="6">
        <f t="shared" si="6"/>
        <v>47691.133902205671</v>
      </c>
    </row>
    <row r="99" spans="2:9" ht="15.75" thickBot="1" x14ac:dyDescent="0.3">
      <c r="B99" s="8">
        <v>9504000</v>
      </c>
      <c r="C99" s="40">
        <v>44713</v>
      </c>
      <c r="D99" s="40">
        <v>44742</v>
      </c>
      <c r="E99" s="41">
        <f t="shared" si="7"/>
        <v>30</v>
      </c>
      <c r="F99" s="5">
        <v>0.06</v>
      </c>
      <c r="G99" s="29">
        <f t="shared" si="11"/>
        <v>4.8675505653430484E-3</v>
      </c>
      <c r="H99" s="31">
        <f t="shared" si="10"/>
        <v>1.6187117784771665E-4</v>
      </c>
      <c r="I99" s="6">
        <f t="shared" si="6"/>
        <v>46152.710227940974</v>
      </c>
    </row>
    <row r="100" spans="2:9" ht="15.75" thickBot="1" x14ac:dyDescent="0.3">
      <c r="B100" s="42"/>
      <c r="C100" s="43"/>
      <c r="D100" s="43"/>
      <c r="E100" s="58" t="s">
        <v>10</v>
      </c>
      <c r="F100" s="59"/>
      <c r="G100" s="59"/>
      <c r="H100" s="60"/>
      <c r="I100" s="44">
        <f>B25</f>
        <v>9504000</v>
      </c>
    </row>
    <row r="101" spans="2:9" ht="15.75" thickBot="1" x14ac:dyDescent="0.3">
      <c r="B101" s="45"/>
      <c r="C101" s="43"/>
      <c r="D101" s="43"/>
      <c r="E101" s="61" t="s">
        <v>11</v>
      </c>
      <c r="F101" s="62"/>
      <c r="G101" s="62"/>
      <c r="H101" s="63"/>
      <c r="I101" s="8">
        <f>+SUM(I25:I99)</f>
        <v>5036799.1095426325</v>
      </c>
    </row>
    <row r="102" spans="2:9" ht="15.75" thickBot="1" x14ac:dyDescent="0.3">
      <c r="C102" s="46"/>
      <c r="D102" s="47"/>
      <c r="E102" s="61" t="s">
        <v>12</v>
      </c>
      <c r="F102" s="62"/>
      <c r="G102" s="62"/>
      <c r="H102" s="62"/>
      <c r="I102" s="48">
        <f>+SUM(I100:I101)</f>
        <v>14540799.109542632</v>
      </c>
    </row>
  </sheetData>
  <mergeCells count="12">
    <mergeCell ref="E100:H100"/>
    <mergeCell ref="E101:H101"/>
    <mergeCell ref="E102:H102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CONSOLIDADO</vt:lpstr>
      <vt:lpstr>DE</vt:lpstr>
      <vt:lpstr>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</dc:creator>
  <cp:lastModifiedBy>Gerardo</cp:lastModifiedBy>
  <dcterms:created xsi:type="dcterms:W3CDTF">2022-06-17T18:48:47Z</dcterms:created>
  <dcterms:modified xsi:type="dcterms:W3CDTF">2022-06-30T02:03:57Z</dcterms:modified>
</cp:coreProperties>
</file>