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11"/>
  <workbookPr codeName="ThisWorkbook"/>
  <mc:AlternateContent xmlns:mc="http://schemas.openxmlformats.org/markup-compatibility/2006">
    <mc:Choice Requires="x15">
      <x15ac:absPath xmlns:x15ac="http://schemas.microsoft.com/office/spreadsheetml/2010/11/ac" url="C:\Users\jebep\Downloads\"/>
    </mc:Choice>
  </mc:AlternateContent>
  <xr:revisionPtr revIDLastSave="21" documentId="8_{DFA377BE-A19C-4EBD-B09E-E8CEC2904DB4}" xr6:coauthVersionLast="47" xr6:coauthVersionMax="47" xr10:uidLastSave="{31317702-E25B-430F-A5F9-D3349FA09141}"/>
  <bookViews>
    <workbookView xWindow="14295" yWindow="0" windowWidth="14610" windowHeight="15585" firstSheet="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<sst xmlns="http://schemas.openxmlformats.org/spreadsheetml/2006/main" count="197" uniqueCount="155">
  <si>
    <t>SOLICITUD DE ANTECEDENTES -ABOGADO EXTERNO-</t>
  </si>
  <si>
    <t>Radicado(23 digitos)</t>
  </si>
  <si>
    <t>11001310504320230018100</t>
  </si>
  <si>
    <t>Juzgado</t>
  </si>
  <si>
    <t>JUZGADO CUARENTA Y TRES (043) LABORAL DEL CIRCUITO DE BOGOTA</t>
  </si>
  <si>
    <t>Demandado</t>
  </si>
  <si>
    <t>COLFONDOS Y OTRO</t>
  </si>
  <si>
    <t xml:space="preserve">Demandante </t>
  </si>
  <si>
    <t>GINA ELIZABETH GUZMAN PEREZ C.C. 31912295</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</si>
  <si>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</si>
  <si>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</si>
  <si>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</si>
  <si>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</si>
  <si>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</si>
  <si>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</si>
  <si>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</si>
  <si>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</si>
  <si>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</si>
  <si>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</si>
  <si>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GINA ELIZABETH GUZMAN PEREZ C.C. 31912295ESTUVO AFILIADA AL RPM DESDE EL 22/9/1980 HASTA EL 31/03/1995 COTIZANDO UN TOTAL DE 747,43 SEMANAS. QUE EL 06/03/1995 EN LA CÍA COLGATE PALMOLIVE SE EFECTUÓ EL TRASALDO DE LA ACTORA AL RAIS ADMINISTRADO POR COLFONDOS CON FECHA DE EFECTIVIDAD A PARTIR DEL 01/04/1995 AL 31/10/1997, COTIZANDO UN TOTAL DE 129 SEMANAS. QUE EL 10/10/1997 EN TECNOQUIMICAS SE EFECTUÓ TRASLADO DE COLFONDOS A PORVENIR CON FECHA DE EFECTIVDAD 1/11/1997 HASTA LA FECHA, EN DONDE ACTUALMENTE SE ENCUENTRA AFILIADA. QUE LOS PROMOTES DE COLFONDOS Y PORVENIR INDICARON QUE EL ISS SE ENCONTRBAA EN CRISIS FINANCIERA Y SOLO INDICARON BENEFICIOS Y BONDADES EL RAIS PERO NO LE INFORMARON LOS INCONVENIENTES DEL CAMIO DE REGIMEN, LAS DESVENTAJAS DE DICHO ACTO, LAS IMPLICACIONES NEGATIVAS, LO RELATIVO A LA LIQUDIACIÓN DE LA MESADA PENSIONAL, EL DERECHO DE RETRACTO, EL TIEMPO LIMITE PARA TRASLARSE DE NUEVO AL RPM NI EL REGIMEN DE TRANSICIÓN. QUE EN RPM PODRÍA OBTENER UNA PENSIÓN DE 5013220 Y EN RAIS DE 2275300. EL 01/02/2023 SOLICITÓ ANTE COLPENSIONES, COLFONDOS Y PORVENIR LA NULIDAD DE TRASLADO Y PROYECCIÓN PENSIONAL (SOLO A LAS AFP DEL RAIS)  SIN EMBARGO, OBTUVO RESPUESTAS NEGATIVAS.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</si>
  <si>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</si>
  <si>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</si>
  <si>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</si>
  <si>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</si>
  <si>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</si>
  <si>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</si>
  <si>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</si>
  <si>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</si>
  <si>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</si>
  <si>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</si>
  <si>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</si>
  <si>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</si>
  <si>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</si>
  <si>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</si>
  <si>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</si>
  <si>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17/07/2023</t>
  </si>
  <si>
    <t>Fecha de notificación</t>
  </si>
  <si>
    <t>31/01/2024 (AUTO ADMITE LLAMAMIENTO)</t>
  </si>
  <si>
    <t xml:space="preserve">Fecha de contestacion </t>
  </si>
  <si>
    <t>16/02/2024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</si>
  <si>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</si>
  <si>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</si>
  <si>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</si>
  <si>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</si>
  <si>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</si>
  <si>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</si>
  <si>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</si>
  <si>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</si>
  <si>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</si>
  <si>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</si>
  <si>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</si>
  <si>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</si>
  <si>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</si>
  <si>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</si>
  <si>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</si>
  <si>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</si>
  <si>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</si>
  <si>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</si>
  <si>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</si>
  <si>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</si>
  <si>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</si>
  <si>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</si>
  <si>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</si>
  <si>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</si>
  <si>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</si>
  <si>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</si>
  <si>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</si>
  <si>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</si>
  <si>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</si>
  <si>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</si>
  <si>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</si>
  <si>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</si>
  <si>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</si>
  <si>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</si>
  <si>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</si>
  <si>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</si>
  <si>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</si>
  <si>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</si>
  <si>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</si>
  <si>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</si>
  <si>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</si>
  <si>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</si>
  <si>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</si>
  <si>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</si>
  <si>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</si>
  <si>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</si>
  <si>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AJR1648</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</si>
  <si>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</si>
  <si>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</si>
  <si>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</si>
  <si>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</si>
  <si>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</si>
  <si>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</si>
  <si>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01/04/1995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	"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</si>
  <si>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</si>
  <si>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</si>
  <si>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</si>
  <si>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</si>
  <si>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</si>
  <si>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</si>
  <si>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</si>
  <si>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</si>
  <si>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</si>
  <si>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</si>
  <si>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 xml:space="preserve">EXCEPCIONES PROPUESTAS EN LA DEMANDA:
1) EXCEPCIONES FORMULADAS POR QUIEN EFECTUÓ EL LLAMAMIENTO EN GARANTÍA A MI REPRESENTADA
2) AFILIACIÓN LIBRE Y ESPONTÁNEA DE LA SEÑORA GINA ELIZABETH GUZMAN PEREZ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 LA AFILIADA DE PERMANECER EN EL RÉGIMEN DE AHORRO INDIVIDUAL CON SOLIDARIDAD Y CONSIGO, SE CONFIGURA UN ACTO DE RELACIONAMIENTO QUE PRESUPONE EL CONOCIMIENTO DEL FUNCIONAMIENTO DE DICHO RÉGIMEN.                                                                                                                                                                                                                                                                  6) LA INDEMNIZACIÓN PLENA DE PERJUICIOS ESTÁ A CARGO ÚNICA Y EXCLUSIVAMENTE DE LAS AFP QUE INCUMPLIERON EL DEBER DE INFORMACIÓN, DE CONFORMIDAD CON LO PRECEPTUADO POR LA CORTE SUPREMA DE JUSTICIA – SALA DE CASACIÓN LABORAL. 
7)INEXISTENCIA DE LA OBLIGACIÓN DE DEVOLVER EL SEGURO PREVISIONAL CUANDO SE DECLARA LA NULIDAD Y/O INEFICACIA DE LA AFILIACIÓN POR FALTA DE CAUSA Y PORQUE AFECTA DERECHOS DE TERCEROS DE BUENA FE.
8) PRESCRIPCION.
9) BUENA FE.
10)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</si>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</sst>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0" borderId="2"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Currency [0]" xfId="1" builtinId="7"/>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8" zoomScale="90" zoomScaleNormal="90" workbookViewId="0">
      <selection activeCell="B30" sqref="B30"/>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43" t="s">
        <v>8</v>
      </c>
      <c r="C5" s="44"/>
    </row>
    <row r="6" spans="1:3">
      <c r="A6" s="5" t="s">
        <v>9</v>
      </c>
      <c r="B6" s="40" t="s">
        <v>10</v>
      </c>
      <c r="C6" s="40"/>
    </row>
    <row r="7" spans="1:3">
      <c r="A7" s="5" t="s">
        <v>11</v>
      </c>
      <c r="B7" s="40" t="s">
        <v>12</v>
      </c>
      <c r="C7" s="40"/>
    </row>
    <row r="8" spans="1:3">
      <c r="A8" s="5" t="s">
        <v>13</v>
      </c>
      <c r="B8" s="35">
        <v>34703</v>
      </c>
      <c r="C8" s="36"/>
    </row>
    <row r="9" spans="1:3">
      <c r="A9" s="5" t="s">
        <v>14</v>
      </c>
      <c r="B9" s="36" t="s">
        <v>12</v>
      </c>
      <c r="C9" s="36"/>
    </row>
    <row r="10" spans="1:3">
      <c r="A10" s="5" t="s">
        <v>15</v>
      </c>
      <c r="B10" s="36" t="s">
        <v>12</v>
      </c>
      <c r="C10" s="36"/>
    </row>
    <row r="11" spans="1:3" ht="23.25" customHeight="1">
      <c r="A11" s="5" t="s">
        <v>16</v>
      </c>
      <c r="B11" s="37" t="s">
        <v>17</v>
      </c>
      <c r="C11" s="38"/>
    </row>
    <row r="12" spans="1:3">
      <c r="A12" s="46" t="s">
        <v>18</v>
      </c>
      <c r="B12" s="40" t="s">
        <v>19</v>
      </c>
      <c r="C12" s="40"/>
    </row>
    <row r="13" spans="1:3" ht="30" customHeight="1">
      <c r="A13" s="46"/>
      <c r="B13" s="40"/>
      <c r="C13" s="40"/>
    </row>
    <row r="14" spans="1:3" ht="73.5" customHeight="1">
      <c r="A14" s="46"/>
      <c r="B14" s="40"/>
      <c r="C14" s="40"/>
    </row>
    <row r="15" spans="1:3" ht="30">
      <c r="A15" s="5" t="s">
        <v>20</v>
      </c>
      <c r="B15" s="49" t="s">
        <v>21</v>
      </c>
      <c r="C15" s="90"/>
    </row>
    <row r="16" spans="1:3" ht="33.75" customHeight="1">
      <c r="A16" s="50" t="s">
        <v>22</v>
      </c>
      <c r="B16" s="51" t="s">
        <v>23</v>
      </c>
      <c r="C16" s="51"/>
    </row>
    <row r="17" spans="1:3" ht="33.75" customHeight="1">
      <c r="A17" s="50"/>
      <c r="B17" s="11" t="s">
        <v>24</v>
      </c>
      <c r="C17" s="6"/>
    </row>
    <row r="18" spans="1:3" ht="33.75" customHeight="1">
      <c r="A18" s="50"/>
      <c r="B18" s="11" t="s">
        <v>25</v>
      </c>
      <c r="C18" s="6"/>
    </row>
    <row r="19" spans="1:3">
      <c r="A19" s="50"/>
      <c r="B19" s="52" t="s">
        <v>26</v>
      </c>
      <c r="C19" s="53"/>
    </row>
    <row r="20" spans="1:3">
      <c r="A20" s="50"/>
      <c r="B20" s="11"/>
      <c r="C20" s="6"/>
    </row>
    <row r="21" spans="1:3">
      <c r="A21" s="50"/>
      <c r="B21" s="11"/>
      <c r="C21" s="6"/>
    </row>
    <row r="22" spans="1:3">
      <c r="A22" s="50"/>
      <c r="B22" s="52" t="s">
        <v>27</v>
      </c>
      <c r="C22" s="53"/>
    </row>
    <row r="23" spans="1:3">
      <c r="A23" s="50"/>
      <c r="B23" s="11"/>
      <c r="C23" s="16"/>
    </row>
    <row r="24" spans="1:3">
      <c r="A24" s="5" t="s">
        <v>28</v>
      </c>
      <c r="B24" s="40" t="s">
        <v>29</v>
      </c>
      <c r="C24" s="40"/>
    </row>
    <row r="25" spans="1:3">
      <c r="A25" s="5" t="s">
        <v>30</v>
      </c>
      <c r="B25" s="40" t="s">
        <v>31</v>
      </c>
      <c r="C25" s="40"/>
    </row>
    <row r="26" spans="1:3">
      <c r="A26" s="5" t="s">
        <v>32</v>
      </c>
      <c r="B26" s="40" t="s">
        <v>33</v>
      </c>
      <c r="C26" s="40"/>
    </row>
    <row r="27" spans="1:3">
      <c r="A27" s="5" t="s">
        <v>34</v>
      </c>
      <c r="B27" s="47" t="s">
        <v>35</v>
      </c>
      <c r="C27" s="48"/>
    </row>
    <row r="28" spans="1:3">
      <c r="A28" s="5" t="s">
        <v>36</v>
      </c>
      <c r="B28" s="45" t="s">
        <v>37</v>
      </c>
      <c r="C28" s="45"/>
    </row>
    <row r="29" spans="1:3">
      <c r="A29" s="5" t="s">
        <v>38</v>
      </c>
      <c r="B29" s="45" t="s">
        <v>39</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40</v>
      </c>
      <c r="B1" s="54"/>
      <c r="C1" s="54"/>
    </row>
    <row r="2" spans="1:3">
      <c r="A2" s="13" t="s">
        <v>41</v>
      </c>
      <c r="B2" s="55" t="s">
        <v>42</v>
      </c>
      <c r="C2" s="56"/>
    </row>
    <row r="3" spans="1:3">
      <c r="A3" s="5" t="s">
        <v>1</v>
      </c>
      <c r="B3" s="40" t="str">
        <f>'GENERALES NOTA 322'!B2:C2</f>
        <v>11001310504320230018100</v>
      </c>
      <c r="C3" s="40"/>
    </row>
    <row r="4" spans="1:3">
      <c r="A4" s="5" t="s">
        <v>3</v>
      </c>
      <c r="B4" s="40" t="str">
        <f>'GENERALES NOTA 322'!B3:C3</f>
        <v>JUZGADO CUARENTA Y TRES (043) LABORAL DEL CIRCUITO DE BOGOTA</v>
      </c>
      <c r="C4" s="40"/>
    </row>
    <row r="5" spans="1:3">
      <c r="A5" s="5" t="s">
        <v>5</v>
      </c>
      <c r="B5" s="40" t="str">
        <f>'GENERALES NOTA 322'!B4:C4</f>
        <v>COLFONDOS Y OTRO</v>
      </c>
      <c r="C5" s="40"/>
    </row>
    <row r="6" spans="1:3">
      <c r="A6" s="5" t="s">
        <v>7</v>
      </c>
      <c r="B6" s="40" t="str">
        <f>'GENERALES NOTA 322'!B5:C5</f>
        <v>GINA ELIZABETH GUZMAN PEREZ C.C. 31912295</v>
      </c>
      <c r="C6" s="40"/>
    </row>
    <row r="7" spans="1:3">
      <c r="A7" s="5" t="s">
        <v>9</v>
      </c>
      <c r="B7" s="40" t="str">
        <f>'GENERALES NOTA 322'!B6:C6</f>
        <v>LLAMADA EN GARANTIA</v>
      </c>
      <c r="C7" s="40"/>
    </row>
    <row r="8" spans="1:3">
      <c r="A8" s="13" t="s">
        <v>43</v>
      </c>
      <c r="B8" s="40"/>
      <c r="C8" s="40"/>
    </row>
    <row r="9" spans="1:3">
      <c r="A9" s="13" t="s">
        <v>16</v>
      </c>
      <c r="B9" s="40"/>
      <c r="C9" s="40"/>
    </row>
    <row r="10" spans="1:3">
      <c r="A10" s="13" t="s">
        <v>44</v>
      </c>
      <c r="B10" s="55"/>
      <c r="C10" s="57"/>
    </row>
    <row r="11" spans="1:3">
      <c r="A11" s="13" t="s">
        <v>45</v>
      </c>
      <c r="B11" s="55"/>
      <c r="C11" s="56"/>
    </row>
    <row r="12" spans="1:3">
      <c r="A12" s="13" t="s">
        <v>46</v>
      </c>
      <c r="B12" s="43"/>
      <c r="C12" s="44"/>
    </row>
    <row r="13" spans="1:3">
      <c r="A13" s="13" t="s">
        <v>47</v>
      </c>
      <c r="B13" s="40"/>
      <c r="C13" s="40"/>
    </row>
    <row r="14" spans="1:3">
      <c r="A14" s="13" t="s">
        <v>48</v>
      </c>
      <c r="B14" s="40"/>
      <c r="C14" s="40"/>
    </row>
    <row r="15" spans="1:3">
      <c r="A15" s="13" t="s">
        <v>49</v>
      </c>
      <c r="B15" s="40"/>
      <c r="C15" s="40"/>
    </row>
    <row r="16" spans="1:3">
      <c r="A16" s="58" t="s">
        <v>50</v>
      </c>
      <c r="B16" s="40"/>
      <c r="C16" s="40"/>
    </row>
    <row r="17" spans="1:3">
      <c r="A17" s="59"/>
      <c r="B17" s="9" t="s">
        <v>51</v>
      </c>
      <c r="C17" s="10" t="s">
        <v>52</v>
      </c>
    </row>
    <row r="18" spans="1:3">
      <c r="A18" s="59"/>
      <c r="B18" s="11"/>
      <c r="C18" s="11"/>
    </row>
    <row r="19" spans="1:3">
      <c r="A19" s="59"/>
      <c r="B19" s="11"/>
      <c r="C19" s="11"/>
    </row>
    <row r="20" spans="1:3">
      <c r="A20" s="59"/>
      <c r="B20" s="11"/>
      <c r="C20" s="11"/>
    </row>
    <row r="21" spans="1:3">
      <c r="A21" s="13" t="s">
        <v>53</v>
      </c>
      <c r="B21" s="40"/>
      <c r="C21" s="40"/>
    </row>
    <row r="22" spans="1:3">
      <c r="A22" s="13" t="s">
        <v>54</v>
      </c>
      <c r="B22" s="43"/>
      <c r="C22" s="44"/>
    </row>
    <row r="23" spans="1:3">
      <c r="A23" s="13" t="s">
        <v>55</v>
      </c>
      <c r="B23" s="40"/>
      <c r="C23" s="40"/>
    </row>
    <row r="24" spans="1:3">
      <c r="A24" s="13" t="s">
        <v>56</v>
      </c>
      <c r="B24" s="40"/>
      <c r="C24" s="40"/>
    </row>
    <row r="25" spans="1:3">
      <c r="A25" s="13" t="s">
        <v>57</v>
      </c>
      <c r="B25" s="40"/>
      <c r="C25" s="40"/>
    </row>
    <row r="26" spans="1:3">
      <c r="A26" s="12" t="s">
        <v>58</v>
      </c>
      <c r="B26" s="40"/>
      <c r="C26" s="40"/>
    </row>
    <row r="27" spans="1:3">
      <c r="A27" s="60" t="s">
        <v>59</v>
      </c>
      <c r="B27" s="60"/>
      <c r="C27" s="60"/>
    </row>
    <row r="28" spans="1:3" ht="14.45" customHeight="1">
      <c r="A28" s="61" t="s">
        <v>60</v>
      </c>
      <c r="B28" s="62"/>
      <c r="C28" s="31"/>
    </row>
    <row r="29" spans="1:3" ht="14.45" customHeight="1">
      <c r="A29" s="63" t="s">
        <v>61</v>
      </c>
      <c r="B29" s="64"/>
      <c r="C29" s="31"/>
    </row>
    <row r="30" spans="1:3" ht="14.45" customHeight="1">
      <c r="A30" s="63" t="s">
        <v>62</v>
      </c>
      <c r="B30" s="64"/>
      <c r="C30" s="32"/>
    </row>
    <row r="31" spans="1:3" ht="14.45" customHeight="1">
      <c r="A31" s="63" t="s">
        <v>63</v>
      </c>
      <c r="B31" s="64"/>
      <c r="C31" s="31"/>
    </row>
    <row r="32" spans="1:3">
      <c r="A32" s="63" t="s">
        <v>64</v>
      </c>
      <c r="B32" s="64"/>
      <c r="C32" s="31"/>
    </row>
    <row r="33" spans="1:3" ht="14.45" customHeight="1">
      <c r="A33" s="63" t="s">
        <v>65</v>
      </c>
      <c r="B33" s="64"/>
      <c r="C33" s="31"/>
    </row>
    <row r="34" spans="1:3" ht="14.45" customHeight="1">
      <c r="A34" s="63" t="s">
        <v>66</v>
      </c>
      <c r="B34" s="64"/>
      <c r="C34" s="33"/>
    </row>
    <row r="35" spans="1:3">
      <c r="A35" s="61" t="s">
        <v>67</v>
      </c>
      <c r="B35" s="62"/>
      <c r="C35" s="34"/>
    </row>
    <row r="36" spans="1:3">
      <c r="A36" s="66" t="s">
        <v>68</v>
      </c>
      <c r="B36" s="66"/>
      <c r="C36" s="66"/>
    </row>
    <row r="37" spans="1:3">
      <c r="A37" s="65" t="s">
        <v>69</v>
      </c>
      <c r="B37" s="65"/>
      <c r="C37" s="11"/>
    </row>
    <row r="38" spans="1:3">
      <c r="A38" s="65" t="s">
        <v>70</v>
      </c>
      <c r="B38" s="65"/>
      <c r="C38" s="11"/>
    </row>
    <row r="39" spans="1:3">
      <c r="A39" s="65" t="s">
        <v>71</v>
      </c>
      <c r="B39" s="65"/>
      <c r="C39" s="11"/>
    </row>
    <row r="40" spans="1:3">
      <c r="A40" s="65" t="s">
        <v>72</v>
      </c>
      <c r="B40" s="65"/>
      <c r="C40" s="11"/>
    </row>
    <row r="41" spans="1:3">
      <c r="A41" s="65" t="s">
        <v>73</v>
      </c>
      <c r="B41" s="65"/>
      <c r="C41" s="11"/>
    </row>
    <row r="42" spans="1:3">
      <c r="A42" s="65" t="s">
        <v>74</v>
      </c>
      <c r="B42" s="65"/>
      <c r="C42" s="11"/>
    </row>
    <row r="43" spans="1:3">
      <c r="A43" s="65" t="s">
        <v>75</v>
      </c>
      <c r="B43" s="65"/>
      <c r="C43" s="11"/>
    </row>
    <row r="44" spans="1:3">
      <c r="A44" s="65" t="s">
        <v>76</v>
      </c>
      <c r="B44" s="65"/>
      <c r="C44" s="11"/>
    </row>
    <row r="45" spans="1:3">
      <c r="A45" s="65" t="s">
        <v>77</v>
      </c>
      <c r="B45" s="65"/>
      <c r="C45" s="11"/>
    </row>
    <row r="46" spans="1:3">
      <c r="A46" s="65" t="s">
        <v>78</v>
      </c>
      <c r="B46" s="65"/>
      <c r="C46" s="11"/>
    </row>
    <row r="47" spans="1:3">
      <c r="A47" s="65" t="s">
        <v>79</v>
      </c>
      <c r="B47" s="65"/>
      <c r="C47" s="11"/>
    </row>
    <row r="48" spans="1:3">
      <c r="A48" s="65" t="s">
        <v>80</v>
      </c>
      <c r="B48" s="65"/>
      <c r="C48" s="11"/>
    </row>
    <row r="49" spans="1:3">
      <c r="A49" s="65" t="s">
        <v>81</v>
      </c>
      <c r="B49" s="65"/>
      <c r="C49" s="11"/>
    </row>
    <row r="50" spans="1:3">
      <c r="A50" s="65" t="s">
        <v>82</v>
      </c>
      <c r="B50" s="65"/>
      <c r="C50" s="11"/>
    </row>
    <row r="51" spans="1:3">
      <c r="A51" s="65" t="s">
        <v>83</v>
      </c>
      <c r="B51" s="65"/>
      <c r="C51" s="11"/>
    </row>
    <row r="52" spans="1:3">
      <c r="A52" s="65" t="s">
        <v>84</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4" zoomScaleNormal="100" workbookViewId="0">
      <selection activeCell="B2" sqref="B2:C2"/>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85</v>
      </c>
      <c r="B1" s="54"/>
      <c r="C1" s="54"/>
    </row>
    <row r="2" spans="1:6">
      <c r="A2" s="20" t="s">
        <v>41</v>
      </c>
      <c r="B2" s="84" t="s">
        <v>86</v>
      </c>
      <c r="C2" s="85"/>
    </row>
    <row r="3" spans="1:6">
      <c r="A3" s="21" t="s">
        <v>1</v>
      </c>
      <c r="B3" s="86" t="str">
        <f>'GENERALES NOTA 322'!B2:C2</f>
        <v>11001310504320230018100</v>
      </c>
      <c r="C3" s="86"/>
    </row>
    <row r="4" spans="1:6">
      <c r="A4" s="21" t="s">
        <v>3</v>
      </c>
      <c r="B4" s="86" t="str">
        <f>'GENERALES NOTA 322'!B3:C3</f>
        <v>JUZGADO CUARENTA Y TRES (043) LABORAL DEL CIRCUITO DE BOGOTA</v>
      </c>
      <c r="C4" s="86"/>
    </row>
    <row r="5" spans="1:6">
      <c r="A5" s="21" t="s">
        <v>5</v>
      </c>
      <c r="B5" s="86" t="str">
        <f>'GENERALES NOTA 322'!B4:C4</f>
        <v>COLFONDOS Y OTRO</v>
      </c>
      <c r="C5" s="86"/>
    </row>
    <row r="6" spans="1:6" ht="14.45" customHeight="1">
      <c r="A6" s="21" t="s">
        <v>7</v>
      </c>
      <c r="B6" s="86" t="str">
        <f>'GENERALES NOTA 322'!B5:C5</f>
        <v>GINA ELIZABETH GUZMAN PEREZ C.C. 31912295</v>
      </c>
      <c r="C6" s="86"/>
    </row>
    <row r="7" spans="1:6">
      <c r="A7" s="21" t="s">
        <v>9</v>
      </c>
      <c r="B7" s="86" t="str">
        <f>'GENERALES NOTA 322'!B6:C6</f>
        <v>LLAMADA EN GARANTIA</v>
      </c>
      <c r="C7" s="86"/>
    </row>
    <row r="8" spans="1:6" ht="30">
      <c r="A8" s="21" t="s">
        <v>20</v>
      </c>
      <c r="B8" s="80" t="str">
        <f>'GENERALES NOTA 322'!B15:C15</f>
        <v>NO ES POSIBLE CUANTIFICAR LAS PRETENSIONES DE LA DEMANDA EN ATENCIÓN A LA NATURALEZA DEL PROCESO.</v>
      </c>
      <c r="C8" s="81"/>
    </row>
    <row r="9" spans="1:6">
      <c r="A9" s="87" t="s">
        <v>22</v>
      </c>
      <c r="B9" s="71" t="s">
        <v>23</v>
      </c>
      <c r="C9" s="72"/>
    </row>
    <row r="10" spans="1:6">
      <c r="A10" s="87"/>
      <c r="B10" s="22" t="s">
        <v>24</v>
      </c>
      <c r="C10" s="19">
        <f>'GENERALES NOTA 322'!C17</f>
        <v>0</v>
      </c>
    </row>
    <row r="11" spans="1:6">
      <c r="A11" s="87"/>
      <c r="B11" s="22" t="s">
        <v>25</v>
      </c>
      <c r="C11" s="19">
        <f>'GENERALES NOTA 322'!C18</f>
        <v>0</v>
      </c>
    </row>
    <row r="12" spans="1:6">
      <c r="A12" s="87"/>
      <c r="B12" s="71"/>
      <c r="C12" s="72"/>
    </row>
    <row r="13" spans="1:6">
      <c r="A13" s="87"/>
      <c r="B13" s="22" t="s">
        <v>87</v>
      </c>
      <c r="C13" s="24"/>
    </row>
    <row r="14" spans="1:6">
      <c r="A14" s="87"/>
      <c r="B14" s="22" t="s">
        <v>88</v>
      </c>
      <c r="C14" s="24"/>
      <c r="E14" t="s">
        <v>89</v>
      </c>
      <c r="F14" s="17">
        <v>0.7</v>
      </c>
    </row>
    <row r="15" spans="1:6">
      <c r="A15" s="23" t="s">
        <v>90</v>
      </c>
      <c r="B15" s="84" t="s">
        <v>91</v>
      </c>
      <c r="C15" s="85" t="s">
        <v>91</v>
      </c>
    </row>
    <row r="16" spans="1:6" ht="15" customHeight="1">
      <c r="A16" s="21" t="s">
        <v>92</v>
      </c>
      <c r="B16" s="82" t="s">
        <v>93</v>
      </c>
      <c r="C16" s="83"/>
    </row>
    <row r="17" spans="1:3" ht="28.5" customHeight="1">
      <c r="A17" s="14" t="s">
        <v>94</v>
      </c>
      <c r="B17" s="73">
        <f>((C19+C20+C22+C23)-C26)*C25*C27</f>
        <v>0</v>
      </c>
      <c r="C17" s="73"/>
    </row>
    <row r="18" spans="1:3">
      <c r="A18" s="23" t="s">
        <v>95</v>
      </c>
      <c r="B18" s="74" t="s">
        <v>23</v>
      </c>
      <c r="C18" s="75"/>
    </row>
    <row r="19" spans="1:3">
      <c r="A19" s="69"/>
      <c r="B19" s="22" t="s">
        <v>24</v>
      </c>
      <c r="C19" s="19">
        <v>100000000</v>
      </c>
    </row>
    <row r="20" spans="1:3">
      <c r="A20" s="70"/>
      <c r="B20" s="22" t="s">
        <v>25</v>
      </c>
      <c r="C20" s="19">
        <v>0</v>
      </c>
    </row>
    <row r="21" spans="1:3">
      <c r="A21" s="70"/>
      <c r="B21" s="71" t="s">
        <v>26</v>
      </c>
      <c r="C21" s="72"/>
    </row>
    <row r="22" spans="1:3">
      <c r="A22" s="70"/>
      <c r="B22" s="22" t="s">
        <v>87</v>
      </c>
      <c r="C22" s="19">
        <v>0</v>
      </c>
    </row>
    <row r="23" spans="1:3" ht="45">
      <c r="A23" s="70"/>
      <c r="B23" s="22" t="s">
        <v>96</v>
      </c>
      <c r="C23" s="19">
        <v>0</v>
      </c>
    </row>
    <row r="24" spans="1:3">
      <c r="A24" s="70"/>
      <c r="B24" s="71" t="s">
        <v>97</v>
      </c>
      <c r="C24" s="72"/>
    </row>
    <row r="25" spans="1:3">
      <c r="A25" s="25"/>
      <c r="B25" s="22" t="s">
        <v>98</v>
      </c>
      <c r="C25" s="26"/>
    </row>
    <row r="26" spans="1:3">
      <c r="A26" s="27"/>
      <c r="B26" s="22" t="s">
        <v>45</v>
      </c>
      <c r="C26" s="28"/>
    </row>
    <row r="27" spans="1:3">
      <c r="A27" s="27"/>
      <c r="B27" s="22" t="s">
        <v>99</v>
      </c>
      <c r="C27" s="26"/>
    </row>
    <row r="28" spans="1:3">
      <c r="A28" s="18" t="s">
        <v>100</v>
      </c>
      <c r="B28" s="73">
        <f>IFERROR(B17*(VLOOKUP(B15,Hoja2!$G$1:$H$6,2,0)),16666)</f>
        <v>16666</v>
      </c>
      <c r="C28" s="73"/>
    </row>
    <row r="29" spans="1:3" ht="30.75">
      <c r="A29" s="21" t="s">
        <v>101</v>
      </c>
      <c r="B29" s="76" t="s">
        <v>102</v>
      </c>
      <c r="C29" s="77"/>
    </row>
    <row r="30" spans="1:3" ht="30.75">
      <c r="A30" s="21" t="s">
        <v>103</v>
      </c>
      <c r="B30" s="78" t="s">
        <v>104</v>
      </c>
      <c r="C30" s="79"/>
    </row>
    <row r="31" spans="1:3" ht="18.75">
      <c r="A31" s="29" t="s">
        <v>105</v>
      </c>
      <c r="B31" s="29"/>
      <c r="C31" s="29"/>
    </row>
    <row r="32" spans="1:3">
      <c r="A32" s="30" t="s">
        <v>106</v>
      </c>
      <c r="B32" s="68"/>
      <c r="C32" s="68"/>
    </row>
    <row r="33" spans="1:3">
      <c r="A33" s="30" t="s">
        <v>107</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108</v>
      </c>
      <c r="B1" s="54"/>
      <c r="C1" s="54"/>
    </row>
    <row r="2" spans="1:3" ht="17.100000000000001" customHeight="1">
      <c r="A2" s="13" t="s">
        <v>41</v>
      </c>
      <c r="B2" s="55" t="str">
        <f>'[2]AUTOS NOTA 321'!B2:C2</f>
        <v xml:space="preserve">SINIESTRO   LEGIS </v>
      </c>
      <c r="C2" s="56"/>
    </row>
    <row r="3" spans="1:3" ht="15.95" customHeight="1">
      <c r="A3" s="5" t="s">
        <v>1</v>
      </c>
      <c r="B3" s="40" t="str">
        <f>'GENERALES NOTA 322'!B2:C2</f>
        <v>11001310504320230018100</v>
      </c>
      <c r="C3" s="40"/>
    </row>
    <row r="4" spans="1:3">
      <c r="A4" s="5" t="s">
        <v>3</v>
      </c>
      <c r="B4" s="40" t="str">
        <f>'GENERALES NOTA 322'!B3:C3</f>
        <v>JUZGADO CUARENTA Y TRES (043) LABORAL DEL CIRCUITO DE BOGOTA</v>
      </c>
      <c r="C4" s="40"/>
    </row>
    <row r="5" spans="1:3" ht="29.1" customHeight="1">
      <c r="A5" s="5" t="s">
        <v>5</v>
      </c>
      <c r="B5" s="40" t="str">
        <f>'GENERALES NOTA 322'!B4:C4</f>
        <v>COLFONDOS Y OTRO</v>
      </c>
      <c r="C5" s="40"/>
    </row>
    <row r="6" spans="1:3">
      <c r="A6" s="5" t="s">
        <v>7</v>
      </c>
      <c r="B6" s="40" t="str">
        <f>'GENERALES NOTA 322'!B5:C5</f>
        <v>GINA ELIZABETH GUZMAN PEREZ C.C. 31912295</v>
      </c>
      <c r="C6" s="40"/>
    </row>
    <row r="7" spans="1:3" ht="43.5" customHeight="1">
      <c r="A7" s="5" t="s">
        <v>9</v>
      </c>
      <c r="B7" s="40" t="str">
        <f>'GENERALES NOTA 322'!B6:C6</f>
        <v>LLAMADA EN GARANTIA</v>
      </c>
      <c r="C7" s="40"/>
    </row>
    <row r="8" spans="1:3">
      <c r="A8" s="5" t="s">
        <v>109</v>
      </c>
      <c r="B8" s="40"/>
      <c r="C8" s="40"/>
    </row>
    <row r="9" spans="1:3">
      <c r="A9" s="15" t="s">
        <v>95</v>
      </c>
      <c r="B9" s="88"/>
      <c r="C9" s="88"/>
    </row>
    <row r="10" spans="1:3">
      <c r="A10" s="15" t="s">
        <v>110</v>
      </c>
      <c r="B10" s="40"/>
      <c r="C10" s="40"/>
    </row>
    <row r="11" spans="1:3" ht="30">
      <c r="A11" s="15" t="s">
        <v>111</v>
      </c>
      <c r="B11" s="89"/>
      <c r="C11" s="67"/>
    </row>
    <row r="12" spans="1:3" ht="60">
      <c r="A12" s="5" t="s">
        <v>112</v>
      </c>
      <c r="B12" s="40"/>
      <c r="C12" s="40"/>
    </row>
    <row r="13" spans="1:3" ht="60">
      <c r="A13" s="5" t="s">
        <v>113</v>
      </c>
      <c r="B13" s="40"/>
      <c r="C13" s="40"/>
    </row>
    <row r="14" spans="1:3">
      <c r="A14" s="5" t="s">
        <v>114</v>
      </c>
      <c r="B14" s="11"/>
      <c r="C14" s="11"/>
    </row>
    <row r="15" spans="1:3">
      <c r="A15" s="15" t="s">
        <v>115</v>
      </c>
      <c r="B15" s="40"/>
      <c r="C15" s="40"/>
    </row>
    <row r="16" spans="1:3">
      <c r="A16" s="11" t="s">
        <v>116</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Cesar Augusto Viveros Molina</cp:lastModifiedBy>
  <cp:revision/>
  <dcterms:created xsi:type="dcterms:W3CDTF">2020-12-07T14:41:17Z</dcterms:created>
  <dcterms:modified xsi:type="dcterms:W3CDTF">2024-02-16T14:13:46Z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