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VCASASV\Desktop\GHA\"/>
    </mc:Choice>
  </mc:AlternateContent>
  <xr:revisionPtr revIDLastSave="0" documentId="8_{22B9F508-C4E2-4209-957A-A8B30D851A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0" i="1" l="1"/>
  <c r="G115" i="1" l="1"/>
  <c r="H115" i="1" s="1"/>
  <c r="I115" i="1" s="1"/>
  <c r="E115" i="1"/>
  <c r="G114" i="1"/>
  <c r="H114" i="1" s="1"/>
  <c r="I114" i="1" s="1"/>
  <c r="E114" i="1"/>
  <c r="G113" i="1"/>
  <c r="H113" i="1" s="1"/>
  <c r="E113" i="1"/>
  <c r="G112" i="1"/>
  <c r="H112" i="1" s="1"/>
  <c r="E112" i="1"/>
  <c r="G111" i="1"/>
  <c r="H111" i="1" s="1"/>
  <c r="E111" i="1"/>
  <c r="G110" i="1"/>
  <c r="H110" i="1" s="1"/>
  <c r="E110" i="1"/>
  <c r="G109" i="1"/>
  <c r="H109" i="1" s="1"/>
  <c r="E109" i="1"/>
  <c r="E107" i="1"/>
  <c r="G106" i="1"/>
  <c r="H106" i="1" s="1"/>
  <c r="E106" i="1"/>
  <c r="G108" i="1"/>
  <c r="H108" i="1" s="1"/>
  <c r="G105" i="1"/>
  <c r="H105" i="1" s="1"/>
  <c r="E105" i="1"/>
  <c r="G116" i="1"/>
  <c r="H116" i="1" s="1"/>
  <c r="E116" i="1"/>
  <c r="E108" i="1"/>
  <c r="G107" i="1"/>
  <c r="H107" i="1" s="1"/>
  <c r="I117" i="1"/>
  <c r="G104" i="1"/>
  <c r="H104" i="1" s="1"/>
  <c r="E104" i="1"/>
  <c r="I113" i="1" l="1"/>
  <c r="I112" i="1"/>
  <c r="I111" i="1"/>
  <c r="I110" i="1"/>
  <c r="I109" i="1"/>
  <c r="I116" i="1"/>
  <c r="I108" i="1"/>
  <c r="I107" i="1"/>
  <c r="I106" i="1"/>
  <c r="I105" i="1"/>
  <c r="I104" i="1"/>
  <c r="G103" i="1"/>
  <c r="H103" i="1" s="1"/>
  <c r="E103" i="1"/>
  <c r="I103" i="1" l="1"/>
  <c r="G42" i="1"/>
  <c r="H42" i="1" s="1"/>
  <c r="E42" i="1"/>
  <c r="I42" i="1" l="1"/>
  <c r="G102" i="1" l="1"/>
  <c r="H102" i="1" s="1"/>
  <c r="E102" i="1"/>
  <c r="G101" i="1"/>
  <c r="H101" i="1" s="1"/>
  <c r="E101" i="1"/>
  <c r="G100" i="1"/>
  <c r="H100" i="1" s="1"/>
  <c r="E100" i="1"/>
  <c r="I100" i="1" l="1"/>
  <c r="I101" i="1"/>
  <c r="I102" i="1"/>
  <c r="G99" i="1"/>
  <c r="H99" i="1" s="1"/>
  <c r="G98" i="1"/>
  <c r="H98" i="1" s="1"/>
  <c r="E99" i="1"/>
  <c r="E98" i="1"/>
  <c r="I99" i="1" l="1"/>
  <c r="I98" i="1"/>
  <c r="G97" i="1"/>
  <c r="H97" i="1" s="1"/>
  <c r="E97" i="1"/>
  <c r="E96" i="1"/>
  <c r="G96" i="1"/>
  <c r="H96" i="1" s="1"/>
  <c r="G95" i="1"/>
  <c r="H95" i="1" s="1"/>
  <c r="G94" i="1"/>
  <c r="E95" i="1"/>
  <c r="I96" i="1" l="1"/>
  <c r="I95" i="1"/>
  <c r="I97" i="1"/>
  <c r="G87" i="1"/>
  <c r="H94" i="1" l="1"/>
  <c r="E94" i="1"/>
  <c r="I94" i="1" l="1"/>
  <c r="G93" i="1"/>
  <c r="H93" i="1" s="1"/>
  <c r="E93" i="1"/>
  <c r="G92" i="1"/>
  <c r="H92" i="1" s="1"/>
  <c r="E92" i="1"/>
  <c r="G91" i="1"/>
  <c r="H91" i="1" s="1"/>
  <c r="E91" i="1"/>
  <c r="G90" i="1"/>
  <c r="H90" i="1" s="1"/>
  <c r="G89" i="1"/>
  <c r="H89" i="1" s="1"/>
  <c r="E89" i="1"/>
  <c r="G88" i="1"/>
  <c r="H88" i="1" s="1"/>
  <c r="E88" i="1"/>
  <c r="H87" i="1"/>
  <c r="E87" i="1"/>
  <c r="G86" i="1"/>
  <c r="H86" i="1" s="1"/>
  <c r="E86" i="1"/>
  <c r="G85" i="1"/>
  <c r="H85" i="1" s="1"/>
  <c r="E85" i="1"/>
  <c r="G84" i="1"/>
  <c r="H84" i="1" s="1"/>
  <c r="E84" i="1"/>
  <c r="G83" i="1"/>
  <c r="H83" i="1" s="1"/>
  <c r="E83" i="1"/>
  <c r="G82" i="1"/>
  <c r="H82" i="1" s="1"/>
  <c r="E82" i="1"/>
  <c r="G81" i="1"/>
  <c r="H81" i="1" s="1"/>
  <c r="E81" i="1"/>
  <c r="G80" i="1"/>
  <c r="H80" i="1" s="1"/>
  <c r="E80" i="1"/>
  <c r="G79" i="1"/>
  <c r="H79" i="1" s="1"/>
  <c r="E79" i="1"/>
  <c r="G78" i="1"/>
  <c r="H78" i="1" s="1"/>
  <c r="E78" i="1"/>
  <c r="G77" i="1"/>
  <c r="H77" i="1" s="1"/>
  <c r="E77" i="1"/>
  <c r="G76" i="1"/>
  <c r="H76" i="1" s="1"/>
  <c r="E76" i="1"/>
  <c r="G75" i="1"/>
  <c r="H75" i="1" s="1"/>
  <c r="E75" i="1"/>
  <c r="G74" i="1"/>
  <c r="H74" i="1" s="1"/>
  <c r="E74" i="1"/>
  <c r="G73" i="1"/>
  <c r="H73" i="1" s="1"/>
  <c r="E73" i="1"/>
  <c r="G72" i="1"/>
  <c r="H72" i="1" s="1"/>
  <c r="E72" i="1"/>
  <c r="G71" i="1"/>
  <c r="H71" i="1" s="1"/>
  <c r="E71" i="1"/>
  <c r="G70" i="1"/>
  <c r="H70" i="1" s="1"/>
  <c r="E70" i="1"/>
  <c r="G69" i="1"/>
  <c r="H69" i="1" s="1"/>
  <c r="E69" i="1"/>
  <c r="G68" i="1"/>
  <c r="H68" i="1" s="1"/>
  <c r="E68" i="1"/>
  <c r="G67" i="1"/>
  <c r="H67" i="1" s="1"/>
  <c r="E67" i="1"/>
  <c r="G66" i="1"/>
  <c r="H66" i="1" s="1"/>
  <c r="E66" i="1"/>
  <c r="G65" i="1"/>
  <c r="H65" i="1" s="1"/>
  <c r="E65" i="1"/>
  <c r="G64" i="1"/>
  <c r="H64" i="1" s="1"/>
  <c r="E64" i="1"/>
  <c r="G63" i="1"/>
  <c r="H63" i="1" s="1"/>
  <c r="E63" i="1"/>
  <c r="G62" i="1"/>
  <c r="H62" i="1" s="1"/>
  <c r="E62" i="1"/>
  <c r="G61" i="1"/>
  <c r="H61" i="1" s="1"/>
  <c r="E61" i="1"/>
  <c r="G60" i="1"/>
  <c r="H60" i="1" s="1"/>
  <c r="E60" i="1"/>
  <c r="G59" i="1"/>
  <c r="H59" i="1" s="1"/>
  <c r="E59" i="1"/>
  <c r="G58" i="1"/>
  <c r="H58" i="1" s="1"/>
  <c r="E58" i="1"/>
  <c r="G57" i="1"/>
  <c r="H57" i="1" s="1"/>
  <c r="E57" i="1"/>
  <c r="G56" i="1"/>
  <c r="H56" i="1" s="1"/>
  <c r="E56" i="1"/>
  <c r="G55" i="1"/>
  <c r="H55" i="1" s="1"/>
  <c r="E55" i="1"/>
  <c r="G54" i="1"/>
  <c r="H54" i="1" s="1"/>
  <c r="E54" i="1"/>
  <c r="G53" i="1"/>
  <c r="H53" i="1" s="1"/>
  <c r="E53" i="1"/>
  <c r="G52" i="1"/>
  <c r="H52" i="1" s="1"/>
  <c r="E52" i="1"/>
  <c r="G51" i="1"/>
  <c r="H51" i="1" s="1"/>
  <c r="E51" i="1"/>
  <c r="G50" i="1"/>
  <c r="H50" i="1" s="1"/>
  <c r="E50" i="1"/>
  <c r="G49" i="1"/>
  <c r="H49" i="1" s="1"/>
  <c r="E49" i="1"/>
  <c r="G48" i="1"/>
  <c r="H48" i="1" s="1"/>
  <c r="E48" i="1"/>
  <c r="G47" i="1"/>
  <c r="H47" i="1" s="1"/>
  <c r="E47" i="1"/>
  <c r="G46" i="1"/>
  <c r="H46" i="1" s="1"/>
  <c r="E46" i="1"/>
  <c r="G45" i="1"/>
  <c r="H45" i="1" s="1"/>
  <c r="E45" i="1"/>
  <c r="G44" i="1"/>
  <c r="H44" i="1" s="1"/>
  <c r="E44" i="1"/>
  <c r="G43" i="1"/>
  <c r="H43" i="1" s="1"/>
  <c r="E43" i="1"/>
  <c r="G41" i="1"/>
  <c r="H41" i="1" s="1"/>
  <c r="E41" i="1"/>
  <c r="G40" i="1"/>
  <c r="H40" i="1" s="1"/>
  <c r="E40" i="1"/>
  <c r="G39" i="1"/>
  <c r="H39" i="1" s="1"/>
  <c r="E39" i="1"/>
  <c r="G38" i="1"/>
  <c r="H38" i="1" s="1"/>
  <c r="E38" i="1"/>
  <c r="G37" i="1"/>
  <c r="H37" i="1" s="1"/>
  <c r="E37" i="1"/>
  <c r="G36" i="1"/>
  <c r="H36" i="1" s="1"/>
  <c r="E36" i="1"/>
  <c r="G35" i="1"/>
  <c r="H35" i="1" s="1"/>
  <c r="E35" i="1"/>
  <c r="G34" i="1"/>
  <c r="H34" i="1" s="1"/>
  <c r="E34" i="1"/>
  <c r="G33" i="1"/>
  <c r="H33" i="1" s="1"/>
  <c r="E33" i="1"/>
  <c r="G32" i="1"/>
  <c r="H32" i="1" s="1"/>
  <c r="E32" i="1"/>
  <c r="G31" i="1"/>
  <c r="H31" i="1" s="1"/>
  <c r="E31" i="1"/>
  <c r="G30" i="1"/>
  <c r="H30" i="1" s="1"/>
  <c r="E30" i="1"/>
  <c r="G29" i="1"/>
  <c r="H29" i="1" s="1"/>
  <c r="E29" i="1"/>
  <c r="G28" i="1"/>
  <c r="H28" i="1" s="1"/>
  <c r="E28" i="1"/>
  <c r="G27" i="1"/>
  <c r="H27" i="1" s="1"/>
  <c r="E27" i="1"/>
  <c r="G26" i="1"/>
  <c r="H26" i="1" s="1"/>
  <c r="E26" i="1"/>
  <c r="G25" i="1"/>
  <c r="H25" i="1" s="1"/>
  <c r="E25" i="1"/>
  <c r="G24" i="1"/>
  <c r="H24" i="1" s="1"/>
  <c r="E24" i="1"/>
  <c r="G23" i="1"/>
  <c r="H23" i="1" s="1"/>
  <c r="E23" i="1"/>
  <c r="G22" i="1"/>
  <c r="H22" i="1" s="1"/>
  <c r="E22" i="1"/>
  <c r="G21" i="1"/>
  <c r="H21" i="1" s="1"/>
  <c r="E21" i="1"/>
  <c r="G20" i="1"/>
  <c r="H20" i="1" s="1"/>
  <c r="E20" i="1"/>
  <c r="G19" i="1"/>
  <c r="H19" i="1" s="1"/>
  <c r="E19" i="1"/>
  <c r="G18" i="1"/>
  <c r="H18" i="1" s="1"/>
  <c r="E18" i="1"/>
  <c r="G17" i="1"/>
  <c r="H17" i="1" s="1"/>
  <c r="E17" i="1"/>
  <c r="G16" i="1"/>
  <c r="H16" i="1" s="1"/>
  <c r="E16" i="1"/>
  <c r="G15" i="1"/>
  <c r="H15" i="1" s="1"/>
  <c r="E15" i="1"/>
  <c r="G14" i="1"/>
  <c r="H14" i="1" s="1"/>
  <c r="E14" i="1"/>
  <c r="G13" i="1"/>
  <c r="H13" i="1" s="1"/>
  <c r="E13" i="1"/>
  <c r="G12" i="1"/>
  <c r="H12" i="1" s="1"/>
  <c r="E12" i="1"/>
  <c r="G11" i="1"/>
  <c r="H11" i="1" s="1"/>
  <c r="E11" i="1"/>
  <c r="G10" i="1"/>
  <c r="H10" i="1" s="1"/>
  <c r="E10" i="1"/>
  <c r="G9" i="1"/>
  <c r="H9" i="1" s="1"/>
  <c r="E9" i="1"/>
  <c r="G8" i="1"/>
  <c r="H8" i="1" s="1"/>
  <c r="E8" i="1"/>
  <c r="G7" i="1"/>
  <c r="H7" i="1" s="1"/>
  <c r="E7" i="1"/>
  <c r="G6" i="1"/>
  <c r="H6" i="1" s="1"/>
  <c r="E6" i="1"/>
  <c r="G5" i="1"/>
  <c r="H5" i="1" s="1"/>
  <c r="E5" i="1"/>
  <c r="I45" i="1" l="1"/>
  <c r="I49" i="1"/>
  <c r="I51" i="1"/>
  <c r="I53" i="1"/>
  <c r="I55" i="1"/>
  <c r="I57" i="1"/>
  <c r="I59" i="1"/>
  <c r="I61" i="1"/>
  <c r="I63" i="1"/>
  <c r="I69" i="1"/>
  <c r="I71" i="1"/>
  <c r="I76" i="1"/>
  <c r="I80" i="1"/>
  <c r="I82" i="1"/>
  <c r="I84" i="1"/>
  <c r="I88" i="1"/>
  <c r="I92" i="1"/>
  <c r="I93" i="1"/>
  <c r="I90" i="1"/>
  <c r="I65" i="1"/>
  <c r="I73" i="1"/>
  <c r="I78" i="1"/>
  <c r="I17" i="1"/>
  <c r="I40" i="1"/>
  <c r="I67" i="1"/>
  <c r="I75" i="1"/>
  <c r="I91" i="1"/>
  <c r="I19" i="1"/>
  <c r="I86" i="1"/>
  <c r="I79" i="1"/>
  <c r="I83" i="1"/>
  <c r="I85" i="1"/>
  <c r="I87" i="1"/>
  <c r="I89" i="1"/>
  <c r="I77" i="1"/>
  <c r="I81" i="1"/>
  <c r="I43" i="1"/>
  <c r="I44" i="1"/>
  <c r="I46" i="1"/>
  <c r="I41" i="1"/>
  <c r="I50" i="1"/>
  <c r="I54" i="1"/>
  <c r="I58" i="1"/>
  <c r="I62" i="1"/>
  <c r="I66" i="1"/>
  <c r="I70" i="1"/>
  <c r="I74" i="1"/>
  <c r="I48" i="1"/>
  <c r="I52" i="1"/>
  <c r="I56" i="1"/>
  <c r="I60" i="1"/>
  <c r="I64" i="1"/>
  <c r="I68" i="1"/>
  <c r="I72" i="1"/>
  <c r="I47" i="1"/>
  <c r="I33" i="1"/>
  <c r="I35" i="1"/>
  <c r="I24" i="1"/>
  <c r="I8" i="1"/>
  <c r="I12" i="1"/>
  <c r="I16" i="1"/>
  <c r="I27" i="1"/>
  <c r="I32" i="1"/>
  <c r="I6" i="1"/>
  <c r="I10" i="1"/>
  <c r="I14" i="1"/>
  <c r="I25" i="1"/>
  <c r="I38" i="1"/>
  <c r="I7" i="1"/>
  <c r="I9" i="1"/>
  <c r="I11" i="1"/>
  <c r="I13" i="1"/>
  <c r="I15" i="1"/>
  <c r="I23" i="1"/>
  <c r="I31" i="1"/>
  <c r="I39" i="1"/>
  <c r="I21" i="1"/>
  <c r="I29" i="1"/>
  <c r="I37" i="1"/>
  <c r="I5" i="1"/>
  <c r="I20" i="1"/>
  <c r="I28" i="1"/>
  <c r="I36" i="1"/>
  <c r="I18" i="1"/>
  <c r="I22" i="1"/>
  <c r="I26" i="1"/>
  <c r="I30" i="1"/>
  <c r="I34" i="1"/>
  <c r="I118" i="1" l="1"/>
  <c r="I119" i="1" s="1"/>
</calcChain>
</file>

<file path=xl/sharedStrings.xml><?xml version="1.0" encoding="utf-8"?>
<sst xmlns="http://schemas.openxmlformats.org/spreadsheetml/2006/main" count="13" uniqueCount="13">
  <si>
    <t>LIQUIDACIÓN DE CRÉDITO</t>
  </si>
  <si>
    <t>CAPITAL INSOLUTO</t>
  </si>
  <si>
    <t>INTERESES DE MORA</t>
  </si>
  <si>
    <t>DÍAS</t>
  </si>
  <si>
    <t>TASA DE INTERÉS MORATORIO Efectivo anual*</t>
  </si>
  <si>
    <t>TASA DE INTERÉS MORATORIO Efectivo mensual*</t>
  </si>
  <si>
    <t>TASA DE INTERÉS MORATORIO Efectiva diaria*</t>
  </si>
  <si>
    <t>VALOR DE INTERÉS MORATORIO</t>
  </si>
  <si>
    <t>DESDE</t>
  </si>
  <si>
    <t>HASTA</t>
  </si>
  <si>
    <t>CAPITAL</t>
  </si>
  <si>
    <t>INTERÉS MORATORIO GENERADO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</si>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</sst>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164" formatCode="_-* #,##0.00\ _€_-;\-* #,##0.00\ _€_-;_-* &quot;-&quot;??\ _€_-;_-@_-"/>
    <numFmt numFmtId="165" formatCode="#,##0\ _€"/>
    <numFmt numFmtId="166" formatCode="_-[$$-240A]\ * #,##0_-;\-[$$-240A]\ * #,##0_-;_-[$$-240A]\ * &quot;-&quot;??_-;_-@_-"/>
    <numFmt numFmtId="167" formatCode="0.000%"/>
    <numFmt numFmtId="168" formatCode="_-&quot;$&quot;\ * #,##0_-;\-&quot;$&quot;\ * #,##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0" fillId="0" borderId="3" xfId="0" applyBorder="1"/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0" fontId="4" fillId="0" borderId="3" xfId="2" applyNumberFormat="1" applyFont="1" applyBorder="1" applyAlignment="1">
      <alignment horizontal="center" vertical="center"/>
    </xf>
    <xf numFmtId="164" fontId="4" fillId="0" borderId="3" xfId="2" applyNumberFormat="1" applyFont="1" applyBorder="1" applyAlignment="1">
      <alignment horizontal="center" vertical="center"/>
    </xf>
    <xf numFmtId="165" fontId="4" fillId="0" borderId="3" xfId="1" applyNumberFormat="1" applyFont="1" applyBorder="1" applyAlignment="1">
      <alignment horizontal="center" vertical="center"/>
    </xf>
    <xf numFmtId="166" fontId="4" fillId="0" borderId="3" xfId="1" applyNumberFormat="1" applyFont="1" applyBorder="1" applyAlignment="1">
      <alignment horizontal="center" vertical="center"/>
    </xf>
    <xf numFmtId="167" fontId="4" fillId="0" borderId="3" xfId="2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0" fontId="4" fillId="0" borderId="6" xfId="2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0" fontId="4" fillId="0" borderId="1" xfId="2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0" fontId="4" fillId="0" borderId="2" xfId="2" applyNumberFormat="1" applyFont="1" applyBorder="1" applyAlignment="1">
      <alignment horizontal="center" vertical="center"/>
    </xf>
    <xf numFmtId="10" fontId="4" fillId="0" borderId="8" xfId="2" applyNumberFormat="1" applyFont="1" applyBorder="1" applyAlignment="1">
      <alignment horizontal="center" vertical="center"/>
    </xf>
    <xf numFmtId="167" fontId="4" fillId="0" borderId="2" xfId="2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4" xfId="2" applyNumberFormat="1" applyFont="1" applyBorder="1" applyAlignment="1">
      <alignment horizontal="center" vertical="center"/>
    </xf>
    <xf numFmtId="167" fontId="4" fillId="0" borderId="4" xfId="2" applyNumberFormat="1" applyFont="1" applyBorder="1" applyAlignment="1">
      <alignment horizontal="center" vertical="center"/>
    </xf>
    <xf numFmtId="10" fontId="4" fillId="0" borderId="3" xfId="2" applyNumberFormat="1" applyFont="1" applyFill="1" applyBorder="1" applyAlignment="1">
      <alignment horizontal="center" vertical="center"/>
    </xf>
    <xf numFmtId="167" fontId="4" fillId="0" borderId="3" xfId="2" applyNumberFormat="1" applyFont="1" applyFill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6" fontId="4" fillId="0" borderId="4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0" fontId="4" fillId="0" borderId="2" xfId="2" applyNumberFormat="1" applyFont="1" applyFill="1" applyBorder="1" applyAlignment="1">
      <alignment horizontal="center" vertical="center"/>
    </xf>
    <xf numFmtId="167" fontId="4" fillId="0" borderId="2" xfId="2" applyNumberFormat="1" applyFont="1" applyFill="1" applyBorder="1" applyAlignment="1">
      <alignment horizontal="center" vertical="center"/>
    </xf>
    <xf numFmtId="168" fontId="4" fillId="0" borderId="3" xfId="1" applyNumberFormat="1" applyFont="1" applyBorder="1" applyAlignment="1">
      <alignment horizontal="center" vertical="center"/>
    </xf>
    <xf numFmtId="167" fontId="4" fillId="0" borderId="10" xfId="2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19"/>
  <sheetViews>
    <sheetView tabSelected="1" topLeftCell="A96" zoomScale="85" zoomScaleNormal="85" workbookViewId="0">
      <selection activeCell="I120" sqref="I120"/>
    </sheetView>
  </sheetViews>
  <sheetFormatPr baseColWidth="10" defaultColWidth="11.42578125" defaultRowHeight="15" x14ac:dyDescent="0.25"/>
  <cols>
    <col min="2" max="2" width="18" bestFit="1" customWidth="1"/>
    <col min="6" max="6" width="13.140625" customWidth="1"/>
    <col min="7" max="8" width="12.85546875" customWidth="1"/>
    <col min="9" max="9" width="17.42578125" customWidth="1"/>
  </cols>
  <sheetData>
    <row r="1" spans="2:9" x14ac:dyDescent="0.25">
      <c r="B1" s="48" t="s">
        <v>0</v>
      </c>
      <c r="C1" s="48"/>
      <c r="D1" s="48"/>
      <c r="E1" s="48"/>
      <c r="F1" s="48"/>
      <c r="G1" s="48"/>
      <c r="H1" s="48"/>
      <c r="I1" s="48"/>
    </row>
    <row r="2" spans="2:9" ht="15.75" thickBot="1" x14ac:dyDescent="0.3">
      <c r="B2" s="49"/>
      <c r="C2" s="50"/>
      <c r="D2" s="50"/>
      <c r="E2" s="50"/>
      <c r="F2" s="50"/>
      <c r="G2" s="50"/>
      <c r="H2" s="50"/>
      <c r="I2" s="50"/>
    </row>
    <row r="3" spans="2:9" ht="15.75" thickBot="1" x14ac:dyDescent="0.3">
      <c r="B3" s="51" t="s">
        <v>1</v>
      </c>
      <c r="C3" s="53" t="s">
        <v>2</v>
      </c>
      <c r="D3" s="53"/>
      <c r="E3" s="51" t="s">
        <v>3</v>
      </c>
      <c r="F3" s="51" t="s">
        <v>4</v>
      </c>
      <c r="G3" s="51" t="s">
        <v>5</v>
      </c>
      <c r="H3" s="51" t="s">
        <v>6</v>
      </c>
      <c r="I3" s="54" t="s">
        <v>7</v>
      </c>
    </row>
    <row r="4" spans="2:9" ht="52.5" customHeight="1" thickBot="1" x14ac:dyDescent="0.3">
      <c r="B4" s="52"/>
      <c r="C4" s="1" t="s">
        <v>8</v>
      </c>
      <c r="D4" s="1" t="s">
        <v>9</v>
      </c>
      <c r="E4" s="52"/>
      <c r="F4" s="52"/>
      <c r="G4" s="52"/>
      <c r="H4" s="52"/>
      <c r="I4" s="55"/>
    </row>
    <row r="5" spans="2:9" ht="15.75" hidden="1" thickBot="1" x14ac:dyDescent="0.3">
      <c r="B5" s="2"/>
      <c r="C5" s="3">
        <v>39692</v>
      </c>
      <c r="D5" s="3">
        <v>39721</v>
      </c>
      <c r="E5" s="4">
        <f>D5-C5+1</f>
        <v>30</v>
      </c>
      <c r="F5" s="5">
        <v>0.32269999999999999</v>
      </c>
      <c r="G5" s="5">
        <f>+(1+F5)^(1/12)-1</f>
        <v>2.3579971620140583E-2</v>
      </c>
      <c r="H5" s="5">
        <f>+(1+G5)^(1/30)-1</f>
        <v>7.7717712923530691E-4</v>
      </c>
      <c r="I5" s="6">
        <f>(B$47*H5)*E5</f>
        <v>0</v>
      </c>
    </row>
    <row r="6" spans="2:9" ht="15.75" hidden="1" thickBot="1" x14ac:dyDescent="0.3">
      <c r="B6" s="7"/>
      <c r="C6" s="3">
        <v>39722</v>
      </c>
      <c r="D6" s="3">
        <v>39813</v>
      </c>
      <c r="E6" s="4">
        <f t="shared" ref="E6:E70" si="0">D6-C6+1</f>
        <v>92</v>
      </c>
      <c r="F6" s="5">
        <v>0.31530000000000002</v>
      </c>
      <c r="G6" s="5">
        <f t="shared" ref="G6:G70" si="1">+(1+F6)^(1/12)-1</f>
        <v>2.3101532064367492E-2</v>
      </c>
      <c r="H6" s="5">
        <f t="shared" ref="H6:H70" si="2">+(1+G6)^(1/30)-1</f>
        <v>7.6158090139122336E-4</v>
      </c>
      <c r="I6" s="6">
        <f t="shared" ref="I6:I39" si="3">(B$27*H6)*E6</f>
        <v>0</v>
      </c>
    </row>
    <row r="7" spans="2:9" ht="15.75" hidden="1" thickBot="1" x14ac:dyDescent="0.3">
      <c r="B7" s="7"/>
      <c r="C7" s="3">
        <v>39814</v>
      </c>
      <c r="D7" s="3">
        <v>39903</v>
      </c>
      <c r="E7" s="4">
        <f t="shared" si="0"/>
        <v>90</v>
      </c>
      <c r="F7" s="5">
        <v>0.30709999999999998</v>
      </c>
      <c r="G7" s="5">
        <f t="shared" si="1"/>
        <v>2.2568478742334364E-2</v>
      </c>
      <c r="H7" s="5">
        <f t="shared" si="2"/>
        <v>7.4419606216213907E-4</v>
      </c>
      <c r="I7" s="6">
        <f t="shared" si="3"/>
        <v>0</v>
      </c>
    </row>
    <row r="8" spans="2:9" ht="15.75" hidden="1" thickBot="1" x14ac:dyDescent="0.3">
      <c r="B8" s="7"/>
      <c r="C8" s="3">
        <v>39904</v>
      </c>
      <c r="D8" s="3">
        <v>39994</v>
      </c>
      <c r="E8" s="4">
        <f t="shared" si="0"/>
        <v>91</v>
      </c>
      <c r="F8" s="5">
        <v>0.30420000000000003</v>
      </c>
      <c r="G8" s="5">
        <f t="shared" si="1"/>
        <v>2.2379225919199275E-2</v>
      </c>
      <c r="H8" s="5">
        <f t="shared" si="2"/>
        <v>7.3802172071268934E-4</v>
      </c>
      <c r="I8" s="6">
        <f t="shared" si="3"/>
        <v>0</v>
      </c>
    </row>
    <row r="9" spans="2:9" ht="15.75" hidden="1" thickBot="1" x14ac:dyDescent="0.3">
      <c r="B9" s="7"/>
      <c r="C9" s="3">
        <v>39995</v>
      </c>
      <c r="D9" s="3">
        <v>40086</v>
      </c>
      <c r="E9" s="4">
        <f t="shared" si="0"/>
        <v>92</v>
      </c>
      <c r="F9" s="5">
        <v>0.27979999999999999</v>
      </c>
      <c r="G9" s="5">
        <f t="shared" si="1"/>
        <v>2.0771436069723315E-2</v>
      </c>
      <c r="H9" s="5">
        <f t="shared" si="2"/>
        <v>6.8552324073545279E-4</v>
      </c>
      <c r="I9" s="6">
        <f t="shared" si="3"/>
        <v>0</v>
      </c>
    </row>
    <row r="10" spans="2:9" ht="15.75" hidden="1" thickBot="1" x14ac:dyDescent="0.3">
      <c r="B10" s="7"/>
      <c r="C10" s="3">
        <v>40087</v>
      </c>
      <c r="D10" s="3">
        <v>40178</v>
      </c>
      <c r="E10" s="4">
        <f t="shared" si="0"/>
        <v>92</v>
      </c>
      <c r="F10" s="5">
        <v>0.25919999999999999</v>
      </c>
      <c r="G10" s="5">
        <f t="shared" si="1"/>
        <v>1.9392012318319551E-2</v>
      </c>
      <c r="H10" s="5">
        <f t="shared" si="2"/>
        <v>6.4041775405332402E-4</v>
      </c>
      <c r="I10" s="6">
        <f t="shared" si="3"/>
        <v>0</v>
      </c>
    </row>
    <row r="11" spans="2:9" ht="15.75" hidden="1" thickBot="1" x14ac:dyDescent="0.3">
      <c r="B11" s="7"/>
      <c r="C11" s="3">
        <v>40179</v>
      </c>
      <c r="D11" s="3">
        <v>40268</v>
      </c>
      <c r="E11" s="4">
        <f t="shared" si="0"/>
        <v>90</v>
      </c>
      <c r="F11" s="5">
        <v>0.24210000000000001</v>
      </c>
      <c r="G11" s="5">
        <f t="shared" si="1"/>
        <v>1.8231152792165028E-2</v>
      </c>
      <c r="H11" s="5">
        <f t="shared" si="2"/>
        <v>6.0241331019206257E-4</v>
      </c>
      <c r="I11" s="6">
        <f t="shared" si="3"/>
        <v>0</v>
      </c>
    </row>
    <row r="12" spans="2:9" ht="15.75" hidden="1" thickBot="1" x14ac:dyDescent="0.3">
      <c r="B12" s="7"/>
      <c r="C12" s="3">
        <v>40269</v>
      </c>
      <c r="D12" s="3">
        <v>40359</v>
      </c>
      <c r="E12" s="4">
        <f t="shared" si="0"/>
        <v>91</v>
      </c>
      <c r="F12" s="5">
        <v>0.22969999999999999</v>
      </c>
      <c r="G12" s="5">
        <f t="shared" si="1"/>
        <v>1.7380160581260018E-2</v>
      </c>
      <c r="H12" s="5">
        <f t="shared" si="2"/>
        <v>5.7452674729496778E-4</v>
      </c>
      <c r="I12" s="6">
        <f t="shared" si="3"/>
        <v>0</v>
      </c>
    </row>
    <row r="13" spans="2:9" ht="15.75" hidden="1" thickBot="1" x14ac:dyDescent="0.3">
      <c r="B13" s="7"/>
      <c r="C13" s="3">
        <v>40360</v>
      </c>
      <c r="D13" s="3">
        <v>40451</v>
      </c>
      <c r="E13" s="4">
        <f t="shared" si="0"/>
        <v>92</v>
      </c>
      <c r="F13" s="5">
        <v>0.22409999999999999</v>
      </c>
      <c r="G13" s="5">
        <f t="shared" si="1"/>
        <v>1.6993260304198232E-2</v>
      </c>
      <c r="H13" s="5">
        <f t="shared" si="2"/>
        <v>5.618407737104647E-4</v>
      </c>
      <c r="I13" s="6">
        <f t="shared" si="3"/>
        <v>0</v>
      </c>
    </row>
    <row r="14" spans="2:9" ht="15.75" hidden="1" thickBot="1" x14ac:dyDescent="0.3">
      <c r="B14" s="7"/>
      <c r="C14" s="3">
        <v>40452</v>
      </c>
      <c r="D14" s="3">
        <v>40543</v>
      </c>
      <c r="E14" s="4">
        <f t="shared" si="0"/>
        <v>92</v>
      </c>
      <c r="F14" s="5">
        <v>0.2132</v>
      </c>
      <c r="G14" s="5">
        <f t="shared" si="1"/>
        <v>1.6235511280837223E-2</v>
      </c>
      <c r="H14" s="5">
        <f t="shared" si="2"/>
        <v>5.3698161423576529E-4</v>
      </c>
      <c r="I14" s="6">
        <f t="shared" si="3"/>
        <v>0</v>
      </c>
    </row>
    <row r="15" spans="2:9" ht="15.75" hidden="1" thickBot="1" x14ac:dyDescent="0.3">
      <c r="B15" s="7"/>
      <c r="C15" s="3">
        <v>40544</v>
      </c>
      <c r="D15" s="3">
        <v>40633</v>
      </c>
      <c r="E15" s="4">
        <f t="shared" si="0"/>
        <v>90</v>
      </c>
      <c r="F15" s="5">
        <v>0.23419999999999999</v>
      </c>
      <c r="G15" s="5">
        <f t="shared" si="1"/>
        <v>1.768989397673093E-2</v>
      </c>
      <c r="H15" s="5">
        <f t="shared" si="2"/>
        <v>5.8467915522020242E-4</v>
      </c>
      <c r="I15" s="6">
        <f t="shared" si="3"/>
        <v>0</v>
      </c>
    </row>
    <row r="16" spans="2:9" ht="15.75" hidden="1" thickBot="1" x14ac:dyDescent="0.3">
      <c r="B16" s="7"/>
      <c r="C16" s="3">
        <v>40634</v>
      </c>
      <c r="D16" s="3">
        <v>40724</v>
      </c>
      <c r="E16" s="4">
        <f t="shared" si="0"/>
        <v>91</v>
      </c>
      <c r="F16" s="5">
        <v>0.26540000000000002</v>
      </c>
      <c r="G16" s="5">
        <f t="shared" si="1"/>
        <v>1.9809341586159102E-2</v>
      </c>
      <c r="H16" s="5">
        <f t="shared" si="2"/>
        <v>6.5407013767582178E-4</v>
      </c>
      <c r="I16" s="6">
        <f t="shared" si="3"/>
        <v>0</v>
      </c>
    </row>
    <row r="17" spans="2:9" ht="15.75" hidden="1" thickBot="1" x14ac:dyDescent="0.3">
      <c r="B17" s="7"/>
      <c r="C17" s="3">
        <v>40725</v>
      </c>
      <c r="D17" s="3">
        <v>40816</v>
      </c>
      <c r="E17" s="4">
        <f t="shared" si="0"/>
        <v>92</v>
      </c>
      <c r="F17" s="5">
        <v>0.27950000000000003</v>
      </c>
      <c r="G17" s="5">
        <f t="shared" si="1"/>
        <v>2.0751493869324511E-2</v>
      </c>
      <c r="H17" s="5">
        <f t="shared" si="2"/>
        <v>6.8487157478380745E-4</v>
      </c>
      <c r="I17" s="6">
        <f t="shared" si="3"/>
        <v>0</v>
      </c>
    </row>
    <row r="18" spans="2:9" ht="15.75" hidden="1" thickBot="1" x14ac:dyDescent="0.3">
      <c r="B18" s="7"/>
      <c r="C18" s="3">
        <v>40817</v>
      </c>
      <c r="D18" s="3">
        <v>40908</v>
      </c>
      <c r="E18" s="4">
        <f t="shared" si="0"/>
        <v>92</v>
      </c>
      <c r="F18" s="5">
        <v>0.29089999999999999</v>
      </c>
      <c r="G18" s="5">
        <f t="shared" si="1"/>
        <v>2.1506301501758696E-2</v>
      </c>
      <c r="H18" s="5">
        <f t="shared" si="2"/>
        <v>7.0952840052429522E-4</v>
      </c>
      <c r="I18" s="6">
        <f t="shared" si="3"/>
        <v>0</v>
      </c>
    </row>
    <row r="19" spans="2:9" ht="15.75" hidden="1" thickBot="1" x14ac:dyDescent="0.3">
      <c r="B19" s="7"/>
      <c r="C19" s="3">
        <v>40909</v>
      </c>
      <c r="D19" s="3">
        <v>40999</v>
      </c>
      <c r="E19" s="4">
        <f t="shared" si="0"/>
        <v>91</v>
      </c>
      <c r="F19" s="5">
        <v>0.29880000000000001</v>
      </c>
      <c r="G19" s="5">
        <f t="shared" si="1"/>
        <v>2.2025793890954715E-2</v>
      </c>
      <c r="H19" s="5">
        <f t="shared" si="2"/>
        <v>7.2648810153652654E-4</v>
      </c>
      <c r="I19" s="6">
        <f t="shared" si="3"/>
        <v>0</v>
      </c>
    </row>
    <row r="20" spans="2:9" ht="15.75" hidden="1" thickBot="1" x14ac:dyDescent="0.3">
      <c r="B20" s="7"/>
      <c r="C20" s="3">
        <v>41000</v>
      </c>
      <c r="D20" s="3">
        <v>41090</v>
      </c>
      <c r="E20" s="4">
        <f t="shared" si="0"/>
        <v>91</v>
      </c>
      <c r="F20" s="5">
        <v>0.30780000000000002</v>
      </c>
      <c r="G20" s="5">
        <f t="shared" si="1"/>
        <v>2.2614102789175972E-2</v>
      </c>
      <c r="H20" s="5">
        <f t="shared" si="2"/>
        <v>7.456843737503327E-4</v>
      </c>
      <c r="I20" s="6">
        <f t="shared" si="3"/>
        <v>0</v>
      </c>
    </row>
    <row r="21" spans="2:9" ht="15.75" hidden="1" thickBot="1" x14ac:dyDescent="0.3">
      <c r="B21" s="7"/>
      <c r="C21" s="3">
        <v>41091</v>
      </c>
      <c r="D21" s="3">
        <v>41182</v>
      </c>
      <c r="E21" s="4">
        <f t="shared" si="0"/>
        <v>92</v>
      </c>
      <c r="F21" s="5">
        <v>0.31290000000000001</v>
      </c>
      <c r="G21" s="5">
        <f t="shared" si="1"/>
        <v>2.2945832503501462E-2</v>
      </c>
      <c r="H21" s="5">
        <f t="shared" si="2"/>
        <v>7.5650386859016372E-4</v>
      </c>
      <c r="I21" s="6">
        <f t="shared" si="3"/>
        <v>0</v>
      </c>
    </row>
    <row r="22" spans="2:9" ht="15.75" hidden="1" thickBot="1" x14ac:dyDescent="0.3">
      <c r="B22" s="7"/>
      <c r="C22" s="3">
        <v>41183</v>
      </c>
      <c r="D22" s="3">
        <v>41274</v>
      </c>
      <c r="E22" s="4">
        <f t="shared" si="0"/>
        <v>92</v>
      </c>
      <c r="F22" s="5">
        <v>0.31340000000000001</v>
      </c>
      <c r="G22" s="5">
        <f t="shared" si="1"/>
        <v>2.2978291415095331E-2</v>
      </c>
      <c r="H22" s="5">
        <f t="shared" si="2"/>
        <v>7.575623465558845E-4</v>
      </c>
      <c r="I22" s="6">
        <f t="shared" si="3"/>
        <v>0</v>
      </c>
    </row>
    <row r="23" spans="2:9" ht="15.75" hidden="1" thickBot="1" x14ac:dyDescent="0.3">
      <c r="B23" s="7"/>
      <c r="C23" s="3">
        <v>41275</v>
      </c>
      <c r="D23" s="3">
        <v>41364</v>
      </c>
      <c r="E23" s="4">
        <f t="shared" si="0"/>
        <v>90</v>
      </c>
      <c r="F23" s="5">
        <v>0.31130000000000002</v>
      </c>
      <c r="G23" s="5">
        <f t="shared" si="1"/>
        <v>2.2841887785261861E-2</v>
      </c>
      <c r="H23" s="5">
        <f t="shared" si="2"/>
        <v>7.5311403572531077E-4</v>
      </c>
      <c r="I23" s="6">
        <f t="shared" si="3"/>
        <v>0</v>
      </c>
    </row>
    <row r="24" spans="2:9" ht="15.75" hidden="1" thickBot="1" x14ac:dyDescent="0.3">
      <c r="B24" s="7"/>
      <c r="C24" s="3">
        <v>41365</v>
      </c>
      <c r="D24" s="3">
        <v>41455</v>
      </c>
      <c r="E24" s="4">
        <f t="shared" si="0"/>
        <v>91</v>
      </c>
      <c r="F24" s="5">
        <v>0.3125</v>
      </c>
      <c r="G24" s="5">
        <f t="shared" si="1"/>
        <v>2.2919857214587447E-2</v>
      </c>
      <c r="H24" s="5">
        <f t="shared" si="2"/>
        <v>7.5565679674660657E-4</v>
      </c>
      <c r="I24" s="6">
        <f t="shared" si="3"/>
        <v>0</v>
      </c>
    </row>
    <row r="25" spans="2:9" ht="15.75" hidden="1" thickBot="1" x14ac:dyDescent="0.3">
      <c r="B25" s="7"/>
      <c r="C25" s="3">
        <v>41456</v>
      </c>
      <c r="D25" s="3">
        <v>41547</v>
      </c>
      <c r="E25" s="4">
        <f t="shared" si="0"/>
        <v>92</v>
      </c>
      <c r="F25" s="5">
        <v>0.30509999999999998</v>
      </c>
      <c r="G25" s="5">
        <f t="shared" si="1"/>
        <v>2.2438000800601765E-2</v>
      </c>
      <c r="H25" s="5">
        <f t="shared" si="2"/>
        <v>7.3993935958172052E-4</v>
      </c>
      <c r="I25" s="6">
        <f t="shared" si="3"/>
        <v>0</v>
      </c>
    </row>
    <row r="26" spans="2:9" ht="15.75" hidden="1" thickBot="1" x14ac:dyDescent="0.3">
      <c r="B26" s="7"/>
      <c r="C26" s="3">
        <v>41548</v>
      </c>
      <c r="D26" s="3">
        <v>41639</v>
      </c>
      <c r="E26" s="4">
        <f t="shared" si="0"/>
        <v>92</v>
      </c>
      <c r="F26" s="5">
        <v>0.29780000000000001</v>
      </c>
      <c r="G26" s="5">
        <f t="shared" si="1"/>
        <v>2.1960195734070931E-2</v>
      </c>
      <c r="H26" s="5">
        <f t="shared" si="2"/>
        <v>7.2434699935386426E-4</v>
      </c>
      <c r="I26" s="6">
        <f t="shared" si="3"/>
        <v>0</v>
      </c>
    </row>
    <row r="27" spans="2:9" ht="15.75" hidden="1" thickBot="1" x14ac:dyDescent="0.3">
      <c r="B27" s="7"/>
      <c r="C27" s="3">
        <v>41640</v>
      </c>
      <c r="D27" s="3">
        <v>41728</v>
      </c>
      <c r="E27" s="4">
        <f t="shared" si="0"/>
        <v>89</v>
      </c>
      <c r="F27" s="5">
        <v>0.29480000000000001</v>
      </c>
      <c r="G27" s="5">
        <f t="shared" si="1"/>
        <v>2.1763122889778108E-2</v>
      </c>
      <c r="H27" s="5">
        <f t="shared" si="2"/>
        <v>7.1791380759611556E-4</v>
      </c>
      <c r="I27" s="6">
        <f>(B$27*H27)*E27</f>
        <v>0</v>
      </c>
    </row>
    <row r="28" spans="2:9" ht="15.75" hidden="1" thickBot="1" x14ac:dyDescent="0.3">
      <c r="B28" s="7"/>
      <c r="C28" s="3">
        <v>41730</v>
      </c>
      <c r="D28" s="3">
        <v>41820</v>
      </c>
      <c r="E28" s="4">
        <f t="shared" si="0"/>
        <v>91</v>
      </c>
      <c r="F28" s="5">
        <v>0.29449999999999998</v>
      </c>
      <c r="G28" s="5">
        <f t="shared" si="1"/>
        <v>2.1743392590811705E-2</v>
      </c>
      <c r="H28" s="5">
        <f t="shared" si="2"/>
        <v>7.1726967108798334E-4</v>
      </c>
      <c r="I28" s="6">
        <f t="shared" si="3"/>
        <v>0</v>
      </c>
    </row>
    <row r="29" spans="2:9" ht="15.75" hidden="1" thickBot="1" x14ac:dyDescent="0.3">
      <c r="B29" s="7"/>
      <c r="C29" s="3">
        <v>41821</v>
      </c>
      <c r="D29" s="3">
        <v>41912</v>
      </c>
      <c r="E29" s="4">
        <f t="shared" si="0"/>
        <v>92</v>
      </c>
      <c r="F29" s="5">
        <v>0.28999999999999998</v>
      </c>
      <c r="G29" s="5">
        <f t="shared" si="1"/>
        <v>2.1446934033498621E-2</v>
      </c>
      <c r="H29" s="5">
        <f t="shared" si="2"/>
        <v>7.0758971905737766E-4</v>
      </c>
      <c r="I29" s="6">
        <f t="shared" si="3"/>
        <v>0</v>
      </c>
    </row>
    <row r="30" spans="2:9" ht="15.75" hidden="1" thickBot="1" x14ac:dyDescent="0.3">
      <c r="B30" s="7"/>
      <c r="C30" s="3">
        <v>41913</v>
      </c>
      <c r="D30" s="3">
        <v>42003</v>
      </c>
      <c r="E30" s="4">
        <f t="shared" si="0"/>
        <v>91</v>
      </c>
      <c r="F30" s="5">
        <v>0.28760000000000002</v>
      </c>
      <c r="G30" s="5">
        <f t="shared" si="1"/>
        <v>2.1288434968072201E-2</v>
      </c>
      <c r="H30" s="5">
        <f t="shared" si="2"/>
        <v>7.0241330021447723E-4</v>
      </c>
      <c r="I30" s="6">
        <f t="shared" si="3"/>
        <v>0</v>
      </c>
    </row>
    <row r="31" spans="2:9" ht="15.75" hidden="1" thickBot="1" x14ac:dyDescent="0.3">
      <c r="B31" s="7"/>
      <c r="C31" s="3">
        <v>42005</v>
      </c>
      <c r="D31" s="3">
        <v>42094</v>
      </c>
      <c r="E31" s="4">
        <f t="shared" si="0"/>
        <v>90</v>
      </c>
      <c r="F31" s="5">
        <v>0.28820000000000001</v>
      </c>
      <c r="G31" s="5">
        <f t="shared" si="1"/>
        <v>2.1328085106995243E-2</v>
      </c>
      <c r="H31" s="5">
        <f t="shared" si="2"/>
        <v>7.037083063987648E-4</v>
      </c>
      <c r="I31" s="6">
        <f>(B$47*H31)*E31</f>
        <v>0</v>
      </c>
    </row>
    <row r="32" spans="2:9" ht="15.75" hidden="1" thickBot="1" x14ac:dyDescent="0.3">
      <c r="B32" s="7"/>
      <c r="C32" s="3">
        <v>42095</v>
      </c>
      <c r="D32" s="3">
        <v>42185</v>
      </c>
      <c r="E32" s="4">
        <f t="shared" si="0"/>
        <v>91</v>
      </c>
      <c r="F32" s="5">
        <v>0.29060000000000002</v>
      </c>
      <c r="G32" s="5">
        <f t="shared" si="1"/>
        <v>2.1486516562506441E-2</v>
      </c>
      <c r="H32" s="5">
        <f t="shared" si="2"/>
        <v>7.0888232317267708E-4</v>
      </c>
      <c r="I32" s="6">
        <f t="shared" si="3"/>
        <v>0</v>
      </c>
    </row>
    <row r="33" spans="2:9" ht="15.75" hidden="1" thickBot="1" x14ac:dyDescent="0.3">
      <c r="B33" s="7"/>
      <c r="C33" s="3">
        <v>42186</v>
      </c>
      <c r="D33" s="3">
        <v>42277</v>
      </c>
      <c r="E33" s="4">
        <f t="shared" si="0"/>
        <v>92</v>
      </c>
      <c r="F33" s="5">
        <v>0.28889999999999999</v>
      </c>
      <c r="G33" s="5">
        <f t="shared" si="1"/>
        <v>2.1374322212011299E-2</v>
      </c>
      <c r="H33" s="5">
        <f t="shared" si="2"/>
        <v>7.0521838694070915E-4</v>
      </c>
      <c r="I33" s="6">
        <f>(B$27*H33)*E33</f>
        <v>0</v>
      </c>
    </row>
    <row r="34" spans="2:9" ht="15.75" hidden="1" thickBot="1" x14ac:dyDescent="0.3">
      <c r="B34" s="7"/>
      <c r="C34" s="3">
        <v>42278</v>
      </c>
      <c r="D34" s="3">
        <v>42368</v>
      </c>
      <c r="E34" s="4">
        <f t="shared" si="0"/>
        <v>91</v>
      </c>
      <c r="F34" s="5">
        <v>0.28999999999999998</v>
      </c>
      <c r="G34" s="5">
        <f t="shared" si="1"/>
        <v>2.1446934033498621E-2</v>
      </c>
      <c r="H34" s="5">
        <f t="shared" si="2"/>
        <v>7.0758971905737766E-4</v>
      </c>
      <c r="I34" s="6">
        <f t="shared" si="3"/>
        <v>0</v>
      </c>
    </row>
    <row r="35" spans="2:9" ht="15.75" hidden="1" thickBot="1" x14ac:dyDescent="0.3">
      <c r="B35" s="7"/>
      <c r="C35" s="3">
        <v>42370</v>
      </c>
      <c r="D35" s="3">
        <v>42459</v>
      </c>
      <c r="E35" s="4">
        <f t="shared" si="0"/>
        <v>90</v>
      </c>
      <c r="F35" s="5">
        <v>0.29520000000000002</v>
      </c>
      <c r="G35" s="5">
        <f t="shared" si="1"/>
        <v>2.1789423437557742E-2</v>
      </c>
      <c r="H35" s="5">
        <f t="shared" si="2"/>
        <v>7.1877242479989611E-4</v>
      </c>
      <c r="I35" s="6">
        <f t="shared" si="3"/>
        <v>0</v>
      </c>
    </row>
    <row r="36" spans="2:9" ht="15.75" hidden="1" thickBot="1" x14ac:dyDescent="0.3">
      <c r="B36" s="7"/>
      <c r="C36" s="3">
        <v>42461</v>
      </c>
      <c r="D36" s="3">
        <v>42551</v>
      </c>
      <c r="E36" s="4">
        <f t="shared" si="0"/>
        <v>91</v>
      </c>
      <c r="F36" s="5">
        <v>0.30809999999999998</v>
      </c>
      <c r="G36" s="5">
        <f t="shared" si="1"/>
        <v>2.2633649099822239E-2</v>
      </c>
      <c r="H36" s="5">
        <f t="shared" si="2"/>
        <v>7.4632197840363013E-4</v>
      </c>
      <c r="I36" s="6">
        <f t="shared" si="3"/>
        <v>0</v>
      </c>
    </row>
    <row r="37" spans="2:9" ht="15.75" hidden="1" thickBot="1" x14ac:dyDescent="0.3">
      <c r="B37" s="7"/>
      <c r="C37" s="3">
        <v>42552</v>
      </c>
      <c r="D37" s="3">
        <v>42643</v>
      </c>
      <c r="E37" s="4">
        <f t="shared" si="0"/>
        <v>92</v>
      </c>
      <c r="F37" s="5">
        <v>0.3201</v>
      </c>
      <c r="G37" s="5">
        <f t="shared" si="1"/>
        <v>2.3412151466478903E-2</v>
      </c>
      <c r="H37" s="5">
        <f t="shared" si="2"/>
        <v>7.7170731105158374E-4</v>
      </c>
      <c r="I37" s="6">
        <f t="shared" si="3"/>
        <v>0</v>
      </c>
    </row>
    <row r="38" spans="2:9" ht="15.75" hidden="1" thickBot="1" x14ac:dyDescent="0.3">
      <c r="B38" s="7"/>
      <c r="C38" s="3">
        <v>42644</v>
      </c>
      <c r="D38" s="3">
        <v>42734</v>
      </c>
      <c r="E38" s="4">
        <f t="shared" si="0"/>
        <v>91</v>
      </c>
      <c r="F38" s="5">
        <v>0.32990000000000003</v>
      </c>
      <c r="G38" s="5">
        <f t="shared" si="1"/>
        <v>2.4043131108144378E-2</v>
      </c>
      <c r="H38" s="5">
        <f t="shared" si="2"/>
        <v>7.922685441579258E-4</v>
      </c>
      <c r="I38" s="6">
        <f t="shared" si="3"/>
        <v>0</v>
      </c>
    </row>
    <row r="39" spans="2:9" ht="15.75" hidden="1" thickBot="1" x14ac:dyDescent="0.3">
      <c r="B39" s="7"/>
      <c r="C39" s="3">
        <v>42736</v>
      </c>
      <c r="D39" s="3">
        <v>42824</v>
      </c>
      <c r="E39" s="4">
        <f t="shared" si="0"/>
        <v>89</v>
      </c>
      <c r="F39" s="5">
        <v>0.33510000000000001</v>
      </c>
      <c r="G39" s="5">
        <f t="shared" si="1"/>
        <v>2.4376207843189057E-2</v>
      </c>
      <c r="H39" s="5">
        <f t="shared" si="2"/>
        <v>8.0311731340487746E-4</v>
      </c>
      <c r="I39" s="6">
        <f t="shared" si="3"/>
        <v>0</v>
      </c>
    </row>
    <row r="40" spans="2:9" ht="15.75" hidden="1" thickBot="1" x14ac:dyDescent="0.3">
      <c r="B40" s="40"/>
      <c r="C40" s="3">
        <v>42887</v>
      </c>
      <c r="D40" s="3">
        <v>42916</v>
      </c>
      <c r="E40" s="4">
        <f t="shared" si="0"/>
        <v>30</v>
      </c>
      <c r="F40" s="5">
        <v>0.33500000000000002</v>
      </c>
      <c r="G40" s="5">
        <f t="shared" si="1"/>
        <v>2.4369813744270941E-2</v>
      </c>
      <c r="H40" s="5">
        <f t="shared" si="2"/>
        <v>8.0290908087632396E-4</v>
      </c>
      <c r="I40" s="6">
        <f>(B$40*H40)*E40</f>
        <v>0</v>
      </c>
    </row>
    <row r="41" spans="2:9" ht="15.75" hidden="1" thickBot="1" x14ac:dyDescent="0.3">
      <c r="B41" s="40"/>
      <c r="C41" s="3">
        <v>42917</v>
      </c>
      <c r="D41" s="3">
        <v>42947</v>
      </c>
      <c r="E41" s="4">
        <f t="shared" si="0"/>
        <v>31</v>
      </c>
      <c r="F41" s="5">
        <v>0.32969999999999999</v>
      </c>
      <c r="G41" s="5">
        <f t="shared" si="1"/>
        <v>2.4030296637850723E-2</v>
      </c>
      <c r="H41" s="5">
        <f t="shared" si="2"/>
        <v>7.9185043948837297E-4</v>
      </c>
      <c r="I41" s="6">
        <f t="shared" ref="I41:I43" si="4">(B$40*H41)*E41</f>
        <v>0</v>
      </c>
    </row>
    <row r="42" spans="2:9" ht="15.75" hidden="1" thickBot="1" x14ac:dyDescent="0.3">
      <c r="B42" s="40"/>
      <c r="C42" s="3">
        <v>42948</v>
      </c>
      <c r="D42" s="3">
        <v>42978</v>
      </c>
      <c r="E42" s="4">
        <f t="shared" si="0"/>
        <v>31</v>
      </c>
      <c r="F42" s="5">
        <v>0.32969999999999999</v>
      </c>
      <c r="G42" s="5">
        <f t="shared" si="1"/>
        <v>2.4030296637850723E-2</v>
      </c>
      <c r="H42" s="5">
        <f t="shared" si="2"/>
        <v>7.9185043948837297E-4</v>
      </c>
      <c r="I42" s="6">
        <f>(B$40*H42)*E42</f>
        <v>0</v>
      </c>
    </row>
    <row r="43" spans="2:9" ht="15.75" hidden="1" thickBot="1" x14ac:dyDescent="0.3">
      <c r="B43" s="40"/>
      <c r="C43" s="3">
        <v>42979</v>
      </c>
      <c r="D43" s="3">
        <v>43008</v>
      </c>
      <c r="E43" s="4">
        <f t="shared" si="0"/>
        <v>30</v>
      </c>
      <c r="F43" s="5">
        <v>0.32219999999999999</v>
      </c>
      <c r="G43" s="5">
        <f t="shared" si="1"/>
        <v>2.3547722012123629E-2</v>
      </c>
      <c r="H43" s="5">
        <f t="shared" si="2"/>
        <v>7.7612607430821434E-4</v>
      </c>
      <c r="I43" s="6">
        <f t="shared" si="4"/>
        <v>0</v>
      </c>
    </row>
    <row r="44" spans="2:9" ht="15.75" hidden="1" thickBot="1" x14ac:dyDescent="0.3">
      <c r="B44" s="40"/>
      <c r="C44" s="3">
        <v>43009</v>
      </c>
      <c r="D44" s="3">
        <v>43039</v>
      </c>
      <c r="E44" s="4">
        <f t="shared" si="0"/>
        <v>31</v>
      </c>
      <c r="F44" s="5">
        <v>0.31730000000000003</v>
      </c>
      <c r="G44" s="5">
        <f t="shared" si="1"/>
        <v>2.3231082889021204E-2</v>
      </c>
      <c r="H44" s="5">
        <f t="shared" si="2"/>
        <v>7.6580471006915118E-4</v>
      </c>
      <c r="I44" s="6">
        <f t="shared" ref="I44:I75" si="5">(B$40*H44)*E44</f>
        <v>0</v>
      </c>
    </row>
    <row r="45" spans="2:9" ht="15.75" hidden="1" thickBot="1" x14ac:dyDescent="0.3">
      <c r="B45" s="40"/>
      <c r="C45" s="3">
        <v>43040</v>
      </c>
      <c r="D45" s="3">
        <v>43069</v>
      </c>
      <c r="E45" s="4">
        <f t="shared" si="0"/>
        <v>30</v>
      </c>
      <c r="F45" s="5">
        <v>0.31440000000000001</v>
      </c>
      <c r="G45" s="5">
        <f t="shared" si="1"/>
        <v>2.3043175271197036E-2</v>
      </c>
      <c r="H45" s="5">
        <f t="shared" si="2"/>
        <v>7.5967809751897875E-4</v>
      </c>
      <c r="I45" s="6">
        <f t="shared" si="5"/>
        <v>0</v>
      </c>
    </row>
    <row r="46" spans="2:9" ht="15.75" hidden="1" thickBot="1" x14ac:dyDescent="0.3">
      <c r="B46" s="40"/>
      <c r="C46" s="3">
        <v>43070</v>
      </c>
      <c r="D46" s="3">
        <v>43100</v>
      </c>
      <c r="E46" s="4">
        <f t="shared" si="0"/>
        <v>31</v>
      </c>
      <c r="F46" s="5">
        <v>0.31159999999999999</v>
      </c>
      <c r="G46" s="5">
        <f t="shared" si="1"/>
        <v>2.286138627246026E-2</v>
      </c>
      <c r="H46" s="5">
        <f t="shared" si="2"/>
        <v>7.537499434586703E-4</v>
      </c>
      <c r="I46" s="6">
        <f t="shared" si="5"/>
        <v>0</v>
      </c>
    </row>
    <row r="47" spans="2:9" ht="15.75" hidden="1" thickBot="1" x14ac:dyDescent="0.3">
      <c r="B47" s="40"/>
      <c r="C47" s="3">
        <v>43101</v>
      </c>
      <c r="D47" s="3">
        <v>43131</v>
      </c>
      <c r="E47" s="4">
        <f t="shared" si="0"/>
        <v>31</v>
      </c>
      <c r="F47" s="5">
        <v>0.31040000000000001</v>
      </c>
      <c r="G47" s="5">
        <f t="shared" si="1"/>
        <v>2.2783367779100727E-2</v>
      </c>
      <c r="H47" s="5">
        <f t="shared" si="2"/>
        <v>7.5120544168516545E-4</v>
      </c>
      <c r="I47" s="6">
        <f t="shared" si="5"/>
        <v>0</v>
      </c>
    </row>
    <row r="48" spans="2:9" ht="15.75" hidden="1" thickBot="1" x14ac:dyDescent="0.3">
      <c r="B48" s="40"/>
      <c r="C48" s="3">
        <v>43132</v>
      </c>
      <c r="D48" s="3">
        <v>43159</v>
      </c>
      <c r="E48" s="4">
        <f t="shared" si="0"/>
        <v>28</v>
      </c>
      <c r="F48" s="5">
        <v>0.31519999999999998</v>
      </c>
      <c r="G48" s="5">
        <f t="shared" si="1"/>
        <v>2.3095049784120247E-2</v>
      </c>
      <c r="H48" s="5">
        <f t="shared" si="2"/>
        <v>7.6136954286698533E-4</v>
      </c>
      <c r="I48" s="6">
        <f t="shared" si="5"/>
        <v>0</v>
      </c>
    </row>
    <row r="49" spans="2:9" ht="15.75" hidden="1" thickBot="1" x14ac:dyDescent="0.3">
      <c r="B49" s="40"/>
      <c r="C49" s="3">
        <v>43160</v>
      </c>
      <c r="D49" s="3">
        <v>43190</v>
      </c>
      <c r="E49" s="4">
        <f t="shared" si="0"/>
        <v>31</v>
      </c>
      <c r="F49" s="5">
        <v>0.31019999999999998</v>
      </c>
      <c r="G49" s="5">
        <f>+(1+F49)^(1/12)-1</f>
        <v>2.2770358330055807E-2</v>
      </c>
      <c r="H49" s="5">
        <f>+(1+G49)^(1/30)-1</f>
        <v>7.5078113215654163E-4</v>
      </c>
      <c r="I49" s="6">
        <f t="shared" si="5"/>
        <v>0</v>
      </c>
    </row>
    <row r="50" spans="2:9" ht="15.75" hidden="1" thickBot="1" x14ac:dyDescent="0.3">
      <c r="B50" s="40"/>
      <c r="C50" s="3">
        <v>43191</v>
      </c>
      <c r="D50" s="3">
        <v>43220</v>
      </c>
      <c r="E50" s="4">
        <f t="shared" si="0"/>
        <v>30</v>
      </c>
      <c r="F50" s="5">
        <v>0.30719999999999997</v>
      </c>
      <c r="G50" s="5">
        <f t="shared" si="1"/>
        <v>2.2574997834371668E-2</v>
      </c>
      <c r="H50" s="5">
        <f t="shared" si="2"/>
        <v>7.4440872675962666E-4</v>
      </c>
      <c r="I50" s="6">
        <f t="shared" si="5"/>
        <v>0</v>
      </c>
    </row>
    <row r="51" spans="2:9" ht="15.75" hidden="1" thickBot="1" x14ac:dyDescent="0.3">
      <c r="B51" s="40"/>
      <c r="C51" s="3">
        <v>43221</v>
      </c>
      <c r="D51" s="3">
        <v>43251</v>
      </c>
      <c r="E51" s="4">
        <f t="shared" si="0"/>
        <v>31</v>
      </c>
      <c r="F51" s="5">
        <v>0.30659999999999998</v>
      </c>
      <c r="G51" s="5">
        <f t="shared" si="1"/>
        <v>2.2535876422826506E-2</v>
      </c>
      <c r="H51" s="5">
        <f t="shared" si="2"/>
        <v>7.4313249574453621E-4</v>
      </c>
      <c r="I51" s="6">
        <f>(B$40*H51)*E51</f>
        <v>0</v>
      </c>
    </row>
    <row r="52" spans="2:9" ht="15.75" hidden="1" thickBot="1" x14ac:dyDescent="0.3">
      <c r="B52" s="40"/>
      <c r="C52" s="3">
        <v>43252</v>
      </c>
      <c r="D52" s="3">
        <v>43281</v>
      </c>
      <c r="E52" s="4">
        <f t="shared" si="0"/>
        <v>30</v>
      </c>
      <c r="F52" s="5">
        <v>0.30420000000000003</v>
      </c>
      <c r="G52" s="5">
        <f t="shared" si="1"/>
        <v>2.2379225919199275E-2</v>
      </c>
      <c r="H52" s="5">
        <f t="shared" si="2"/>
        <v>7.3802172071268934E-4</v>
      </c>
      <c r="I52" s="6">
        <f t="shared" si="5"/>
        <v>0</v>
      </c>
    </row>
    <row r="53" spans="2:9" ht="15.75" hidden="1" thickBot="1" x14ac:dyDescent="0.3">
      <c r="B53" s="40"/>
      <c r="C53" s="3">
        <v>43282</v>
      </c>
      <c r="D53" s="3">
        <v>43312</v>
      </c>
      <c r="E53" s="4">
        <f t="shared" si="0"/>
        <v>31</v>
      </c>
      <c r="F53" s="5">
        <v>0.30049999999999999</v>
      </c>
      <c r="G53" s="5">
        <f t="shared" si="1"/>
        <v>2.2137204578108971E-2</v>
      </c>
      <c r="H53" s="5">
        <f t="shared" si="2"/>
        <v>7.3012420519491528E-4</v>
      </c>
      <c r="I53" s="6">
        <f t="shared" si="5"/>
        <v>0</v>
      </c>
    </row>
    <row r="54" spans="2:9" ht="15.75" hidden="1" thickBot="1" x14ac:dyDescent="0.3">
      <c r="B54" s="40"/>
      <c r="C54" s="3">
        <v>43313</v>
      </c>
      <c r="D54" s="3">
        <v>43343</v>
      </c>
      <c r="E54" s="4">
        <f t="shared" si="0"/>
        <v>31</v>
      </c>
      <c r="F54" s="5">
        <v>0.29909999999999998</v>
      </c>
      <c r="G54" s="5">
        <f t="shared" si="1"/>
        <v>2.2045464310016527E-2</v>
      </c>
      <c r="H54" s="5">
        <f t="shared" si="2"/>
        <v>7.2713011163028085E-4</v>
      </c>
      <c r="I54" s="6">
        <f t="shared" si="5"/>
        <v>0</v>
      </c>
    </row>
    <row r="55" spans="2:9" ht="15.75" hidden="1" thickBot="1" x14ac:dyDescent="0.3">
      <c r="B55" s="40"/>
      <c r="C55" s="3">
        <v>43344</v>
      </c>
      <c r="D55" s="3">
        <v>43373</v>
      </c>
      <c r="E55" s="4">
        <f t="shared" si="0"/>
        <v>30</v>
      </c>
      <c r="F55" s="5">
        <v>0.29720000000000002</v>
      </c>
      <c r="G55" s="5">
        <f t="shared" si="1"/>
        <v>2.1920814596373406E-2</v>
      </c>
      <c r="H55" s="5">
        <f t="shared" si="2"/>
        <v>7.2306154820145352E-4</v>
      </c>
      <c r="I55" s="6">
        <f t="shared" si="5"/>
        <v>0</v>
      </c>
    </row>
    <row r="56" spans="2:9" ht="15.75" hidden="1" thickBot="1" x14ac:dyDescent="0.3">
      <c r="B56" s="40"/>
      <c r="C56" s="3">
        <v>43374</v>
      </c>
      <c r="D56" s="3">
        <v>43404</v>
      </c>
      <c r="E56" s="4">
        <f t="shared" si="0"/>
        <v>31</v>
      </c>
      <c r="F56" s="5">
        <v>0.29449999999999998</v>
      </c>
      <c r="G56" s="5">
        <f t="shared" si="1"/>
        <v>2.1743392590811705E-2</v>
      </c>
      <c r="H56" s="5">
        <f t="shared" si="2"/>
        <v>7.1726967108798334E-4</v>
      </c>
      <c r="I56" s="6">
        <f t="shared" si="5"/>
        <v>0</v>
      </c>
    </row>
    <row r="57" spans="2:9" ht="15.75" hidden="1" thickBot="1" x14ac:dyDescent="0.3">
      <c r="B57" s="40"/>
      <c r="C57" s="3">
        <v>43405</v>
      </c>
      <c r="D57" s="3">
        <v>43434</v>
      </c>
      <c r="E57" s="4">
        <f t="shared" si="0"/>
        <v>30</v>
      </c>
      <c r="F57" s="5">
        <v>0.29239999999999999</v>
      </c>
      <c r="G57" s="5">
        <f t="shared" si="1"/>
        <v>2.160516302057891E-2</v>
      </c>
      <c r="H57" s="5">
        <f t="shared" si="2"/>
        <v>7.1275654300007041E-4</v>
      </c>
      <c r="I57" s="6">
        <f t="shared" si="5"/>
        <v>0</v>
      </c>
    </row>
    <row r="58" spans="2:9" ht="15.75" hidden="1" thickBot="1" x14ac:dyDescent="0.3">
      <c r="B58" s="40"/>
      <c r="C58" s="3">
        <v>43435</v>
      </c>
      <c r="D58" s="3">
        <v>43465</v>
      </c>
      <c r="E58" s="4">
        <f t="shared" si="0"/>
        <v>31</v>
      </c>
      <c r="F58" s="5">
        <v>0.29099999999999998</v>
      </c>
      <c r="G58" s="5">
        <f t="shared" si="1"/>
        <v>2.1512895544899102E-2</v>
      </c>
      <c r="H58" s="5">
        <f t="shared" si="2"/>
        <v>7.0974372636878336E-4</v>
      </c>
      <c r="I58" s="6">
        <f t="shared" si="5"/>
        <v>0</v>
      </c>
    </row>
    <row r="59" spans="2:9" ht="15.75" hidden="1" thickBot="1" x14ac:dyDescent="0.3">
      <c r="B59" s="40"/>
      <c r="C59" s="3">
        <v>43466</v>
      </c>
      <c r="D59" s="3">
        <v>43496</v>
      </c>
      <c r="E59" s="4">
        <f t="shared" si="0"/>
        <v>31</v>
      </c>
      <c r="F59" s="5">
        <v>0.28739999999999999</v>
      </c>
      <c r="G59" s="5">
        <f t="shared" si="1"/>
        <v>2.127521449135017E-2</v>
      </c>
      <c r="H59" s="5">
        <f t="shared" si="2"/>
        <v>7.0198149775513308E-4</v>
      </c>
      <c r="I59" s="6">
        <f t="shared" si="5"/>
        <v>0</v>
      </c>
    </row>
    <row r="60" spans="2:9" ht="15.75" hidden="1" thickBot="1" x14ac:dyDescent="0.3">
      <c r="B60" s="40"/>
      <c r="C60" s="3">
        <v>43497</v>
      </c>
      <c r="D60" s="3">
        <v>43524</v>
      </c>
      <c r="E60" s="4">
        <f t="shared" si="0"/>
        <v>28</v>
      </c>
      <c r="F60" s="5">
        <v>0.29549999999999998</v>
      </c>
      <c r="G60" s="5">
        <f t="shared" si="1"/>
        <v>2.1809143962671307E-2</v>
      </c>
      <c r="H60" s="5">
        <f t="shared" si="2"/>
        <v>7.1941621418680768E-4</v>
      </c>
      <c r="I60" s="6">
        <f t="shared" si="5"/>
        <v>0</v>
      </c>
    </row>
    <row r="61" spans="2:9" ht="15.75" hidden="1" thickBot="1" x14ac:dyDescent="0.3">
      <c r="B61" s="40"/>
      <c r="C61" s="3">
        <v>43525</v>
      </c>
      <c r="D61" s="3">
        <v>43555</v>
      </c>
      <c r="E61" s="4">
        <f t="shared" si="0"/>
        <v>31</v>
      </c>
      <c r="F61" s="5">
        <v>0.29060000000000002</v>
      </c>
      <c r="G61" s="5">
        <f t="shared" si="1"/>
        <v>2.1486516562506441E-2</v>
      </c>
      <c r="H61" s="5">
        <f t="shared" si="2"/>
        <v>7.0888232317267708E-4</v>
      </c>
      <c r="I61" s="6">
        <f t="shared" si="5"/>
        <v>0</v>
      </c>
    </row>
    <row r="62" spans="2:9" ht="15.75" hidden="1" thickBot="1" x14ac:dyDescent="0.3">
      <c r="B62" s="40"/>
      <c r="C62" s="3">
        <v>43556</v>
      </c>
      <c r="D62" s="3">
        <v>43585</v>
      </c>
      <c r="E62" s="4">
        <f t="shared" si="0"/>
        <v>30</v>
      </c>
      <c r="F62" s="5">
        <v>0.2898</v>
      </c>
      <c r="G62" s="5">
        <f t="shared" si="1"/>
        <v>2.1433736106823309E-2</v>
      </c>
      <c r="H62" s="5">
        <f t="shared" si="2"/>
        <v>7.0715871778403994E-4</v>
      </c>
      <c r="I62" s="6">
        <f t="shared" si="5"/>
        <v>0</v>
      </c>
    </row>
    <row r="63" spans="2:9" ht="15.75" hidden="1" thickBot="1" x14ac:dyDescent="0.3">
      <c r="B63" s="40"/>
      <c r="C63" s="3">
        <v>43586</v>
      </c>
      <c r="D63" s="3">
        <v>43616</v>
      </c>
      <c r="E63" s="4">
        <f t="shared" si="0"/>
        <v>31</v>
      </c>
      <c r="F63" s="5">
        <v>0.29010000000000002</v>
      </c>
      <c r="G63" s="5">
        <f t="shared" si="1"/>
        <v>2.1453532293473465E-2</v>
      </c>
      <c r="H63" s="5">
        <f t="shared" si="2"/>
        <v>7.0780519470603487E-4</v>
      </c>
      <c r="I63" s="6">
        <f t="shared" si="5"/>
        <v>0</v>
      </c>
    </row>
    <row r="64" spans="2:9" ht="15.75" hidden="1" thickBot="1" x14ac:dyDescent="0.3">
      <c r="B64" s="40"/>
      <c r="C64" s="3">
        <v>43617</v>
      </c>
      <c r="D64" s="3">
        <v>43646</v>
      </c>
      <c r="E64" s="4">
        <f t="shared" si="0"/>
        <v>30</v>
      </c>
      <c r="F64" s="5">
        <v>0.28949999999999998</v>
      </c>
      <c r="G64" s="5">
        <f t="shared" si="1"/>
        <v>2.1413935698951558E-2</v>
      </c>
      <c r="H64" s="5">
        <f t="shared" si="2"/>
        <v>7.0651209089578337E-4</v>
      </c>
      <c r="I64" s="6">
        <f t="shared" si="5"/>
        <v>0</v>
      </c>
    </row>
    <row r="65" spans="2:9" ht="15.75" hidden="1" thickBot="1" x14ac:dyDescent="0.3">
      <c r="B65" s="40"/>
      <c r="C65" s="3">
        <v>43647</v>
      </c>
      <c r="D65" s="3">
        <v>43677</v>
      </c>
      <c r="E65" s="4">
        <f t="shared" si="0"/>
        <v>31</v>
      </c>
      <c r="F65" s="5">
        <v>0.28920000000000001</v>
      </c>
      <c r="G65" s="5">
        <f t="shared" si="1"/>
        <v>2.1394131067975497E-2</v>
      </c>
      <c r="H65" s="5">
        <f t="shared" si="2"/>
        <v>7.0586531397109908E-4</v>
      </c>
      <c r="I65" s="6">
        <f t="shared" si="5"/>
        <v>0</v>
      </c>
    </row>
    <row r="66" spans="2:9" ht="15.75" hidden="1" thickBot="1" x14ac:dyDescent="0.3">
      <c r="B66" s="40"/>
      <c r="C66" s="3">
        <v>43678</v>
      </c>
      <c r="D66" s="3">
        <v>43708</v>
      </c>
      <c r="E66" s="4">
        <f t="shared" si="0"/>
        <v>31</v>
      </c>
      <c r="F66" s="5">
        <v>0.2898</v>
      </c>
      <c r="G66" s="5">
        <f t="shared" si="1"/>
        <v>2.1433736106823309E-2</v>
      </c>
      <c r="H66" s="5">
        <f t="shared" si="2"/>
        <v>7.0715871778403994E-4</v>
      </c>
      <c r="I66" s="6">
        <f t="shared" si="5"/>
        <v>0</v>
      </c>
    </row>
    <row r="67" spans="2:9" ht="15.75" hidden="1" thickBot="1" x14ac:dyDescent="0.3">
      <c r="B67" s="40"/>
      <c r="C67" s="3">
        <v>43709</v>
      </c>
      <c r="D67" s="3">
        <v>43738</v>
      </c>
      <c r="E67" s="4">
        <f t="shared" si="0"/>
        <v>30</v>
      </c>
      <c r="F67" s="5">
        <v>0.2898</v>
      </c>
      <c r="G67" s="5">
        <f t="shared" si="1"/>
        <v>2.1433736106823309E-2</v>
      </c>
      <c r="H67" s="5">
        <f t="shared" si="2"/>
        <v>7.0715871778403994E-4</v>
      </c>
      <c r="I67" s="6">
        <f t="shared" si="5"/>
        <v>0</v>
      </c>
    </row>
    <row r="68" spans="2:9" ht="15.75" hidden="1" thickBot="1" x14ac:dyDescent="0.3">
      <c r="B68" s="40"/>
      <c r="C68" s="3">
        <v>43739</v>
      </c>
      <c r="D68" s="3">
        <v>43769</v>
      </c>
      <c r="E68" s="4">
        <f t="shared" si="0"/>
        <v>31</v>
      </c>
      <c r="F68" s="5">
        <v>0.28649999999999998</v>
      </c>
      <c r="G68" s="5">
        <f t="shared" si="1"/>
        <v>2.1215699038257929E-2</v>
      </c>
      <c r="H68" s="5">
        <f t="shared" si="2"/>
        <v>7.0003755849890048E-4</v>
      </c>
      <c r="I68" s="6">
        <f t="shared" si="5"/>
        <v>0</v>
      </c>
    </row>
    <row r="69" spans="2:9" ht="15.75" hidden="1" thickBot="1" x14ac:dyDescent="0.3">
      <c r="B69" s="40"/>
      <c r="C69" s="3">
        <v>43770</v>
      </c>
      <c r="D69" s="3">
        <v>43799</v>
      </c>
      <c r="E69" s="4">
        <f t="shared" si="0"/>
        <v>30</v>
      </c>
      <c r="F69" s="5">
        <v>0.28549999999999998</v>
      </c>
      <c r="G69" s="5">
        <f t="shared" si="1"/>
        <v>2.1149525978148453E-2</v>
      </c>
      <c r="H69" s="5">
        <f t="shared" si="2"/>
        <v>6.9787603480953031E-4</v>
      </c>
      <c r="I69" s="6">
        <f t="shared" si="5"/>
        <v>0</v>
      </c>
    </row>
    <row r="70" spans="2:9" ht="15.75" hidden="1" thickBot="1" x14ac:dyDescent="0.3">
      <c r="B70" s="40"/>
      <c r="C70" s="3">
        <v>43800</v>
      </c>
      <c r="D70" s="3">
        <v>43830</v>
      </c>
      <c r="E70" s="4">
        <f t="shared" si="0"/>
        <v>31</v>
      </c>
      <c r="F70" s="5">
        <v>0.28370000000000001</v>
      </c>
      <c r="G70" s="5">
        <f t="shared" si="1"/>
        <v>2.1030295469433913E-2</v>
      </c>
      <c r="H70" s="5">
        <f t="shared" si="2"/>
        <v>6.9398106325313513E-4</v>
      </c>
      <c r="I70" s="6">
        <f t="shared" si="5"/>
        <v>0</v>
      </c>
    </row>
    <row r="71" spans="2:9" ht="15.75" hidden="1" thickBot="1" x14ac:dyDescent="0.3">
      <c r="B71" s="40"/>
      <c r="C71" s="3">
        <v>43831</v>
      </c>
      <c r="D71" s="3">
        <v>43861</v>
      </c>
      <c r="E71" s="4">
        <f t="shared" ref="E71:E107" si="6">D71-C71+1</f>
        <v>31</v>
      </c>
      <c r="F71" s="5">
        <v>0.28160000000000002</v>
      </c>
      <c r="G71" s="5">
        <f t="shared" ref="G71:G89" si="7">+(1+F71)^(1/12)-1</f>
        <v>2.0890999361430129E-2</v>
      </c>
      <c r="H71" s="5">
        <f t="shared" ref="H71:H74" si="8">+(1+G71)^(1/30)-1</f>
        <v>6.8943004030352917E-4</v>
      </c>
      <c r="I71" s="6">
        <f t="shared" si="5"/>
        <v>0</v>
      </c>
    </row>
    <row r="72" spans="2:9" ht="15.75" hidden="1" thickBot="1" x14ac:dyDescent="0.3">
      <c r="B72" s="40"/>
      <c r="C72" s="3">
        <v>43862</v>
      </c>
      <c r="D72" s="3">
        <v>43890</v>
      </c>
      <c r="E72" s="4">
        <f t="shared" si="6"/>
        <v>29</v>
      </c>
      <c r="F72" s="5">
        <v>0.28589999999999999</v>
      </c>
      <c r="G72" s="5">
        <f t="shared" si="7"/>
        <v>2.1176000862688671E-2</v>
      </c>
      <c r="H72" s="5">
        <f t="shared" si="8"/>
        <v>6.9874084543286585E-4</v>
      </c>
      <c r="I72" s="6">
        <f t="shared" si="5"/>
        <v>0</v>
      </c>
    </row>
    <row r="73" spans="2:9" ht="15.75" hidden="1" thickBot="1" x14ac:dyDescent="0.3">
      <c r="B73" s="40"/>
      <c r="C73" s="3">
        <v>43891</v>
      </c>
      <c r="D73" s="3">
        <v>43921</v>
      </c>
      <c r="E73" s="4">
        <f t="shared" si="6"/>
        <v>31</v>
      </c>
      <c r="F73" s="5">
        <v>0.2843</v>
      </c>
      <c r="G73" s="5">
        <f t="shared" si="7"/>
        <v>2.1070055991014192E-2</v>
      </c>
      <c r="H73" s="5">
        <f t="shared" si="8"/>
        <v>6.9527999192486867E-4</v>
      </c>
      <c r="I73" s="6">
        <f t="shared" si="5"/>
        <v>0</v>
      </c>
    </row>
    <row r="74" spans="2:9" ht="15.75" hidden="1" thickBot="1" x14ac:dyDescent="0.3">
      <c r="B74" s="40"/>
      <c r="C74" s="3">
        <v>43922</v>
      </c>
      <c r="D74" s="3">
        <v>43951</v>
      </c>
      <c r="E74" s="4">
        <f t="shared" si="6"/>
        <v>30</v>
      </c>
      <c r="F74" s="5">
        <v>0.28039999999999998</v>
      </c>
      <c r="G74" s="5">
        <f t="shared" si="7"/>
        <v>2.0811307618446184E-2</v>
      </c>
      <c r="H74" s="5">
        <f t="shared" si="8"/>
        <v>6.8682611576220687E-4</v>
      </c>
      <c r="I74" s="6">
        <f t="shared" si="5"/>
        <v>0</v>
      </c>
    </row>
    <row r="75" spans="2:9" ht="15.75" hidden="1" thickBot="1" x14ac:dyDescent="0.3">
      <c r="B75" s="40"/>
      <c r="C75" s="3">
        <v>43952</v>
      </c>
      <c r="D75" s="3">
        <v>43982</v>
      </c>
      <c r="E75" s="4">
        <f t="shared" si="6"/>
        <v>31</v>
      </c>
      <c r="F75" s="5">
        <v>0.27289999999999998</v>
      </c>
      <c r="G75" s="5">
        <f>+(1+F75)^(1/12)-1</f>
        <v>2.0311677528269456E-2</v>
      </c>
      <c r="H75" s="9">
        <f>+(1+G75)^(1/30)-1</f>
        <v>6.7049624299664323E-4</v>
      </c>
      <c r="I75" s="6">
        <f t="shared" si="5"/>
        <v>0</v>
      </c>
    </row>
    <row r="76" spans="2:9" ht="15.75" hidden="1" thickBot="1" x14ac:dyDescent="0.3">
      <c r="B76" s="40"/>
      <c r="C76" s="3">
        <v>43983</v>
      </c>
      <c r="D76" s="3">
        <v>44012</v>
      </c>
      <c r="E76" s="4">
        <f t="shared" si="6"/>
        <v>30</v>
      </c>
      <c r="F76" s="5">
        <v>0.27179999999999999</v>
      </c>
      <c r="G76" s="5">
        <f t="shared" si="7"/>
        <v>2.0238171647650516E-2</v>
      </c>
      <c r="H76" s="9">
        <f t="shared" ref="H76:H104" si="9">+(1+G76)^(1/30)-1</f>
        <v>6.6809313000626425E-4</v>
      </c>
      <c r="I76" s="6">
        <f>(B$76*H76)*E76</f>
        <v>0</v>
      </c>
    </row>
    <row r="77" spans="2:9" ht="15.75" hidden="1" thickBot="1" x14ac:dyDescent="0.3">
      <c r="B77" s="40"/>
      <c r="C77" s="3">
        <v>44013</v>
      </c>
      <c r="D77" s="3">
        <v>44043</v>
      </c>
      <c r="E77" s="4">
        <f t="shared" si="6"/>
        <v>31</v>
      </c>
      <c r="F77" s="5">
        <v>0.27179999999999999</v>
      </c>
      <c r="G77" s="5">
        <f t="shared" si="7"/>
        <v>2.0238171647650516E-2</v>
      </c>
      <c r="H77" s="9">
        <f t="shared" si="9"/>
        <v>6.6809313000626425E-4</v>
      </c>
      <c r="I77" s="6">
        <f t="shared" ref="I77:I89" si="10">(B$76*H77)*E77</f>
        <v>0</v>
      </c>
    </row>
    <row r="78" spans="2:9" ht="15.75" hidden="1" thickBot="1" x14ac:dyDescent="0.3">
      <c r="B78" s="40"/>
      <c r="C78" s="3">
        <v>44044</v>
      </c>
      <c r="D78" s="3">
        <v>44074</v>
      </c>
      <c r="E78" s="4">
        <f t="shared" si="6"/>
        <v>31</v>
      </c>
      <c r="F78" s="5">
        <v>0.27439999999999998</v>
      </c>
      <c r="G78" s="5">
        <f t="shared" si="7"/>
        <v>2.0411819037455814E-2</v>
      </c>
      <c r="H78" s="9">
        <f t="shared" si="9"/>
        <v>6.7376987994793858E-4</v>
      </c>
      <c r="I78" s="6">
        <f t="shared" si="10"/>
        <v>0</v>
      </c>
    </row>
    <row r="79" spans="2:9" ht="15.75" hidden="1" thickBot="1" x14ac:dyDescent="0.3">
      <c r="B79" s="40"/>
      <c r="C79" s="3">
        <v>44075</v>
      </c>
      <c r="D79" s="3">
        <v>44104</v>
      </c>
      <c r="E79" s="10">
        <f t="shared" si="6"/>
        <v>30</v>
      </c>
      <c r="F79" s="5">
        <v>0.27529999999999999</v>
      </c>
      <c r="G79" s="11">
        <f t="shared" si="7"/>
        <v>2.0471852092971421E-2</v>
      </c>
      <c r="H79" s="9">
        <f t="shared" si="9"/>
        <v>6.7573221824757113E-4</v>
      </c>
      <c r="I79" s="6">
        <f t="shared" si="10"/>
        <v>0</v>
      </c>
    </row>
    <row r="80" spans="2:9" ht="15.75" hidden="1" thickBot="1" x14ac:dyDescent="0.3">
      <c r="B80" s="40"/>
      <c r="C80" s="3">
        <v>44105</v>
      </c>
      <c r="D80" s="12">
        <v>44135</v>
      </c>
      <c r="E80" s="10">
        <f t="shared" si="6"/>
        <v>31</v>
      </c>
      <c r="F80" s="5">
        <v>0.27139999999999997</v>
      </c>
      <c r="G80" s="11">
        <f t="shared" si="7"/>
        <v>2.0211427786686054E-2</v>
      </c>
      <c r="H80" s="9">
        <f t="shared" si="9"/>
        <v>6.6721875680708642E-4</v>
      </c>
      <c r="I80" s="6">
        <f t="shared" si="10"/>
        <v>0</v>
      </c>
    </row>
    <row r="81" spans="2:9" ht="15.75" hidden="1" thickBot="1" x14ac:dyDescent="0.3">
      <c r="B81" s="40"/>
      <c r="C81" s="3">
        <v>44136</v>
      </c>
      <c r="D81" s="3">
        <v>44165</v>
      </c>
      <c r="E81" s="13">
        <f t="shared" si="6"/>
        <v>30</v>
      </c>
      <c r="F81" s="5">
        <v>0.2676</v>
      </c>
      <c r="G81" s="14">
        <f t="shared" si="7"/>
        <v>1.9956975716262315E-2</v>
      </c>
      <c r="H81" s="9">
        <f t="shared" si="9"/>
        <v>6.5889850285327789E-4</v>
      </c>
      <c r="I81" s="6">
        <f>(B$76*H81)*E81</f>
        <v>0</v>
      </c>
    </row>
    <row r="82" spans="2:9" ht="15.75" hidden="1" thickBot="1" x14ac:dyDescent="0.3">
      <c r="B82" s="40"/>
      <c r="C82" s="15">
        <v>44166</v>
      </c>
      <c r="D82" s="16">
        <v>44196</v>
      </c>
      <c r="E82" s="17">
        <f t="shared" si="6"/>
        <v>31</v>
      </c>
      <c r="F82" s="18">
        <v>0.26190000000000002</v>
      </c>
      <c r="G82" s="19">
        <f t="shared" si="7"/>
        <v>1.9573983490916769E-2</v>
      </c>
      <c r="H82" s="20">
        <f t="shared" si="9"/>
        <v>6.4637136821255048E-4</v>
      </c>
      <c r="I82" s="6">
        <f t="shared" si="10"/>
        <v>0</v>
      </c>
    </row>
    <row r="83" spans="2:9" ht="15.75" hidden="1" thickBot="1" x14ac:dyDescent="0.3">
      <c r="B83" s="40"/>
      <c r="C83" s="16">
        <v>44197</v>
      </c>
      <c r="D83" s="15">
        <v>44227</v>
      </c>
      <c r="E83" s="21">
        <f t="shared" si="6"/>
        <v>31</v>
      </c>
      <c r="F83" s="18">
        <v>0.25979999999999998</v>
      </c>
      <c r="G83" s="19">
        <f t="shared" si="7"/>
        <v>1.9432481245112987E-2</v>
      </c>
      <c r="H83" s="20">
        <f t="shared" si="9"/>
        <v>6.4174187883647704E-4</v>
      </c>
      <c r="I83" s="6">
        <f t="shared" si="10"/>
        <v>0</v>
      </c>
    </row>
    <row r="84" spans="2:9" ht="15.75" hidden="1" thickBot="1" x14ac:dyDescent="0.3">
      <c r="B84" s="40"/>
      <c r="C84" s="16">
        <v>44228</v>
      </c>
      <c r="D84" s="15">
        <v>44255</v>
      </c>
      <c r="E84" s="21">
        <f t="shared" si="6"/>
        <v>28</v>
      </c>
      <c r="F84" s="18">
        <v>0.2631</v>
      </c>
      <c r="G84" s="19">
        <f t="shared" si="7"/>
        <v>1.9654745030757592E-2</v>
      </c>
      <c r="H84" s="20">
        <f t="shared" si="9"/>
        <v>6.4901334251654674E-4</v>
      </c>
      <c r="I84" s="6">
        <f t="shared" si="10"/>
        <v>0</v>
      </c>
    </row>
    <row r="85" spans="2:9" ht="15.75" hidden="1" thickBot="1" x14ac:dyDescent="0.3">
      <c r="B85" s="40"/>
      <c r="C85" s="16">
        <v>44256</v>
      </c>
      <c r="D85" s="15">
        <v>44286</v>
      </c>
      <c r="E85" s="21">
        <f t="shared" si="6"/>
        <v>31</v>
      </c>
      <c r="F85" s="18">
        <v>0.26119999999999999</v>
      </c>
      <c r="G85" s="19">
        <f t="shared" si="7"/>
        <v>1.952684007564498E-2</v>
      </c>
      <c r="H85" s="20">
        <f t="shared" si="9"/>
        <v>6.4482905928442413E-4</v>
      </c>
      <c r="I85" s="6">
        <f t="shared" si="10"/>
        <v>0</v>
      </c>
    </row>
    <row r="86" spans="2:9" ht="15.75" hidden="1" thickBot="1" x14ac:dyDescent="0.3">
      <c r="B86" s="40"/>
      <c r="C86" s="12">
        <v>44287</v>
      </c>
      <c r="D86" s="3">
        <v>44316</v>
      </c>
      <c r="E86" s="22">
        <f t="shared" si="6"/>
        <v>30</v>
      </c>
      <c r="F86" s="5">
        <v>0.25969999999999999</v>
      </c>
      <c r="G86" s="11">
        <f t="shared" si="7"/>
        <v>1.9425737651080022E-2</v>
      </c>
      <c r="H86" s="9">
        <f t="shared" si="9"/>
        <v>6.4152123505101244E-4</v>
      </c>
      <c r="I86" s="6">
        <f t="shared" si="10"/>
        <v>0</v>
      </c>
    </row>
    <row r="87" spans="2:9" ht="15.75" hidden="1" thickBot="1" x14ac:dyDescent="0.3">
      <c r="B87" s="40"/>
      <c r="C87" s="23">
        <v>44317</v>
      </c>
      <c r="D87" s="24">
        <v>44347</v>
      </c>
      <c r="E87" s="25">
        <f t="shared" si="6"/>
        <v>31</v>
      </c>
      <c r="F87" s="26">
        <v>0.25829999999999997</v>
      </c>
      <c r="G87" s="14">
        <f>+(1+F87)^(1/12)-1</f>
        <v>1.9331275772907164E-2</v>
      </c>
      <c r="H87" s="27">
        <f t="shared" si="9"/>
        <v>6.3843038669131325E-4</v>
      </c>
      <c r="I87" s="6">
        <f t="shared" si="10"/>
        <v>0</v>
      </c>
    </row>
    <row r="88" spans="2:9" ht="15.75" hidden="1" thickBot="1" x14ac:dyDescent="0.3">
      <c r="B88" s="40"/>
      <c r="C88" s="23">
        <v>44348</v>
      </c>
      <c r="D88" s="24">
        <v>44377</v>
      </c>
      <c r="E88" s="25">
        <f t="shared" si="6"/>
        <v>30</v>
      </c>
      <c r="F88" s="26">
        <v>0.25819999999999999</v>
      </c>
      <c r="G88" s="14">
        <f t="shared" si="7"/>
        <v>1.9324524809924082E-2</v>
      </c>
      <c r="H88" s="27">
        <f>+(1+G88)^(1/30)-1</f>
        <v>6.38209480600338E-4</v>
      </c>
      <c r="I88" s="6">
        <f t="shared" si="10"/>
        <v>0</v>
      </c>
    </row>
    <row r="89" spans="2:9" ht="15.75" hidden="1" thickBot="1" x14ac:dyDescent="0.3">
      <c r="B89" s="40"/>
      <c r="C89" s="16">
        <v>44378</v>
      </c>
      <c r="D89" s="15">
        <v>44408</v>
      </c>
      <c r="E89" s="21">
        <f t="shared" si="6"/>
        <v>31</v>
      </c>
      <c r="F89" s="18">
        <v>0.25769999999999998</v>
      </c>
      <c r="G89" s="19">
        <f t="shared" si="7"/>
        <v>1.9290762615578938E-2</v>
      </c>
      <c r="H89" s="20">
        <f t="shared" si="9"/>
        <v>6.3710468745115101E-4</v>
      </c>
      <c r="I89" s="6">
        <f t="shared" si="10"/>
        <v>0</v>
      </c>
    </row>
    <row r="90" spans="2:9" ht="15.75" thickBot="1" x14ac:dyDescent="0.3">
      <c r="B90" s="40">
        <v>66885000</v>
      </c>
      <c r="C90" s="3">
        <v>44417</v>
      </c>
      <c r="D90" s="3">
        <v>44439</v>
      </c>
      <c r="E90" s="4">
        <f>D90-C90+1</f>
        <v>23</v>
      </c>
      <c r="F90" s="28">
        <v>0.2586</v>
      </c>
      <c r="G90" s="28">
        <f t="shared" ref="G90:G93" si="11">+(1+F90)^(1/12)-1</f>
        <v>1.9351525711433615E-2</v>
      </c>
      <c r="H90" s="29">
        <f>+(1+G90)^(1/30)-1</f>
        <v>6.3909299993669677E-4</v>
      </c>
      <c r="I90" s="6">
        <f t="shared" ref="I90:I116" si="12">(B$116*H90)*E90</f>
        <v>983151.91191761708</v>
      </c>
    </row>
    <row r="91" spans="2:9" ht="15.75" thickBot="1" x14ac:dyDescent="0.3">
      <c r="B91" s="40">
        <v>66885000</v>
      </c>
      <c r="C91" s="3">
        <v>44440</v>
      </c>
      <c r="D91" s="3">
        <v>44469</v>
      </c>
      <c r="E91" s="4">
        <f t="shared" si="6"/>
        <v>30</v>
      </c>
      <c r="F91" s="28">
        <v>0.25790000000000002</v>
      </c>
      <c r="G91" s="28">
        <f t="shared" si="11"/>
        <v>1.9304268969502658E-2</v>
      </c>
      <c r="H91" s="29">
        <f t="shared" si="9"/>
        <v>6.3754665726079018E-4</v>
      </c>
      <c r="I91" s="6">
        <f t="shared" si="12"/>
        <v>1279269.2451266386</v>
      </c>
    </row>
    <row r="92" spans="2:9" ht="15.75" thickBot="1" x14ac:dyDescent="0.3">
      <c r="B92" s="40">
        <v>66885000</v>
      </c>
      <c r="C92" s="3">
        <v>44470</v>
      </c>
      <c r="D92" s="3">
        <v>44499</v>
      </c>
      <c r="E92" s="4">
        <f t="shared" si="6"/>
        <v>30</v>
      </c>
      <c r="F92" s="28">
        <v>0.25619999999999998</v>
      </c>
      <c r="G92" s="28">
        <f t="shared" si="11"/>
        <v>1.9189402159464075E-2</v>
      </c>
      <c r="H92" s="29">
        <f t="shared" si="9"/>
        <v>6.3378767813970782E-4</v>
      </c>
      <c r="I92" s="6">
        <f t="shared" si="12"/>
        <v>1271726.6655712307</v>
      </c>
    </row>
    <row r="93" spans="2:9" ht="15.75" thickBot="1" x14ac:dyDescent="0.3">
      <c r="B93" s="40">
        <v>66885000</v>
      </c>
      <c r="C93" s="15">
        <v>44501</v>
      </c>
      <c r="D93" s="3">
        <v>44530</v>
      </c>
      <c r="E93" s="37">
        <f t="shared" si="6"/>
        <v>30</v>
      </c>
      <c r="F93" s="38">
        <v>0.2591</v>
      </c>
      <c r="G93" s="38">
        <f t="shared" si="11"/>
        <v>1.9385265778725458E-2</v>
      </c>
      <c r="H93" s="39">
        <f t="shared" si="9"/>
        <v>6.4019700542039537E-4</v>
      </c>
      <c r="I93" s="6">
        <f t="shared" si="12"/>
        <v>1284587.3012262944</v>
      </c>
    </row>
    <row r="94" spans="2:9" ht="15.75" thickBot="1" x14ac:dyDescent="0.3">
      <c r="B94" s="40">
        <v>66885000</v>
      </c>
      <c r="C94" s="3">
        <v>44531</v>
      </c>
      <c r="D94" s="3">
        <v>44561</v>
      </c>
      <c r="E94" s="4">
        <f t="shared" si="6"/>
        <v>31</v>
      </c>
      <c r="F94" s="28">
        <v>0.26190000000000002</v>
      </c>
      <c r="G94" s="28">
        <f t="shared" ref="G94:G108" si="13">+(1+F94)^(1/12)-1</f>
        <v>1.9573983490916769E-2</v>
      </c>
      <c r="H94" s="29">
        <f t="shared" si="9"/>
        <v>6.4637136821255048E-4</v>
      </c>
      <c r="I94" s="6">
        <f t="shared" si="12"/>
        <v>1340209.0178497897</v>
      </c>
    </row>
    <row r="95" spans="2:9" ht="15.75" thickBot="1" x14ac:dyDescent="0.3">
      <c r="B95" s="40">
        <v>66885000</v>
      </c>
      <c r="C95" s="3">
        <v>44562</v>
      </c>
      <c r="D95" s="3">
        <v>44592</v>
      </c>
      <c r="E95" s="4">
        <f t="shared" si="6"/>
        <v>31</v>
      </c>
      <c r="F95" s="28">
        <v>0.26490000000000002</v>
      </c>
      <c r="G95" s="28">
        <f t="shared" si="13"/>
        <v>1.9775755563363528E-2</v>
      </c>
      <c r="H95" s="29">
        <f t="shared" si="9"/>
        <v>6.5297161451649544E-4</v>
      </c>
      <c r="I95" s="6">
        <f t="shared" si="12"/>
        <v>1353894.1995450098</v>
      </c>
    </row>
    <row r="96" spans="2:9" ht="15.75" thickBot="1" x14ac:dyDescent="0.3">
      <c r="B96" s="40">
        <v>66885000</v>
      </c>
      <c r="C96" s="15">
        <v>44593</v>
      </c>
      <c r="D96" s="15">
        <v>44620</v>
      </c>
      <c r="E96" s="37">
        <f t="shared" si="6"/>
        <v>28</v>
      </c>
      <c r="F96" s="38">
        <v>0.27450000000000002</v>
      </c>
      <c r="G96" s="38">
        <f t="shared" si="13"/>
        <v>2.0418491295787433E-2</v>
      </c>
      <c r="H96" s="39">
        <f t="shared" si="9"/>
        <v>6.739879857711184E-4</v>
      </c>
      <c r="I96" s="6">
        <f t="shared" si="12"/>
        <v>1262231.2199924351</v>
      </c>
    </row>
    <row r="97" spans="2:9" ht="15.75" thickBot="1" x14ac:dyDescent="0.3">
      <c r="B97" s="40">
        <v>66885000</v>
      </c>
      <c r="C97" s="3">
        <v>44621</v>
      </c>
      <c r="D97" s="3">
        <v>44651</v>
      </c>
      <c r="E97" s="4">
        <f t="shared" si="6"/>
        <v>31</v>
      </c>
      <c r="F97" s="28">
        <v>0.27710000000000001</v>
      </c>
      <c r="G97" s="28">
        <f t="shared" si="13"/>
        <v>2.0591801786782549E-2</v>
      </c>
      <c r="H97" s="29">
        <f t="shared" si="9"/>
        <v>6.7965275522618995E-4</v>
      </c>
      <c r="I97" s="6">
        <f t="shared" si="12"/>
        <v>1409215.8105324151</v>
      </c>
    </row>
    <row r="98" spans="2:9" ht="15.75" thickBot="1" x14ac:dyDescent="0.3">
      <c r="B98" s="40">
        <v>66885000</v>
      </c>
      <c r="C98" s="3">
        <v>44652</v>
      </c>
      <c r="D98" s="3">
        <v>44681</v>
      </c>
      <c r="E98" s="4">
        <f t="shared" si="6"/>
        <v>30</v>
      </c>
      <c r="F98" s="28">
        <v>0.2858</v>
      </c>
      <c r="G98" s="28">
        <f t="shared" si="13"/>
        <v>2.1169382849361762E-2</v>
      </c>
      <c r="H98" s="29">
        <f t="shared" si="9"/>
        <v>6.9852466792963419E-4</v>
      </c>
      <c r="I98" s="6">
        <f t="shared" si="12"/>
        <v>1401624.6724342073</v>
      </c>
    </row>
    <row r="99" spans="2:9" ht="15.75" thickBot="1" x14ac:dyDescent="0.3">
      <c r="B99" s="40">
        <v>66885000</v>
      </c>
      <c r="C99" s="3">
        <v>44682</v>
      </c>
      <c r="D99" s="3">
        <v>44712</v>
      </c>
      <c r="E99" s="4">
        <f t="shared" si="6"/>
        <v>31</v>
      </c>
      <c r="F99" s="28">
        <v>0.29570000000000002</v>
      </c>
      <c r="G99" s="28">
        <f t="shared" si="13"/>
        <v>2.1822288653912336E-2</v>
      </c>
      <c r="H99" s="29">
        <f t="shared" si="9"/>
        <v>7.1984532452296079E-4</v>
      </c>
      <c r="I99" s="6">
        <f t="shared" si="12"/>
        <v>1492552.4904522654</v>
      </c>
    </row>
    <row r="100" spans="2:9" ht="15.75" customHeight="1" thickBot="1" x14ac:dyDescent="0.3">
      <c r="B100" s="40">
        <v>66885000</v>
      </c>
      <c r="C100" s="3">
        <v>44713</v>
      </c>
      <c r="D100" s="3">
        <v>44742</v>
      </c>
      <c r="E100" s="10">
        <f t="shared" si="6"/>
        <v>30</v>
      </c>
      <c r="F100" s="28">
        <v>0.30599999999999999</v>
      </c>
      <c r="G100" s="28">
        <f t="shared" si="13"/>
        <v>2.2496738540053407E-2</v>
      </c>
      <c r="H100" s="29">
        <f t="shared" si="9"/>
        <v>7.4185568016926773E-4</v>
      </c>
      <c r="I100" s="6">
        <f t="shared" si="12"/>
        <v>1488570.5150436442</v>
      </c>
    </row>
    <row r="101" spans="2:9" ht="15.75" thickBot="1" x14ac:dyDescent="0.3">
      <c r="B101" s="40">
        <v>66885000</v>
      </c>
      <c r="C101" s="3">
        <v>44743</v>
      </c>
      <c r="D101" s="3">
        <v>44772</v>
      </c>
      <c r="E101" s="4">
        <f t="shared" si="6"/>
        <v>30</v>
      </c>
      <c r="F101" s="28">
        <v>0.31919999999999998</v>
      </c>
      <c r="G101" s="28">
        <f t="shared" si="13"/>
        <v>2.3353989277085985E-2</v>
      </c>
      <c r="H101" s="29">
        <f t="shared" si="9"/>
        <v>7.6981140911147605E-4</v>
      </c>
      <c r="I101" s="6">
        <f t="shared" si="12"/>
        <v>1544665.0829526321</v>
      </c>
    </row>
    <row r="102" spans="2:9" ht="15.75" thickBot="1" x14ac:dyDescent="0.3">
      <c r="B102" s="40">
        <v>66885000</v>
      </c>
      <c r="C102" s="3">
        <v>44774</v>
      </c>
      <c r="D102" s="23">
        <v>44804</v>
      </c>
      <c r="E102" s="4">
        <f t="shared" si="6"/>
        <v>31</v>
      </c>
      <c r="F102" s="28">
        <v>0.3332</v>
      </c>
      <c r="G102" s="28">
        <f t="shared" si="13"/>
        <v>2.4254644823246352E-2</v>
      </c>
      <c r="H102" s="29">
        <f t="shared" si="9"/>
        <v>7.9915823316834E-4</v>
      </c>
      <c r="I102" s="6">
        <f t="shared" si="12"/>
        <v>1657002.6511893971</v>
      </c>
    </row>
    <row r="103" spans="2:9" ht="15.75" thickBot="1" x14ac:dyDescent="0.3">
      <c r="B103" s="40">
        <v>66885000</v>
      </c>
      <c r="C103" s="3">
        <v>44805</v>
      </c>
      <c r="D103" s="3">
        <v>44834</v>
      </c>
      <c r="E103" s="4">
        <f t="shared" si="6"/>
        <v>30</v>
      </c>
      <c r="F103" s="28">
        <v>0.35249999999999998</v>
      </c>
      <c r="G103" s="28">
        <f t="shared" si="13"/>
        <v>2.548215212897964E-2</v>
      </c>
      <c r="H103" s="29">
        <f t="shared" si="9"/>
        <v>8.3911500389266536E-4</v>
      </c>
      <c r="I103" s="6">
        <f t="shared" si="12"/>
        <v>1683726.2110608276</v>
      </c>
    </row>
    <row r="104" spans="2:9" ht="15.75" thickBot="1" x14ac:dyDescent="0.3">
      <c r="B104" s="40">
        <v>66885000</v>
      </c>
      <c r="C104" s="3">
        <v>44835</v>
      </c>
      <c r="D104" s="3">
        <v>44865</v>
      </c>
      <c r="E104" s="4">
        <f t="shared" si="6"/>
        <v>31</v>
      </c>
      <c r="F104" s="28">
        <v>0.36919999999999997</v>
      </c>
      <c r="G104" s="28">
        <f t="shared" si="13"/>
        <v>2.6531406072712427E-2</v>
      </c>
      <c r="H104" s="41">
        <f t="shared" si="9"/>
        <v>8.7323278947915028E-4</v>
      </c>
      <c r="I104" s="6">
        <f t="shared" si="12"/>
        <v>1810591.428853702</v>
      </c>
    </row>
    <row r="105" spans="2:9" ht="15.75" thickBot="1" x14ac:dyDescent="0.3">
      <c r="B105" s="40">
        <v>66885000</v>
      </c>
      <c r="C105" s="3">
        <v>44866</v>
      </c>
      <c r="D105" s="3">
        <v>44895</v>
      </c>
      <c r="E105" s="4">
        <f t="shared" si="6"/>
        <v>30</v>
      </c>
      <c r="F105" s="28">
        <v>0.38669999999999999</v>
      </c>
      <c r="G105" s="28">
        <f t="shared" si="13"/>
        <v>2.7618410366888613E-2</v>
      </c>
      <c r="H105" s="41">
        <f t="shared" ref="H105:H116" si="14">+(1+G105)^(1/30)-1</f>
        <v>9.0854254100847243E-4</v>
      </c>
      <c r="I105" s="6">
        <f t="shared" si="12"/>
        <v>1823036.0356605505</v>
      </c>
    </row>
    <row r="106" spans="2:9" ht="15.75" thickBot="1" x14ac:dyDescent="0.3">
      <c r="B106" s="40">
        <v>66885000</v>
      </c>
      <c r="C106" s="3">
        <v>44896</v>
      </c>
      <c r="D106" s="3">
        <v>44926</v>
      </c>
      <c r="E106" s="4">
        <f t="shared" si="6"/>
        <v>31</v>
      </c>
      <c r="F106" s="28">
        <v>0.4148</v>
      </c>
      <c r="G106" s="28">
        <f t="shared" si="13"/>
        <v>2.9337798626714928E-2</v>
      </c>
      <c r="H106" s="41">
        <f t="shared" si="14"/>
        <v>9.6432070948937465E-4</v>
      </c>
      <c r="I106" s="6">
        <f t="shared" si="12"/>
        <v>1999456.3102801014</v>
      </c>
    </row>
    <row r="107" spans="2:9" ht="15.75" thickBot="1" x14ac:dyDescent="0.3">
      <c r="B107" s="40">
        <v>66885000</v>
      </c>
      <c r="C107" s="3">
        <v>44927</v>
      </c>
      <c r="D107" s="3">
        <v>44957</v>
      </c>
      <c r="E107" s="4">
        <f t="shared" si="6"/>
        <v>31</v>
      </c>
      <c r="F107" s="28">
        <v>0.43259999999999998</v>
      </c>
      <c r="G107" s="28">
        <f t="shared" ref="G107:G116" si="15">+(1+F107)^(1/12)-1</f>
        <v>3.041082430433617E-2</v>
      </c>
      <c r="H107" s="41">
        <f t="shared" si="14"/>
        <v>9.9908479526122917E-4</v>
      </c>
      <c r="I107" s="6">
        <f t="shared" si="12"/>
        <v>2071537.3824624666</v>
      </c>
    </row>
    <row r="108" spans="2:9" ht="15.75" thickBot="1" x14ac:dyDescent="0.3">
      <c r="B108" s="40">
        <v>66885000</v>
      </c>
      <c r="C108" s="3">
        <v>44958</v>
      </c>
      <c r="D108" s="3">
        <v>44985</v>
      </c>
      <c r="E108" s="4">
        <f t="shared" ref="E108:E116" si="16">D108-C108+1</f>
        <v>28</v>
      </c>
      <c r="F108" s="28">
        <v>0.45269999999999999</v>
      </c>
      <c r="G108" s="28">
        <f t="shared" si="13"/>
        <v>3.1607904974429113E-2</v>
      </c>
      <c r="H108" s="41">
        <f t="shared" si="14"/>
        <v>1.0378267640342997E-3</v>
      </c>
      <c r="I108" s="6">
        <f t="shared" si="12"/>
        <v>1943621.2071481559</v>
      </c>
    </row>
    <row r="109" spans="2:9" ht="15.75" thickBot="1" x14ac:dyDescent="0.3">
      <c r="B109" s="40">
        <v>66885000</v>
      </c>
      <c r="C109" s="3">
        <v>44986</v>
      </c>
      <c r="D109" s="3">
        <v>45015</v>
      </c>
      <c r="E109" s="4">
        <f t="shared" ref="E109:E115" si="17">D109-C109+1</f>
        <v>30</v>
      </c>
      <c r="F109" s="28">
        <v>0.4541</v>
      </c>
      <c r="G109" s="28">
        <f t="shared" ref="G109:G115" si="18">+(1+F109)^(1/12)-1</f>
        <v>3.1690717067127228E-2</v>
      </c>
      <c r="H109" s="41">
        <f t="shared" ref="H109:H115" si="19">+(1+G109)^(1/30)-1</f>
        <v>1.0405052629960387E-3</v>
      </c>
      <c r="I109" s="6">
        <f t="shared" si="12"/>
        <v>2087825.8354647013</v>
      </c>
    </row>
    <row r="110" spans="2:9" ht="15.75" thickBot="1" x14ac:dyDescent="0.3">
      <c r="B110" s="40">
        <v>66885000</v>
      </c>
      <c r="C110" s="3">
        <v>45017</v>
      </c>
      <c r="D110" s="3">
        <v>45046</v>
      </c>
      <c r="E110" s="10">
        <f t="shared" si="17"/>
        <v>30</v>
      </c>
      <c r="F110" s="28">
        <v>0.47089999999999999</v>
      </c>
      <c r="G110" s="28">
        <f t="shared" si="18"/>
        <v>3.2678802156823172E-2</v>
      </c>
      <c r="H110" s="29">
        <f t="shared" si="19"/>
        <v>1.07244815709584E-3</v>
      </c>
      <c r="I110" s="6">
        <f t="shared" si="12"/>
        <v>2151920.8496206575</v>
      </c>
    </row>
    <row r="111" spans="2:9" ht="15.75" thickBot="1" x14ac:dyDescent="0.3">
      <c r="B111" s="40">
        <v>66885000</v>
      </c>
      <c r="C111" s="3">
        <v>45047</v>
      </c>
      <c r="D111" s="3">
        <v>45076</v>
      </c>
      <c r="E111" s="10">
        <f t="shared" si="17"/>
        <v>30</v>
      </c>
      <c r="F111" s="28">
        <v>0.4541</v>
      </c>
      <c r="G111" s="28">
        <f t="shared" si="18"/>
        <v>3.1690717067127228E-2</v>
      </c>
      <c r="H111" s="29">
        <f t="shared" si="19"/>
        <v>1.0405052629960387E-3</v>
      </c>
      <c r="I111" s="6">
        <f t="shared" si="12"/>
        <v>2087825.8354647013</v>
      </c>
    </row>
    <row r="112" spans="2:9" ht="15.75" thickBot="1" x14ac:dyDescent="0.3">
      <c r="B112" s="40">
        <v>66885000</v>
      </c>
      <c r="C112" s="3">
        <v>45078</v>
      </c>
      <c r="D112" s="3">
        <v>45107</v>
      </c>
      <c r="E112" s="10">
        <f t="shared" si="17"/>
        <v>30</v>
      </c>
      <c r="F112" s="28">
        <v>0.44640000000000002</v>
      </c>
      <c r="G112" s="28">
        <f t="shared" si="18"/>
        <v>3.1234342878250443E-2</v>
      </c>
      <c r="H112" s="29">
        <f t="shared" si="19"/>
        <v>1.0257415763568201E-3</v>
      </c>
      <c r="I112" s="6">
        <f t="shared" si="12"/>
        <v>2058201.7600387773</v>
      </c>
    </row>
    <row r="113" spans="2:9" ht="15.75" thickBot="1" x14ac:dyDescent="0.3">
      <c r="B113" s="40">
        <v>66885000</v>
      </c>
      <c r="C113" s="3">
        <v>45108</v>
      </c>
      <c r="D113" s="3">
        <v>45137</v>
      </c>
      <c r="E113" s="10">
        <f t="shared" si="17"/>
        <v>30</v>
      </c>
      <c r="F113" s="28">
        <v>0.4526</v>
      </c>
      <c r="G113" s="28">
        <f t="shared" si="18"/>
        <v>3.1601987025930312E-2</v>
      </c>
      <c r="H113" s="29">
        <f t="shared" si="19"/>
        <v>1.0376353441903241E-3</v>
      </c>
      <c r="I113" s="6">
        <f t="shared" si="12"/>
        <v>2082067.1998850948</v>
      </c>
    </row>
    <row r="114" spans="2:9" ht="15.75" thickBot="1" x14ac:dyDescent="0.3">
      <c r="B114" s="40">
        <v>66885000</v>
      </c>
      <c r="C114" s="3">
        <v>45139</v>
      </c>
      <c r="D114" s="3">
        <v>45169</v>
      </c>
      <c r="E114" s="4">
        <f t="shared" si="17"/>
        <v>31</v>
      </c>
      <c r="F114" s="28">
        <v>0.46060000000000001</v>
      </c>
      <c r="G114" s="28">
        <f t="shared" si="18"/>
        <v>3.2074246942971563E-2</v>
      </c>
      <c r="H114" s="41">
        <f t="shared" si="19"/>
        <v>1.0529075578353808E-3</v>
      </c>
      <c r="I114" s="6">
        <f t="shared" si="12"/>
        <v>2183135.382180403</v>
      </c>
    </row>
    <row r="115" spans="2:9" ht="15.75" thickBot="1" x14ac:dyDescent="0.3">
      <c r="B115" s="40">
        <v>66885000</v>
      </c>
      <c r="C115" s="3">
        <v>45170</v>
      </c>
      <c r="D115" s="3">
        <v>45199</v>
      </c>
      <c r="E115" s="4">
        <f t="shared" si="17"/>
        <v>30</v>
      </c>
      <c r="F115" s="28">
        <v>0.47410000000000002</v>
      </c>
      <c r="G115" s="28">
        <f t="shared" si="18"/>
        <v>3.2865835134259003E-2</v>
      </c>
      <c r="H115" s="41">
        <f t="shared" si="19"/>
        <v>1.0784912485197751E-3</v>
      </c>
      <c r="I115" s="6">
        <f t="shared" si="12"/>
        <v>2164046.614717355</v>
      </c>
    </row>
    <row r="116" spans="2:9" ht="15.75" thickBot="1" x14ac:dyDescent="0.3">
      <c r="B116" s="40">
        <v>66885000</v>
      </c>
      <c r="C116" s="3">
        <v>45200</v>
      </c>
      <c r="D116" s="3">
        <v>45216</v>
      </c>
      <c r="E116" s="4">
        <f t="shared" si="16"/>
        <v>17</v>
      </c>
      <c r="F116" s="28">
        <v>0.48580000000000001</v>
      </c>
      <c r="G116" s="28">
        <f t="shared" si="15"/>
        <v>3.3546521126361029E-2</v>
      </c>
      <c r="H116" s="41">
        <f t="shared" si="14"/>
        <v>1.1004754896524194E-3</v>
      </c>
      <c r="I116" s="6">
        <f t="shared" si="12"/>
        <v>1251290.1531318352</v>
      </c>
    </row>
    <row r="117" spans="2:9" ht="15.75" thickBot="1" x14ac:dyDescent="0.3">
      <c r="B117" s="30"/>
      <c r="C117" s="31"/>
      <c r="D117" s="31"/>
      <c r="E117" s="42" t="s">
        <v>10</v>
      </c>
      <c r="F117" s="43"/>
      <c r="G117" s="43"/>
      <c r="H117" s="44"/>
      <c r="I117" s="32">
        <f>B116</f>
        <v>66885000</v>
      </c>
    </row>
    <row r="118" spans="2:9" ht="15.75" thickBot="1" x14ac:dyDescent="0.3">
      <c r="B118" s="33"/>
      <c r="C118" s="31"/>
      <c r="D118" s="31"/>
      <c r="E118" s="45" t="s">
        <v>11</v>
      </c>
      <c r="F118" s="46"/>
      <c r="G118" s="46"/>
      <c r="H118" s="47"/>
      <c r="I118" s="8">
        <f>+SUM(I90:I116)</f>
        <v>45166982.989802912</v>
      </c>
    </row>
    <row r="119" spans="2:9" ht="15.75" thickBot="1" x14ac:dyDescent="0.3">
      <c r="C119" s="34"/>
      <c r="D119" s="35"/>
      <c r="E119" s="45" t="s">
        <v>12</v>
      </c>
      <c r="F119" s="46"/>
      <c r="G119" s="46"/>
      <c r="H119" s="46"/>
      <c r="I119" s="36">
        <f>+SUM(I117:I118)</f>
        <v>112051982.98980291</v>
      </c>
    </row>
  </sheetData>
  <mergeCells count="12">
    <mergeCell ref="E117:H117"/>
    <mergeCell ref="E118:H118"/>
    <mergeCell ref="E119:H119"/>
    <mergeCell ref="B1:I1"/>
    <mergeCell ref="B2:I2"/>
    <mergeCell ref="B3:B4"/>
    <mergeCell ref="C3:D3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"Valentina Casas Valencia" &lt;vcasas@gha.com.co&gt;</dc:creator>
  <cp:keywords/>
  <dc:description/>
  <cp:lastModifiedBy>Valentina Casas Valencia</cp:lastModifiedBy>
  <cp:revision/>
  <dcterms:created xsi:type="dcterms:W3CDTF">2022-06-17T18:48:47Z</dcterms:created>
  <dcterms:modified xsi:type="dcterms:W3CDTF">2023-10-17T17:41:02Z</dcterms:modified>
  <cp:category/>
  <cp:contentStatus/>
</cp:coreProperties>
</file>