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lianzms-my.sharepoint.com/personal/angela_romero_allianz_co/Documents/Archivos de chat de Microsoft Teams/ANGELA/Procesos Judiciales/IBAGUE/PAULA ALEJANDRA CARVAJAL CRISTANCHO/"/>
    </mc:Choice>
  </mc:AlternateContent>
  <xr:revisionPtr revIDLastSave="16" documentId="8_{3F7E32A2-09B0-43F5-A3A7-DCC0AA6EE95F}" xr6:coauthVersionLast="47" xr6:coauthVersionMax="47" xr10:uidLastSave="{68712240-5132-4BBD-945F-3580FB6D0D5A}"/>
  <bookViews>
    <workbookView xWindow="-110" yWindow="-110" windowWidth="19420" windowHeight="10420" activeTab="1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8" i="11" s="1"/>
  <c r="B4" i="10"/>
  <c r="B5" i="10"/>
  <c r="B6" i="10"/>
  <c r="B3" i="10"/>
</calcChain>
</file>

<file path=xl/sharedStrings.xml><?xml version="1.0" encoding="utf-8"?>
<sst xmlns="http://schemas.openxmlformats.org/spreadsheetml/2006/main" count="199" uniqueCount="154">
  <si>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</si>
  <si>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</si>
  <si>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</si>
  <si>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</si>
  <si>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</si>
  <si>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</si>
  <si>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</si>
  <si>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</si>
  <si>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</si>
  <si>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</si>
  <si>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</si>
  <si>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</si>
  <si>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</si>
  <si>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</si>
  <si>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</si>
  <si>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</si>
  <si>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</si>
  <si>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</si>
  <si>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</si>
  <si>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</si>
  <si>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</si>
  <si>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</si>
  <si>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</si>
  <si>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</si>
  <si>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</si>
  <si>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</si>
  <si>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</si>
  <si>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</si>
  <si>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LEGIS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</si>
  <si>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</si>
  <si>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</si>
  <si>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</si>
  <si>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</si>
  <si>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</si>
  <si>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</si>
  <si>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</si>
  <si>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</si>
  <si>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</si>
  <si>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</si>
  <si>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</si>
  <si>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</si>
  <si>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</si>
  <si>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</si>
  <si>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</si>
  <si>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</si>
  <si>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</si>
  <si>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</si>
  <si>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>• Prescripción de las acciones derivadas del contrato de seguros.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</si>
  <si>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</si>
  <si>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</si>
  <si>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</si>
  <si>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</si>
  <si>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</si>
  <si>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</si>
  <si>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</si>
  <si>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</si>
  <si>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</si>
  <si>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</si>
  <si>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</si>
  <si>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</si>
  <si>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</si>
  <si>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</si>
  <si>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</si>
  <si>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</si>
  <si>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</si>
  <si>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</si>
  <si>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</si>
  <si>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</si>
  <si>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</si>
  <si>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</si>
  <si>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</si>
  <si>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</si>
  <si>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</si>
  <si>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PROBABLE GENERALES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</si>
  <si>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</si>
  <si>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</si>
  <si>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</si>
  <si>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</si>
  <si>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</si>
  <si>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</si>
  <si>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</si>
  <si>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</si>
  <si>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</si>
  <si>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</si>
  <si>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</si>
  <si>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</si>
  <si>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</si>
  <si>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</si>
  <si>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</si>
  <si>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</si>
  <si>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</si>
  <si>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</si>
  <si>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</si>
  <si>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</si>
  <si>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</si>
  <si>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</si>
  <si>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</si>
  <si>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</si>
  <si>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</si>
  <si>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</si>
  <si>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</si>
  <si>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</si>
  <si>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</si>
  <si>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</si>
  <si>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</si>
  <si>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</si>
  <si>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</si>
  <si>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</si>
  <si>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</si>
  <si>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</si>
  <si>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</si>
  <si>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</si>
  <si>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</si>
  <si>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</si>
  <si>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</si>
  <si>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</si>
  <si>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</si>
  <si>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</si>
  <si>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</si>
  <si>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</si>
  <si>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</si>
  <si>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>EVENTUAL RC MEDICA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</si>
  <si>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</si>
  <si>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</si>
  <si>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</si>
  <si>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</si>
  <si>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</si>
  <si>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</si>
  <si>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</si>
  <si>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</si>
  <si>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</si>
  <si>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</si>
  <si>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</si>
  <si>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</si>
  <si>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>73001310300220220022500</t>
  </si>
  <si>
    <t>JUZGADO SEGUNDO CIVIL DEL CIRCUITO DE IBAGUÉ</t>
  </si>
  <si>
    <t>PAULA ALEJANDRA CARVAJAL CRISTANCHO (VÍCTIMA DIRECTA) (25/08/1993)
EDILSON CARVAJAL MALDONADO (PADRE DE LA VÍCTIMA) (14/11/1969)
MARNY CRISTANCHO MEJÍA (MADRE DE LA VÍCTIMA) (02/04/1964)
DANNA VALENTINA CARVAJAL CRISTANCHO (HERMANA DE LA VÍCTIMA)
AMEFRA MEDINA ARAGONÉS (SUEGRA DE LA VÍCTIMA)
YEISON ALFONSO RIVERA MEDINA (CÓNYUGE DE LA VÍCTIMA)</t>
  </si>
  <si>
    <t>PAULA ALEJANDRA CARVAJAL CRISTANCHO</t>
  </si>
  <si>
    <t>02 DE SEPTIEMBRE DE 2017</t>
  </si>
  <si>
    <t>09 DE NOVIEMBRE DE 2021</t>
  </si>
  <si>
    <t>21 DE OCTUBRE DE 2021</t>
  </si>
  <si>
    <t>RC PROFESIONAL</t>
  </si>
  <si>
    <t>Daño a la vida en relación</t>
  </si>
  <si>
    <t>022014024 / 0</t>
  </si>
  <si>
    <t>02 DE OCTUBRE DE 2023</t>
  </si>
  <si>
    <t>26 DE SEPTIEMBRE DE 2023</t>
  </si>
  <si>
    <t>27 DE OCTUBRE DE 2023</t>
  </si>
  <si>
    <t>1. El día 01 de septiembre de 2017 la señora Paula Alejandra Carvajal, quien se encontraba en embarazo, ingresa por urgencias a la Clínica del Tolima debido a un sangrado y dolor abdominal
2. Se ordenan varios exámenes, entre ellos, el monitoreo fetal, sin embargo este no se practicó dentro de un término prudente conforme a lo expuesto por el demandante. Lo anterior en virtud de que, fue después de 7 horas que se realizó el monitoreo y en este no se evidenció fetocardia y una vez se practica la ecografía se encuentra un feto único sin evidencia de MSFS, ausencia de fetocardia, documentada con doppler color y ausencia de líquido amniótico, evidenciando de esta manera que desde que ingresó a la clínica 4:16 minutos hasta las 11:35 minutos la paciente perdió totalmente el líquido amniótico
3. El día 02 de septiembre se indujo a parto y se obtuvo recién nacido muerto de sexo masculino, lo cual evidencia que la paciente debió esperar 11 horas y 41 minuto para ingresar a sala de parto, soportando así el dolor físico y emocional.
4. LA SOCIEDAD MEDICO QUIRURGICA DEL TOLIMA S.A. - CLINICA TOLIMA S.A llama en garantía a Allianz Seguros SA a fin de hacer efectiva la póliza por la eventual responsabilidad de esta.</t>
  </si>
  <si>
    <t>SALUD TOTAL EPS
SOCIEDAD MEDICO QUIRÚRGICA DEL TOLIMA SOCIEDAD ANÓNIMA Y/O CLÍNICA TOLIMA S.A.</t>
  </si>
  <si>
    <t>SOCIEDAD MEDICO QUIRURGICA DEL TOLlMA SOClEDAD</t>
  </si>
  <si>
    <t xml:space="preserve">RC PROFESIONAL </t>
  </si>
  <si>
    <t>30/11/2018-30/11/2019</t>
  </si>
  <si>
    <t xml:space="preserve">• Disminución de la suma asegurada por pago de indemnizaciones con cargo a la PÓLIZA 22367499
</t>
  </si>
  <si>
    <t xml:space="preserve">• No existe póliza vigente para la fecha de la primera reclamación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</si>
</sst>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quotePrefix="1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ha2-my.sharepoint.com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ha2-my.sharepoint.com/Users/brendadiaz/Downloads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/>
      <sheetData sheetId="1">
        <row r="2">
          <cell r="B2" t="str">
            <v xml:space="preserve">SINIESTRO   LEGIS </v>
          </cell>
          <cell r="C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opLeftCell="A23" zoomScale="115" zoomScaleNormal="115" workbookViewId="0">
      <selection activeCell="B26" sqref="B26:C26"/>
    </sheetView>
  </sheetViews>
  <sheetFormatPr baseColWidth="10" defaultColWidth="0" defaultRowHeight="14.5" x14ac:dyDescent="0.35"/>
  <cols>
    <col min="1" max="1" width="46.1796875" style="7" bestFit="1" customWidth="1"/>
    <col min="2" max="2" width="63.81640625" style="7" customWidth="1"/>
    <col min="3" max="3" width="37.453125" style="7" customWidth="1"/>
    <col min="4" max="4" width="11.453125" style="2" hidden="1" customWidth="1"/>
    <col min="5" max="16384" width="11.453125" style="2" hidden="1"/>
  </cols>
  <sheetData>
    <row r="1" spans="1:3" ht="18.5" x14ac:dyDescent="0.35">
      <c r="A1" s="38" t="s">
        <v>0</v>
      </c>
      <c r="B1" s="38"/>
      <c r="C1" s="38"/>
    </row>
    <row r="2" spans="1:3" x14ac:dyDescent="0.35">
      <c r="A2" s="5" t="s">
        <v>1</v>
      </c>
      <c r="B2" s="40" t="s">
        <v>134</v>
      </c>
      <c r="C2" s="41"/>
    </row>
    <row r="3" spans="1:3" x14ac:dyDescent="0.35">
      <c r="A3" s="5" t="s">
        <v>2</v>
      </c>
      <c r="B3" s="42" t="s">
        <v>135</v>
      </c>
      <c r="C3" s="43"/>
    </row>
    <row r="4" spans="1:3" ht="37" customHeight="1" x14ac:dyDescent="0.35">
      <c r="A4" s="5" t="s">
        <v>3</v>
      </c>
      <c r="B4" s="36" t="s">
        <v>148</v>
      </c>
      <c r="C4" s="43"/>
    </row>
    <row r="5" spans="1:3" ht="94" customHeight="1" x14ac:dyDescent="0.35">
      <c r="A5" s="5" t="s">
        <v>4</v>
      </c>
      <c r="B5" s="36" t="s">
        <v>136</v>
      </c>
      <c r="C5" s="43"/>
    </row>
    <row r="6" spans="1:3" x14ac:dyDescent="0.35">
      <c r="A6" s="5" t="s">
        <v>5</v>
      </c>
      <c r="B6" s="39" t="s">
        <v>6</v>
      </c>
      <c r="C6" s="39"/>
    </row>
    <row r="7" spans="1:3" x14ac:dyDescent="0.35">
      <c r="A7" s="5" t="s">
        <v>7</v>
      </c>
      <c r="B7" s="39" t="s">
        <v>137</v>
      </c>
      <c r="C7" s="39"/>
    </row>
    <row r="8" spans="1:3" x14ac:dyDescent="0.35">
      <c r="A8" s="5" t="s">
        <v>8</v>
      </c>
      <c r="B8" s="35" t="s">
        <v>138</v>
      </c>
      <c r="C8" s="35"/>
    </row>
    <row r="9" spans="1:3" x14ac:dyDescent="0.35">
      <c r="A9" s="5" t="s">
        <v>9</v>
      </c>
      <c r="B9" s="35" t="s">
        <v>140</v>
      </c>
      <c r="C9" s="35"/>
    </row>
    <row r="10" spans="1:3" x14ac:dyDescent="0.35">
      <c r="A10" s="5" t="s">
        <v>10</v>
      </c>
      <c r="B10" s="35" t="s">
        <v>139</v>
      </c>
      <c r="C10" s="35"/>
    </row>
    <row r="11" spans="1:3" ht="23.25" customHeight="1" x14ac:dyDescent="0.35">
      <c r="A11" s="5" t="s">
        <v>11</v>
      </c>
      <c r="B11" s="36" t="s">
        <v>141</v>
      </c>
      <c r="C11" s="37"/>
    </row>
    <row r="12" spans="1:3" x14ac:dyDescent="0.35">
      <c r="A12" s="45" t="s">
        <v>12</v>
      </c>
      <c r="B12" s="35" t="s">
        <v>147</v>
      </c>
      <c r="C12" s="39"/>
    </row>
    <row r="13" spans="1:3" ht="30" customHeight="1" x14ac:dyDescent="0.35">
      <c r="A13" s="45"/>
      <c r="B13" s="39"/>
      <c r="C13" s="39"/>
    </row>
    <row r="14" spans="1:3" ht="90" customHeight="1" x14ac:dyDescent="0.35">
      <c r="A14" s="45"/>
      <c r="B14" s="39"/>
      <c r="C14" s="39"/>
    </row>
    <row r="15" spans="1:3" ht="29" x14ac:dyDescent="0.35">
      <c r="A15" s="5" t="s">
        <v>13</v>
      </c>
      <c r="B15" s="48">
        <f>SUM(C17,C18,C20,C21,C23)</f>
        <v>340000000</v>
      </c>
      <c r="C15" s="49"/>
    </row>
    <row r="16" spans="1:3" ht="33.75" customHeight="1" x14ac:dyDescent="0.35">
      <c r="A16" s="50" t="s">
        <v>14</v>
      </c>
      <c r="B16" s="51" t="s">
        <v>15</v>
      </c>
      <c r="C16" s="51"/>
    </row>
    <row r="17" spans="1:3" ht="33.75" customHeight="1" x14ac:dyDescent="0.35">
      <c r="A17" s="50"/>
      <c r="B17" s="11" t="s">
        <v>16</v>
      </c>
      <c r="C17" s="6"/>
    </row>
    <row r="18" spans="1:3" ht="33.75" customHeight="1" x14ac:dyDescent="0.35">
      <c r="A18" s="50"/>
      <c r="B18" s="11" t="s">
        <v>17</v>
      </c>
      <c r="C18" s="6"/>
    </row>
    <row r="19" spans="1:3" x14ac:dyDescent="0.35">
      <c r="A19" s="50"/>
      <c r="B19" s="52" t="s">
        <v>18</v>
      </c>
      <c r="C19" s="53"/>
    </row>
    <row r="20" spans="1:3" x14ac:dyDescent="0.35">
      <c r="A20" s="50"/>
      <c r="B20" s="11" t="s">
        <v>69</v>
      </c>
      <c r="C20" s="6">
        <v>270000000</v>
      </c>
    </row>
    <row r="21" spans="1:3" x14ac:dyDescent="0.35">
      <c r="A21" s="50"/>
      <c r="B21" s="11" t="s">
        <v>142</v>
      </c>
      <c r="C21" s="6">
        <v>70000000</v>
      </c>
    </row>
    <row r="22" spans="1:3" x14ac:dyDescent="0.35">
      <c r="A22" s="50"/>
      <c r="B22" s="52" t="s">
        <v>19</v>
      </c>
      <c r="C22" s="53"/>
    </row>
    <row r="23" spans="1:3" x14ac:dyDescent="0.35">
      <c r="A23" s="50"/>
      <c r="B23" s="11"/>
      <c r="C23" s="16"/>
    </row>
    <row r="24" spans="1:3" x14ac:dyDescent="0.35">
      <c r="A24" s="5" t="s">
        <v>20</v>
      </c>
      <c r="B24" s="39" t="s">
        <v>149</v>
      </c>
      <c r="C24" s="39"/>
    </row>
    <row r="25" spans="1:3" x14ac:dyDescent="0.35">
      <c r="A25" s="5" t="s">
        <v>21</v>
      </c>
      <c r="B25" s="39">
        <v>8907036307</v>
      </c>
      <c r="C25" s="39"/>
    </row>
    <row r="26" spans="1:3" x14ac:dyDescent="0.35">
      <c r="A26" s="5" t="s">
        <v>22</v>
      </c>
      <c r="B26" s="39" t="s">
        <v>143</v>
      </c>
      <c r="C26" s="39"/>
    </row>
    <row r="27" spans="1:3" x14ac:dyDescent="0.35">
      <c r="A27" s="5" t="s">
        <v>23</v>
      </c>
      <c r="B27" s="46" t="s">
        <v>144</v>
      </c>
      <c r="C27" s="47"/>
    </row>
    <row r="28" spans="1:3" x14ac:dyDescent="0.35">
      <c r="A28" s="5" t="s">
        <v>24</v>
      </c>
      <c r="B28" s="44" t="s">
        <v>145</v>
      </c>
      <c r="C28" s="44"/>
    </row>
    <row r="29" spans="1:3" x14ac:dyDescent="0.35">
      <c r="A29" s="5" t="s">
        <v>25</v>
      </c>
      <c r="B29" s="39" t="s">
        <v>146</v>
      </c>
      <c r="C29" s="39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XFD53"/>
  <sheetViews>
    <sheetView tabSelected="1" topLeftCell="A18" zoomScaleNormal="100" workbookViewId="0">
      <selection activeCell="A32" sqref="A32:B32"/>
    </sheetView>
  </sheetViews>
  <sheetFormatPr baseColWidth="10" defaultColWidth="0" defaultRowHeight="14.5" x14ac:dyDescent="0.35"/>
  <cols>
    <col min="1" max="1" width="44.453125" customWidth="1"/>
    <col min="2" max="2" width="25.81640625" customWidth="1"/>
    <col min="3" max="3" width="100.6328125" customWidth="1"/>
    <col min="4" max="16384" width="11.453125" hidden="1"/>
  </cols>
  <sheetData>
    <row r="1" spans="1:3 16384:16384" ht="18.5" x14ac:dyDescent="0.35">
      <c r="A1" s="54" t="s">
        <v>26</v>
      </c>
      <c r="B1" s="54"/>
      <c r="C1" s="54"/>
    </row>
    <row r="2" spans="1:3 16384:16384" x14ac:dyDescent="0.35">
      <c r="A2" s="13" t="s">
        <v>27</v>
      </c>
      <c r="B2" s="55" t="s">
        <v>28</v>
      </c>
      <c r="C2" s="56"/>
    </row>
    <row r="3" spans="1:3 16384:16384" x14ac:dyDescent="0.35">
      <c r="A3" s="5" t="s">
        <v>1</v>
      </c>
      <c r="B3" s="39" t="str">
        <f>'GENERALES NOTA 322'!B2:C2</f>
        <v>73001310300220220022500</v>
      </c>
      <c r="C3" s="39"/>
    </row>
    <row r="4" spans="1:3 16384:16384" x14ac:dyDescent="0.35">
      <c r="A4" s="5" t="s">
        <v>2</v>
      </c>
      <c r="B4" s="39" t="str">
        <f>'GENERALES NOTA 322'!B3:C3</f>
        <v>JUZGADO SEGUNDO CIVIL DEL CIRCUITO DE IBAGUÉ</v>
      </c>
      <c r="C4" s="39"/>
    </row>
    <row r="5" spans="1:3 16384:16384" x14ac:dyDescent="0.35">
      <c r="A5" s="5" t="s">
        <v>3</v>
      </c>
      <c r="B5" s="39" t="str">
        <f>'GENERALES NOTA 322'!B4:C4</f>
        <v>SALUD TOTAL EPS
SOCIEDAD MEDICO QUIRÚRGICA DEL TOLIMA SOCIEDAD ANÓNIMA Y/O CLÍNICA TOLIMA S.A.</v>
      </c>
      <c r="C5" s="39"/>
    </row>
    <row r="6" spans="1:3 16384:16384" x14ac:dyDescent="0.35">
      <c r="A6" s="5" t="s">
        <v>4</v>
      </c>
      <c r="B6" s="39" t="str">
        <f>'GENERALES NOTA 322'!B5:C5</f>
        <v>PAULA ALEJANDRA CARVAJAL CRISTANCHO (VÍCTIMA DIRECTA) (25/08/1993)
EDILSON CARVAJAL MALDONADO (PADRE DE LA VÍCTIMA) (14/11/1969)
MARNY CRISTANCHO MEJÍA (MADRE DE LA VÍCTIMA) (02/04/1964)
DANNA VALENTINA CARVAJAL CRISTANCHO (HERMANA DE LA VÍCTIMA)
AMEFRA MEDINA ARAGONÉS (SUEGRA DE LA VÍCTIMA)
YEISON ALFONSO RIVERA MEDINA (CÓNYUGE DE LA VÍCTIMA)</v>
      </c>
      <c r="C6" s="39"/>
    </row>
    <row r="7" spans="1:3 16384:16384" x14ac:dyDescent="0.35">
      <c r="A7" s="5" t="s">
        <v>5</v>
      </c>
      <c r="B7" s="39" t="str">
        <f>'GENERALES NOTA 322'!B6:C6</f>
        <v>LLAMADA EN GARANTIA</v>
      </c>
      <c r="C7" s="39"/>
    </row>
    <row r="8" spans="1:3 16384:16384" x14ac:dyDescent="0.35">
      <c r="A8" s="13" t="s">
        <v>29</v>
      </c>
      <c r="B8" s="39">
        <v>22367499</v>
      </c>
      <c r="C8" s="39"/>
    </row>
    <row r="9" spans="1:3 16384:16384" x14ac:dyDescent="0.35">
      <c r="A9" s="13" t="s">
        <v>11</v>
      </c>
      <c r="B9" s="39" t="s">
        <v>150</v>
      </c>
      <c r="C9" s="39"/>
    </row>
    <row r="10" spans="1:3 16384:16384" x14ac:dyDescent="0.35">
      <c r="A10" s="13" t="s">
        <v>30</v>
      </c>
      <c r="B10" s="55">
        <v>2000000000</v>
      </c>
      <c r="C10" s="57"/>
    </row>
    <row r="11" spans="1:3 16384:16384" x14ac:dyDescent="0.35">
      <c r="A11" s="13" t="s">
        <v>31</v>
      </c>
      <c r="B11" s="55">
        <v>10000000</v>
      </c>
      <c r="C11" s="56"/>
    </row>
    <row r="12" spans="1:3 16384:16384" x14ac:dyDescent="0.35">
      <c r="A12" s="13" t="s">
        <v>32</v>
      </c>
      <c r="B12" s="42" t="s">
        <v>110</v>
      </c>
      <c r="C12" s="43"/>
    </row>
    <row r="13" spans="1:3 16384:16384" x14ac:dyDescent="0.35">
      <c r="A13" s="13" t="s">
        <v>33</v>
      </c>
      <c r="B13" s="39" t="s">
        <v>151</v>
      </c>
      <c r="C13" s="39"/>
    </row>
    <row r="14" spans="1:3 16384:16384" x14ac:dyDescent="0.35">
      <c r="A14" s="13" t="s">
        <v>34</v>
      </c>
      <c r="B14" s="39" t="s">
        <v>97</v>
      </c>
      <c r="C14" s="39"/>
      <c r="XFD14" t="s">
        <v>97</v>
      </c>
    </row>
    <row r="15" spans="1:3 16384:16384" x14ac:dyDescent="0.35">
      <c r="A15" s="13" t="s">
        <v>35</v>
      </c>
      <c r="B15" s="39" t="s">
        <v>98</v>
      </c>
      <c r="C15" s="39"/>
    </row>
    <row r="16" spans="1:3 16384:16384" x14ac:dyDescent="0.35">
      <c r="A16" s="58" t="s">
        <v>36</v>
      </c>
      <c r="B16" s="39"/>
      <c r="C16" s="39"/>
    </row>
    <row r="17" spans="1:3" x14ac:dyDescent="0.35">
      <c r="A17" s="59"/>
      <c r="B17" s="9" t="s">
        <v>37</v>
      </c>
      <c r="C17" s="10" t="s">
        <v>38</v>
      </c>
    </row>
    <row r="18" spans="1:3" x14ac:dyDescent="0.35">
      <c r="A18" s="59"/>
      <c r="B18" s="11"/>
      <c r="C18" s="11"/>
    </row>
    <row r="19" spans="1:3" x14ac:dyDescent="0.35">
      <c r="A19" s="59"/>
      <c r="B19" s="11"/>
      <c r="C19" s="11"/>
    </row>
    <row r="20" spans="1:3" x14ac:dyDescent="0.35">
      <c r="A20" s="59"/>
      <c r="B20" s="11"/>
      <c r="C20" s="11"/>
    </row>
    <row r="21" spans="1:3" x14ac:dyDescent="0.35">
      <c r="A21" s="13" t="s">
        <v>39</v>
      </c>
      <c r="B21" s="39"/>
      <c r="C21" s="39"/>
    </row>
    <row r="22" spans="1:3" x14ac:dyDescent="0.35">
      <c r="A22" s="13" t="s">
        <v>40</v>
      </c>
      <c r="B22" s="42"/>
      <c r="C22" s="43"/>
    </row>
    <row r="23" spans="1:3" x14ac:dyDescent="0.35">
      <c r="A23" s="13" t="s">
        <v>41</v>
      </c>
      <c r="B23" s="39" t="s">
        <v>132</v>
      </c>
      <c r="C23" s="39"/>
    </row>
    <row r="24" spans="1:3" x14ac:dyDescent="0.35">
      <c r="A24" s="13" t="s">
        <v>42</v>
      </c>
      <c r="B24" s="39"/>
      <c r="C24" s="39"/>
    </row>
    <row r="25" spans="1:3" x14ac:dyDescent="0.35">
      <c r="A25" s="13" t="s">
        <v>43</v>
      </c>
      <c r="B25" s="39"/>
      <c r="C25" s="39"/>
    </row>
    <row r="26" spans="1:3" x14ac:dyDescent="0.35">
      <c r="A26" s="12" t="s">
        <v>44</v>
      </c>
      <c r="B26" s="39"/>
      <c r="C26" s="39"/>
    </row>
    <row r="27" spans="1:3" x14ac:dyDescent="0.35">
      <c r="A27" s="60" t="s">
        <v>45</v>
      </c>
      <c r="B27" s="60"/>
      <c r="C27" s="60"/>
    </row>
    <row r="28" spans="1:3" ht="14.5" customHeight="1" x14ac:dyDescent="0.35">
      <c r="A28" s="61" t="s">
        <v>46</v>
      </c>
      <c r="B28" s="62"/>
      <c r="C28" s="31"/>
    </row>
    <row r="29" spans="1:3" ht="14.5" customHeight="1" x14ac:dyDescent="0.35">
      <c r="A29" s="63" t="s">
        <v>152</v>
      </c>
      <c r="B29" s="64"/>
      <c r="C29" s="31"/>
    </row>
    <row r="30" spans="1:3" ht="14.5" customHeight="1" x14ac:dyDescent="0.35">
      <c r="A30" t="s">
        <v>47</v>
      </c>
      <c r="C30" s="32"/>
    </row>
    <row r="31" spans="1:3" ht="14.5" customHeight="1" x14ac:dyDescent="0.35">
      <c r="A31" s="63" t="s">
        <v>153</v>
      </c>
      <c r="B31" s="64"/>
      <c r="C31" s="31"/>
    </row>
    <row r="32" spans="1:3" x14ac:dyDescent="0.35">
      <c r="A32" s="63" t="s">
        <v>48</v>
      </c>
      <c r="B32" s="64"/>
      <c r="C32" s="31"/>
    </row>
    <row r="33" spans="1:3" ht="14.5" customHeight="1" x14ac:dyDescent="0.35">
      <c r="C33" s="31"/>
    </row>
    <row r="34" spans="1:3" ht="14.5" customHeight="1" x14ac:dyDescent="0.35">
      <c r="A34" s="63" t="s">
        <v>49</v>
      </c>
      <c r="B34" s="64"/>
      <c r="C34" s="33"/>
    </row>
    <row r="35" spans="1:3" x14ac:dyDescent="0.35">
      <c r="A35" s="61" t="s">
        <v>50</v>
      </c>
      <c r="B35" s="62"/>
      <c r="C35" s="34"/>
    </row>
    <row r="36" spans="1:3" x14ac:dyDescent="0.35">
      <c r="A36" s="66" t="s">
        <v>51</v>
      </c>
      <c r="B36" s="66"/>
      <c r="C36" s="66"/>
    </row>
    <row r="37" spans="1:3" x14ac:dyDescent="0.35">
      <c r="A37" s="65" t="s">
        <v>52</v>
      </c>
      <c r="B37" s="65"/>
      <c r="C37" s="11"/>
    </row>
    <row r="38" spans="1:3" x14ac:dyDescent="0.35">
      <c r="A38" s="65" t="s">
        <v>53</v>
      </c>
      <c r="B38" s="65"/>
      <c r="C38" s="11"/>
    </row>
    <row r="39" spans="1:3" x14ac:dyDescent="0.35">
      <c r="A39" s="65" t="s">
        <v>54</v>
      </c>
      <c r="B39" s="65"/>
      <c r="C39" s="11"/>
    </row>
    <row r="40" spans="1:3" x14ac:dyDescent="0.35">
      <c r="A40" s="65" t="s">
        <v>55</v>
      </c>
      <c r="B40" s="65"/>
      <c r="C40" s="11"/>
    </row>
    <row r="41" spans="1:3" x14ac:dyDescent="0.35">
      <c r="A41" s="65" t="s">
        <v>56</v>
      </c>
      <c r="B41" s="65"/>
      <c r="C41" s="11"/>
    </row>
    <row r="42" spans="1:3" x14ac:dyDescent="0.35">
      <c r="A42" s="65" t="s">
        <v>57</v>
      </c>
      <c r="B42" s="65"/>
      <c r="C42" s="11"/>
    </row>
    <row r="43" spans="1:3" x14ac:dyDescent="0.35">
      <c r="A43" s="65" t="s">
        <v>58</v>
      </c>
      <c r="B43" s="65"/>
      <c r="C43" s="11"/>
    </row>
    <row r="44" spans="1:3" x14ac:dyDescent="0.35">
      <c r="A44" s="65" t="s">
        <v>59</v>
      </c>
      <c r="B44" s="65"/>
      <c r="C44" s="11"/>
    </row>
    <row r="45" spans="1:3" x14ac:dyDescent="0.35">
      <c r="A45" s="65" t="s">
        <v>60</v>
      </c>
      <c r="B45" s="65"/>
      <c r="C45" s="11"/>
    </row>
    <row r="46" spans="1:3" x14ac:dyDescent="0.35">
      <c r="A46" s="65" t="s">
        <v>61</v>
      </c>
      <c r="B46" s="65"/>
      <c r="C46" s="11"/>
    </row>
    <row r="47" spans="1:3" x14ac:dyDescent="0.35">
      <c r="A47" s="65" t="s">
        <v>62</v>
      </c>
      <c r="B47" s="65"/>
      <c r="C47" s="11"/>
    </row>
    <row r="48" spans="1:3" x14ac:dyDescent="0.35">
      <c r="A48" s="65" t="s">
        <v>63</v>
      </c>
      <c r="B48" s="65"/>
      <c r="C48" s="11"/>
    </row>
    <row r="49" spans="1:3" x14ac:dyDescent="0.35">
      <c r="A49" s="65" t="s">
        <v>64</v>
      </c>
      <c r="B49" s="65"/>
      <c r="C49" s="11"/>
    </row>
    <row r="50" spans="1:3" x14ac:dyDescent="0.35">
      <c r="A50" s="65" t="s">
        <v>65</v>
      </c>
      <c r="B50" s="65"/>
      <c r="C50" s="11"/>
    </row>
    <row r="51" spans="1:3" x14ac:dyDescent="0.35">
      <c r="A51" s="65" t="s">
        <v>66</v>
      </c>
      <c r="B51" s="65"/>
      <c r="C51" s="11"/>
    </row>
    <row r="52" spans="1:3" x14ac:dyDescent="0.35">
      <c r="A52" s="65" t="s">
        <v>67</v>
      </c>
      <c r="B52" s="65"/>
      <c r="C52" s="11"/>
    </row>
    <row r="53" spans="1:3" x14ac:dyDescent="0.35">
      <c r="A53" s="67"/>
      <c r="B53" s="67"/>
      <c r="C53" s="11"/>
    </row>
  </sheetData>
  <mergeCells count="48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41:B41"/>
    <mergeCell ref="A36:C36"/>
    <mergeCell ref="A37:B37"/>
    <mergeCell ref="A38:B38"/>
    <mergeCell ref="A39:B39"/>
    <mergeCell ref="A40:B40"/>
    <mergeCell ref="A29:B29"/>
    <mergeCell ref="A31:B31"/>
    <mergeCell ref="A32:B32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A2" sqref="A2"/>
    </sheetView>
  </sheetViews>
  <sheetFormatPr baseColWidth="10" defaultColWidth="0" defaultRowHeight="14.5" x14ac:dyDescent="0.35"/>
  <cols>
    <col min="1" max="1" width="52.1796875" customWidth="1"/>
    <col min="2" max="2" width="35.453125" customWidth="1"/>
    <col min="3" max="3" width="96" customWidth="1"/>
    <col min="4" max="8" width="11.453125" hidden="1" customWidth="1"/>
    <col min="9" max="9" width="12" hidden="1" customWidth="1"/>
    <col min="10" max="16384" width="11.453125" hidden="1"/>
  </cols>
  <sheetData>
    <row r="1" spans="1:6" ht="18.5" x14ac:dyDescent="0.35">
      <c r="A1" s="54" t="s">
        <v>68</v>
      </c>
      <c r="B1" s="54"/>
      <c r="C1" s="54"/>
    </row>
    <row r="2" spans="1:6" x14ac:dyDescent="0.35">
      <c r="A2" s="20" t="s">
        <v>27</v>
      </c>
      <c r="B2" s="84" t="str">
        <f>'[2]AUTOS NOTA 321'!B2:C2</f>
        <v xml:space="preserve">SINIESTRO   LEGIS </v>
      </c>
      <c r="C2" s="85"/>
    </row>
    <row r="3" spans="1:6" x14ac:dyDescent="0.35">
      <c r="A3" s="21" t="s">
        <v>1</v>
      </c>
      <c r="B3" s="86" t="str">
        <f>'GENERALES NOTA 322'!B2:C2</f>
        <v>73001310300220220022500</v>
      </c>
      <c r="C3" s="86"/>
    </row>
    <row r="4" spans="1:6" x14ac:dyDescent="0.35">
      <c r="A4" s="21" t="s">
        <v>2</v>
      </c>
      <c r="B4" s="86" t="str">
        <f>'GENERALES NOTA 322'!B3:C3</f>
        <v>JUZGADO SEGUNDO CIVIL DEL CIRCUITO DE IBAGUÉ</v>
      </c>
      <c r="C4" s="86"/>
    </row>
    <row r="5" spans="1:6" x14ac:dyDescent="0.35">
      <c r="A5" s="21" t="s">
        <v>3</v>
      </c>
      <c r="B5" s="86" t="str">
        <f>'GENERALES NOTA 322'!B4:C4</f>
        <v>SALUD TOTAL EPS
SOCIEDAD MEDICO QUIRÚRGICA DEL TOLIMA SOCIEDAD ANÓNIMA Y/O CLÍNICA TOLIMA S.A.</v>
      </c>
      <c r="C5" s="86"/>
    </row>
    <row r="6" spans="1:6" ht="14.5" customHeight="1" x14ac:dyDescent="0.35">
      <c r="A6" s="21" t="s">
        <v>4</v>
      </c>
      <c r="B6" s="86" t="str">
        <f>'GENERALES NOTA 322'!B5:C5</f>
        <v>PAULA ALEJANDRA CARVAJAL CRISTANCHO (VÍCTIMA DIRECTA) (25/08/1993)
EDILSON CARVAJAL MALDONADO (PADRE DE LA VÍCTIMA) (14/11/1969)
MARNY CRISTANCHO MEJÍA (MADRE DE LA VÍCTIMA) (02/04/1964)
DANNA VALENTINA CARVAJAL CRISTANCHO (HERMANA DE LA VÍCTIMA)
AMEFRA MEDINA ARAGONÉS (SUEGRA DE LA VÍCTIMA)
YEISON ALFONSO RIVERA MEDINA (CÓNYUGE DE LA VÍCTIMA)</v>
      </c>
      <c r="C6" s="86"/>
    </row>
    <row r="7" spans="1:6" x14ac:dyDescent="0.35">
      <c r="A7" s="21" t="s">
        <v>5</v>
      </c>
      <c r="B7" s="86" t="str">
        <f>'GENERALES NOTA 322'!B6:C6</f>
        <v>LLAMADA EN GARANTIA</v>
      </c>
      <c r="C7" s="86"/>
    </row>
    <row r="8" spans="1:6" ht="29" x14ac:dyDescent="0.35">
      <c r="A8" s="21" t="s">
        <v>13</v>
      </c>
      <c r="B8" s="80">
        <f>'GENERALES NOTA 322'!B15:C15</f>
        <v>340000000</v>
      </c>
      <c r="C8" s="81"/>
    </row>
    <row r="9" spans="1:6" x14ac:dyDescent="0.35">
      <c r="A9" s="87" t="s">
        <v>14</v>
      </c>
      <c r="B9" s="71" t="s">
        <v>15</v>
      </c>
      <c r="C9" s="72"/>
    </row>
    <row r="10" spans="1:6" x14ac:dyDescent="0.35">
      <c r="A10" s="87"/>
      <c r="B10" s="22" t="s">
        <v>16</v>
      </c>
      <c r="C10" s="19">
        <f>'GENERALES NOTA 322'!C17</f>
        <v>0</v>
      </c>
    </row>
    <row r="11" spans="1:6" x14ac:dyDescent="0.35">
      <c r="A11" s="87"/>
      <c r="B11" s="22" t="s">
        <v>17</v>
      </c>
      <c r="C11" s="19">
        <f>'GENERALES NOTA 322'!C18</f>
        <v>0</v>
      </c>
    </row>
    <row r="12" spans="1:6" x14ac:dyDescent="0.35">
      <c r="A12" s="87"/>
      <c r="B12" s="71"/>
      <c r="C12" s="72"/>
    </row>
    <row r="13" spans="1:6" x14ac:dyDescent="0.35">
      <c r="A13" s="87"/>
      <c r="B13" s="22" t="s">
        <v>69</v>
      </c>
      <c r="C13" s="24"/>
    </row>
    <row r="14" spans="1:6" x14ac:dyDescent="0.35">
      <c r="A14" s="87"/>
      <c r="B14" s="22" t="s">
        <v>70</v>
      </c>
      <c r="C14" s="24"/>
      <c r="E14" t="s">
        <v>71</v>
      </c>
      <c r="F14" s="17">
        <v>0.7</v>
      </c>
    </row>
    <row r="15" spans="1:6" x14ac:dyDescent="0.35">
      <c r="A15" s="23" t="s">
        <v>72</v>
      </c>
      <c r="B15" s="84" t="s">
        <v>73</v>
      </c>
      <c r="C15" s="85"/>
    </row>
    <row r="16" spans="1:6" ht="15" customHeight="1" x14ac:dyDescent="0.35">
      <c r="A16" s="21" t="s">
        <v>74</v>
      </c>
      <c r="B16" s="82"/>
      <c r="C16" s="83"/>
    </row>
    <row r="17" spans="1:3" ht="28.5" customHeight="1" x14ac:dyDescent="0.35">
      <c r="A17" s="14" t="s">
        <v>75</v>
      </c>
      <c r="B17" s="73">
        <f>((C19+C20+C22+C23)-C26)*C25*C27</f>
        <v>100000000</v>
      </c>
      <c r="C17" s="73"/>
    </row>
    <row r="18" spans="1:3" x14ac:dyDescent="0.35">
      <c r="A18" s="23" t="s">
        <v>76</v>
      </c>
      <c r="B18" s="74" t="s">
        <v>15</v>
      </c>
      <c r="C18" s="75"/>
    </row>
    <row r="19" spans="1:3" x14ac:dyDescent="0.35">
      <c r="A19" s="69"/>
      <c r="B19" s="22" t="s">
        <v>16</v>
      </c>
      <c r="C19" s="19">
        <v>100000000</v>
      </c>
    </row>
    <row r="20" spans="1:3" x14ac:dyDescent="0.35">
      <c r="A20" s="70"/>
      <c r="B20" s="22" t="s">
        <v>17</v>
      </c>
      <c r="C20" s="19">
        <v>0</v>
      </c>
    </row>
    <row r="21" spans="1:3" x14ac:dyDescent="0.35">
      <c r="A21" s="70"/>
      <c r="B21" s="71" t="s">
        <v>18</v>
      </c>
      <c r="C21" s="72"/>
    </row>
    <row r="22" spans="1:3" x14ac:dyDescent="0.35">
      <c r="A22" s="70"/>
      <c r="B22" s="22" t="s">
        <v>69</v>
      </c>
      <c r="C22" s="19">
        <v>0</v>
      </c>
    </row>
    <row r="23" spans="1:3" ht="29" x14ac:dyDescent="0.35">
      <c r="A23" s="70"/>
      <c r="B23" s="22" t="s">
        <v>77</v>
      </c>
      <c r="C23" s="19">
        <v>0</v>
      </c>
    </row>
    <row r="24" spans="1:3" x14ac:dyDescent="0.35">
      <c r="A24" s="70"/>
      <c r="B24" s="71" t="s">
        <v>78</v>
      </c>
      <c r="C24" s="72"/>
    </row>
    <row r="25" spans="1:3" x14ac:dyDescent="0.35">
      <c r="A25" s="25"/>
      <c r="B25" s="22" t="s">
        <v>79</v>
      </c>
      <c r="C25" s="26">
        <v>1</v>
      </c>
    </row>
    <row r="26" spans="1:3" x14ac:dyDescent="0.35">
      <c r="A26" s="27"/>
      <c r="B26" s="22" t="s">
        <v>31</v>
      </c>
      <c r="C26" s="28">
        <v>0</v>
      </c>
    </row>
    <row r="27" spans="1:3" x14ac:dyDescent="0.35">
      <c r="A27" s="27"/>
      <c r="B27" s="22" t="s">
        <v>80</v>
      </c>
      <c r="C27" s="26">
        <v>1</v>
      </c>
    </row>
    <row r="28" spans="1:3" x14ac:dyDescent="0.35">
      <c r="A28" s="18" t="s">
        <v>81</v>
      </c>
      <c r="B28" s="73">
        <f>IFERROR(B17*(VLOOKUP(B15,Hoja2!$G$1:$H$6,2,0)),16666)</f>
        <v>70000000</v>
      </c>
      <c r="C28" s="73"/>
    </row>
    <row r="29" spans="1:3" ht="29" x14ac:dyDescent="0.35">
      <c r="A29" s="21" t="s">
        <v>82</v>
      </c>
      <c r="B29" s="76"/>
      <c r="C29" s="77"/>
    </row>
    <row r="30" spans="1:3" ht="29" x14ac:dyDescent="0.35">
      <c r="A30" s="21" t="s">
        <v>83</v>
      </c>
      <c r="B30" s="78"/>
      <c r="C30" s="79"/>
    </row>
    <row r="31" spans="1:3" ht="18.5" x14ac:dyDescent="0.35">
      <c r="A31" s="29" t="s">
        <v>84</v>
      </c>
      <c r="B31" s="29"/>
      <c r="C31" s="29"/>
    </row>
    <row r="32" spans="1:3" x14ac:dyDescent="0.35">
      <c r="A32" s="30" t="s">
        <v>85</v>
      </c>
      <c r="B32" s="68"/>
      <c r="C32" s="68"/>
    </row>
    <row r="33" spans="1:3" x14ac:dyDescent="0.35">
      <c r="A33" s="30" t="s">
        <v>86</v>
      </c>
      <c r="B33" s="68"/>
      <c r="C33" s="68"/>
    </row>
    <row r="34" spans="1:3" x14ac:dyDescent="0.35">
      <c r="A34" s="27"/>
      <c r="B34" s="27"/>
      <c r="C34" s="27"/>
    </row>
    <row r="35" spans="1:3" x14ac:dyDescent="0.35">
      <c r="A35" s="27"/>
      <c r="B35" s="27"/>
      <c r="C35" s="27"/>
    </row>
    <row r="36" spans="1:3" x14ac:dyDescent="0.35">
      <c r="A36" s="27"/>
      <c r="B36" s="27"/>
      <c r="C36" s="27"/>
    </row>
    <row r="37" spans="1:3" x14ac:dyDescent="0.3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4.5" x14ac:dyDescent="0.35"/>
  <cols>
    <col min="1" max="1" width="30.453125" customWidth="1"/>
    <col min="2" max="3" width="69.36328125" customWidth="1"/>
    <col min="4" max="16384" width="10.81640625" hidden="1"/>
  </cols>
  <sheetData>
    <row r="1" spans="1:3" ht="18.5" x14ac:dyDescent="0.35">
      <c r="A1" s="54" t="s">
        <v>87</v>
      </c>
      <c r="B1" s="54"/>
      <c r="C1" s="54"/>
    </row>
    <row r="2" spans="1:3" ht="17" customHeight="1" x14ac:dyDescent="0.35">
      <c r="A2" s="13" t="s">
        <v>27</v>
      </c>
      <c r="B2" s="55" t="str">
        <f>'[2]AUTOS NOTA 321'!B2:C2</f>
        <v xml:space="preserve">SINIESTRO   LEGIS </v>
      </c>
      <c r="C2" s="56"/>
    </row>
    <row r="3" spans="1:3" ht="16" customHeight="1" x14ac:dyDescent="0.35">
      <c r="A3" s="5" t="s">
        <v>1</v>
      </c>
      <c r="B3" s="39" t="str">
        <f>'GENERALES NOTA 322'!B2:C2</f>
        <v>73001310300220220022500</v>
      </c>
      <c r="C3" s="39"/>
    </row>
    <row r="4" spans="1:3" x14ac:dyDescent="0.35">
      <c r="A4" s="5" t="s">
        <v>2</v>
      </c>
      <c r="B4" s="39" t="str">
        <f>'GENERALES NOTA 322'!B3:C3</f>
        <v>JUZGADO SEGUNDO CIVIL DEL CIRCUITO DE IBAGUÉ</v>
      </c>
      <c r="C4" s="39"/>
    </row>
    <row r="5" spans="1:3" ht="29" customHeight="1" x14ac:dyDescent="0.35">
      <c r="A5" s="5" t="s">
        <v>3</v>
      </c>
      <c r="B5" s="39" t="str">
        <f>'GENERALES NOTA 322'!B4:C4</f>
        <v>SALUD TOTAL EPS
SOCIEDAD MEDICO QUIRÚRGICA DEL TOLIMA SOCIEDAD ANÓNIMA Y/O CLÍNICA TOLIMA S.A.</v>
      </c>
      <c r="C5" s="39"/>
    </row>
    <row r="6" spans="1:3" x14ac:dyDescent="0.35">
      <c r="A6" s="5" t="s">
        <v>4</v>
      </c>
      <c r="B6" s="39" t="str">
        <f>'GENERALES NOTA 322'!B5:C5</f>
        <v>PAULA ALEJANDRA CARVAJAL CRISTANCHO (VÍCTIMA DIRECTA) (25/08/1993)
EDILSON CARVAJAL MALDONADO (PADRE DE LA VÍCTIMA) (14/11/1969)
MARNY CRISTANCHO MEJÍA (MADRE DE LA VÍCTIMA) (02/04/1964)
DANNA VALENTINA CARVAJAL CRISTANCHO (HERMANA DE LA VÍCTIMA)
AMEFRA MEDINA ARAGONÉS (SUEGRA DE LA VÍCTIMA)
YEISON ALFONSO RIVERA MEDINA (CÓNYUGE DE LA VÍCTIMA)</v>
      </c>
      <c r="C6" s="39"/>
    </row>
    <row r="7" spans="1:3" ht="43.5" customHeight="1" x14ac:dyDescent="0.35">
      <c r="A7" s="5" t="s">
        <v>5</v>
      </c>
      <c r="B7" s="39" t="str">
        <f>'GENERALES NOTA 322'!B6:C6</f>
        <v>LLAMADA EN GARANTIA</v>
      </c>
      <c r="C7" s="39"/>
    </row>
    <row r="8" spans="1:3" x14ac:dyDescent="0.35">
      <c r="A8" s="5" t="s">
        <v>88</v>
      </c>
      <c r="B8" s="39"/>
      <c r="C8" s="39"/>
    </row>
    <row r="9" spans="1:3" x14ac:dyDescent="0.35">
      <c r="A9" s="15" t="s">
        <v>76</v>
      </c>
      <c r="B9" s="88"/>
      <c r="C9" s="88"/>
    </row>
    <row r="10" spans="1:3" x14ac:dyDescent="0.35">
      <c r="A10" s="15" t="s">
        <v>89</v>
      </c>
      <c r="B10" s="39"/>
      <c r="C10" s="39"/>
    </row>
    <row r="11" spans="1:3" ht="29" x14ac:dyDescent="0.35">
      <c r="A11" s="15" t="s">
        <v>90</v>
      </c>
      <c r="B11" s="89"/>
      <c r="C11" s="67"/>
    </row>
    <row r="12" spans="1:3" ht="58" x14ac:dyDescent="0.35">
      <c r="A12" s="5" t="s">
        <v>91</v>
      </c>
      <c r="B12" s="39"/>
      <c r="C12" s="39"/>
    </row>
    <row r="13" spans="1:3" ht="58" x14ac:dyDescent="0.35">
      <c r="A13" s="5" t="s">
        <v>92</v>
      </c>
      <c r="B13" s="39"/>
      <c r="C13" s="39"/>
    </row>
    <row r="14" spans="1:3" x14ac:dyDescent="0.35">
      <c r="A14" s="5" t="s">
        <v>93</v>
      </c>
      <c r="B14" s="11"/>
      <c r="C14" s="11"/>
    </row>
    <row r="15" spans="1:3" x14ac:dyDescent="0.35">
      <c r="A15" s="15" t="s">
        <v>94</v>
      </c>
      <c r="B15" s="39"/>
      <c r="C15" s="39"/>
    </row>
    <row r="16" spans="1:3" x14ac:dyDescent="0.35">
      <c r="A16" s="11" t="s">
        <v>95</v>
      </c>
      <c r="B16" s="67"/>
      <c r="C16" s="67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4531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453125" defaultRowHeight="14.5" x14ac:dyDescent="0.35"/>
  <cols>
    <col min="4" max="4" width="20.1796875" bestFit="1" customWidth="1"/>
    <col min="5" max="5" width="42.81640625" bestFit="1" customWidth="1"/>
    <col min="7" max="7" width="26.453125" customWidth="1"/>
  </cols>
  <sheetData>
    <row r="1" spans="1:12" x14ac:dyDescent="0.35">
      <c r="A1" s="8" t="s">
        <v>32</v>
      </c>
      <c r="B1" t="s">
        <v>98</v>
      </c>
      <c r="C1" s="8" t="s">
        <v>36</v>
      </c>
      <c r="D1" s="8" t="s">
        <v>40</v>
      </c>
      <c r="E1" s="3" t="s">
        <v>41</v>
      </c>
      <c r="F1" s="2" t="s">
        <v>71</v>
      </c>
      <c r="G1" s="2" t="s">
        <v>73</v>
      </c>
      <c r="H1" s="4">
        <v>0.7</v>
      </c>
      <c r="I1" t="s">
        <v>99</v>
      </c>
      <c r="J1" t="s">
        <v>100</v>
      </c>
      <c r="L1" t="s">
        <v>6</v>
      </c>
    </row>
    <row r="2" spans="1:12" x14ac:dyDescent="0.35">
      <c r="A2" t="s">
        <v>101</v>
      </c>
      <c r="B2" t="s">
        <v>97</v>
      </c>
      <c r="C2" t="s">
        <v>102</v>
      </c>
      <c r="D2" s="2" t="s">
        <v>103</v>
      </c>
      <c r="E2" s="1" t="s">
        <v>104</v>
      </c>
      <c r="F2" s="2" t="s">
        <v>105</v>
      </c>
      <c r="G2" s="2" t="s">
        <v>106</v>
      </c>
      <c r="H2" s="4">
        <v>0.25</v>
      </c>
      <c r="I2" t="s">
        <v>107</v>
      </c>
      <c r="J2" t="s">
        <v>108</v>
      </c>
      <c r="L2" t="s">
        <v>109</v>
      </c>
    </row>
    <row r="3" spans="1:12" x14ac:dyDescent="0.35">
      <c r="A3" t="s">
        <v>110</v>
      </c>
      <c r="C3" t="s">
        <v>111</v>
      </c>
      <c r="D3" s="2" t="s">
        <v>112</v>
      </c>
      <c r="E3" s="1" t="s">
        <v>113</v>
      </c>
      <c r="F3" s="2" t="s">
        <v>114</v>
      </c>
      <c r="G3" s="2" t="s">
        <v>115</v>
      </c>
      <c r="H3" s="4">
        <v>0.55000000000000004</v>
      </c>
      <c r="I3" t="s">
        <v>116</v>
      </c>
      <c r="J3" t="s">
        <v>117</v>
      </c>
    </row>
    <row r="4" spans="1:12" x14ac:dyDescent="0.35">
      <c r="A4" t="s">
        <v>118</v>
      </c>
      <c r="C4" t="s">
        <v>119</v>
      </c>
      <c r="E4" s="1" t="s">
        <v>120</v>
      </c>
      <c r="G4" s="2" t="s">
        <v>121</v>
      </c>
      <c r="H4" s="4">
        <v>0.15</v>
      </c>
      <c r="I4" t="s">
        <v>122</v>
      </c>
      <c r="J4" t="s">
        <v>123</v>
      </c>
    </row>
    <row r="5" spans="1:12" x14ac:dyDescent="0.35">
      <c r="A5" t="s">
        <v>124</v>
      </c>
      <c r="E5" s="1" t="s">
        <v>125</v>
      </c>
      <c r="G5" s="2" t="s">
        <v>126</v>
      </c>
      <c r="H5" s="4">
        <v>0.7</v>
      </c>
      <c r="I5" t="s">
        <v>127</v>
      </c>
      <c r="J5" t="s">
        <v>128</v>
      </c>
    </row>
    <row r="6" spans="1:12" x14ac:dyDescent="0.35">
      <c r="E6" s="1" t="s">
        <v>129</v>
      </c>
      <c r="G6" s="2" t="s">
        <v>130</v>
      </c>
      <c r="H6" s="4">
        <v>0.3</v>
      </c>
      <c r="J6" t="s">
        <v>131</v>
      </c>
    </row>
    <row r="7" spans="1:12" x14ac:dyDescent="0.35">
      <c r="E7" s="1" t="s">
        <v>132</v>
      </c>
      <c r="G7" s="2" t="s">
        <v>105</v>
      </c>
    </row>
    <row r="8" spans="1:12" x14ac:dyDescent="0.35">
      <c r="E8" s="1" t="s">
        <v>133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7" ma:contentTypeDescription="Crear nuevo documento." ma:contentTypeScope="" ma:versionID="9ed070f333dae9c408cc1c9418ec328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9ad137e19e70d4b2fc751bff472bdfb4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521F91-C2E4-4778-88F8-631F795F6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F1620F-6882-40C1-983B-03FDDC703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4D33B-784F-4592-9F54-7AB9CEB307AC}">
  <ds:schemaRefs>
    <ds:schemaRef ds:uri="http://schemas.microsoft.com/office/2006/metadata/properties"/>
    <ds:schemaRef ds:uri="4382931b-6036-484b-ad41-6810b26eb986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e7d3d6e7-89cb-4750-b948-5e984f176b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ROMERO GARCIA, ANGELA MARIA (ALLIANZ COLOMBIA)</cp:lastModifiedBy>
  <cp:revision/>
  <dcterms:created xsi:type="dcterms:W3CDTF">2020-12-07T14:41:17Z</dcterms:created>
  <dcterms:modified xsi:type="dcterms:W3CDTF">2023-10-18T22:53:05Z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ContentTypeId">
    <vt:lpwstr>0x0101002C92A54D8AB3014FADD0201C99992F62</vt:lpwstr>
  </property>
  <property fmtid="{D5CDD505-2E9C-101B-9397-08002B2CF9AE}" pid="24" name="MSIP_Label_863bc15e-e7bf-41c1-bdb3-03882d8a2e2c_Enabled">
    <vt:lpwstr>true</vt:lpwstr>
  </property>
  <property fmtid="{D5CDD505-2E9C-101B-9397-08002B2CF9AE}" pid="25" name="MSIP_Label_863bc15e-e7bf-41c1-bdb3-03882d8a2e2c_SetDate">
    <vt:lpwstr>2023-10-18T22:44:19Z</vt:lpwstr>
  </property>
  <property fmtid="{D5CDD505-2E9C-101B-9397-08002B2CF9AE}" pid="26" name="MSIP_Label_863bc15e-e7bf-41c1-bdb3-03882d8a2e2c_Method">
    <vt:lpwstr>Privileged</vt:lpwstr>
  </property>
  <property fmtid="{D5CDD505-2E9C-101B-9397-08002B2CF9AE}" pid="27" name="MSIP_Label_863bc15e-e7bf-41c1-bdb3-03882d8a2e2c_Name">
    <vt:lpwstr>863bc15e-e7bf-41c1-bdb3-03882d8a2e2c</vt:lpwstr>
  </property>
  <property fmtid="{D5CDD505-2E9C-101B-9397-08002B2CF9AE}" pid="28" name="MSIP_Label_863bc15e-e7bf-41c1-bdb3-03882d8a2e2c_SiteId">
    <vt:lpwstr>6e06e42d-6925-47c6-b9e7-9581c7ca302a</vt:lpwstr>
  </property>
  <property fmtid="{D5CDD505-2E9C-101B-9397-08002B2CF9AE}" pid="29" name="MSIP_Label_863bc15e-e7bf-41c1-bdb3-03882d8a2e2c_ActionId">
    <vt:lpwstr>97dbe6a9-6890-4385-8bc5-0eaee7f5ef51</vt:lpwstr>
  </property>
  <property fmtid="{D5CDD505-2E9C-101B-9397-08002B2CF9AE}" pid="30" name="MSIP_Label_863bc15e-e7bf-41c1-bdb3-03882d8a2e2c_ContentBits">
    <vt:lpwstr>1</vt:lpwstr>
  </property>
</Properties>
</file>