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brendadiaz/Downloads/"/>
    </mc:Choice>
  </mc:AlternateContent>
  <xr:revisionPtr revIDLastSave="0" documentId="13_ncr:1_{EFF011D9-815B-194E-BE7D-BB3E3CA6FE5C}" xr6:coauthVersionLast="47" xr6:coauthVersionMax="47" xr10:uidLastSave="{00000000-0000-0000-0000-000000000000}"/>
  <bookViews>
    <workbookView xWindow="0" yWindow="0" windowWidth="28800" windowHeight="180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5" i="11"/>
  <c r="B17" i="11"/>
  <c r="B28" i="11" s="1"/>
  <c r="B7" i="10"/>
  <c r="B7" i="14"/>
  <c r="B6" i="14"/>
  <c r="B5" i="14"/>
  <c r="B4" i="14"/>
  <c r="B3" i="14"/>
  <c r="B2" i="14"/>
  <c r="B4" i="11"/>
  <c r="B6" i="11"/>
  <c r="B7" i="11"/>
  <c r="B3" i="11"/>
  <c r="B15" i="5"/>
  <c r="B4" i="10"/>
  <c r="B5" i="10"/>
  <c r="B6" i="10"/>
  <c r="B3" i="10"/>
</calcChain>
</file>

<file path=xl/sharedStrings.xml><?xml version="1.0" encoding="utf-8"?>
<sst xmlns="http://schemas.openxmlformats.org/spreadsheetml/2006/main" count="203" uniqueCount="157">
  <si>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</si>
  <si>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</si>
  <si>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</si>
  <si>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</si>
  <si>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</si>
  <si>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</si>
  <si>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</si>
  <si>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</si>
  <si>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</si>
  <si>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</si>
  <si>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</si>
  <si>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</si>
  <si>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</si>
  <si>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</si>
  <si>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</si>
  <si>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</si>
  <si>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</si>
  <si>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</si>
  <si>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</si>
  <si>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</si>
  <si>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</si>
  <si>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</si>
  <si>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</si>
  <si>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</si>
  <si>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</si>
  <si>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</si>
  <si>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</si>
  <si>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</si>
  <si>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</si>
  <si>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</si>
  <si>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</si>
  <si>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</si>
  <si>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</si>
  <si>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</si>
  <si>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</si>
  <si>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</si>
  <si>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</si>
  <si>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</si>
  <si>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</si>
  <si>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</si>
  <si>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</si>
  <si>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</si>
  <si>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</si>
  <si>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</si>
  <si>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</si>
  <si>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</si>
  <si>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</si>
  <si>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</si>
  <si>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</si>
  <si>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</si>
  <si>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</si>
  <si>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</si>
  <si>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</si>
  <si>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</si>
  <si>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</si>
  <si>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</si>
  <si>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</si>
  <si>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</si>
  <si>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</si>
  <si>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</si>
  <si>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</si>
  <si>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</si>
  <si>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</si>
  <si>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</si>
  <si>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</si>
  <si>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</si>
  <si>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</si>
  <si>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</si>
  <si>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</si>
  <si>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</si>
  <si>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</si>
  <si>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</si>
  <si>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</si>
  <si>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</si>
  <si>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</si>
  <si>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</si>
  <si>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</si>
  <si>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</si>
  <si>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</si>
  <si>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</si>
  <si>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</si>
  <si>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</si>
  <si>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</si>
  <si>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</si>
  <si>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</si>
  <si>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</si>
  <si>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</si>
  <si>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</si>
  <si>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</si>
  <si>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</si>
  <si>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</si>
  <si>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</si>
  <si>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</si>
  <si>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</si>
  <si>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</si>
  <si>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</si>
  <si>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</si>
  <si>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</si>
  <si>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</si>
  <si>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</si>
  <si>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</si>
  <si>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</si>
  <si>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</si>
  <si>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</si>
  <si>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</si>
  <si>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</si>
  <si>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</si>
  <si>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</si>
  <si>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</si>
  <si>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</si>
  <si>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</si>
  <si>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</si>
  <si>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</si>
  <si>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</si>
  <si>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</si>
  <si>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</si>
  <si>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</si>
  <si>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</si>
  <si>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</si>
  <si>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</si>
  <si>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</si>
  <si>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</si>
  <si>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</si>
  <si>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</si>
  <si>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</si>
  <si>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</si>
  <si>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</si>
  <si>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</si>
  <si>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</si>
  <si>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</si>
  <si>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</si>
  <si>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</si>
  <si>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</si>
  <si>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73001310300220220022500</t>
  </si>
  <si>
    <t>JUZGADO SEGUNDO CIVIL DEL CIRCUITO DE IBAGUÉ</t>
  </si>
  <si>
    <t>PAULA ALEJANDRA CARVAJAL CRISTANCHO (VÍCTIMA DIRECTA) (25/08/1993)
EDILSON CARVAJAL MALDONADO (PADRE DE LA VÍCTIMA) (14/11/1969)
MARNY CRISTANCHO MEJÍA (MADRE DE LA VÍCTIMA) (02/04/1964)
DANNA VALENTINA CARVAJAL CRISTANCHO (HERMANA DE LA VÍCTIMA)
AMEFRA MEDINA ARAGONÉS (SUEGRA DE LA VÍCTIMA)
YEISON ALFONSO RIVERA MEDINA (CÓNYUGE DE LA VÍCTIMA)</t>
  </si>
  <si>
    <t>PAULA ALEJANDRA CARVAJAL CRISTANCHO</t>
  </si>
  <si>
    <t>02 DE SEPTIEMBRE DE 2017</t>
  </si>
  <si>
    <t>09 DE NOVIEMBRE DE 2021</t>
  </si>
  <si>
    <t>21 DE OCTUBRE DE 2021</t>
  </si>
  <si>
    <t>RC PROFESIONAL</t>
  </si>
  <si>
    <t>Daño a la vida en relación</t>
  </si>
  <si>
    <t>022014024 / 0</t>
  </si>
  <si>
    <t>02 DE OCTUBRE DE 2023</t>
  </si>
  <si>
    <t>26 DE SEPTIEMBRE DE 2023</t>
  </si>
  <si>
    <t>27 DE OCTUBRE DE 2023</t>
  </si>
  <si>
    <t>1. El día 01 de septiembre de 2017 la señora Paula Alejandra Carvajal, quien se encontraba en embarazo, ingresa por urgencias a la Clínica del Tolima debido a un sangrado y dolor abdominal
2. Se ordenan varios exámenes, entre ellos, el monitoreo fetal, sin embargo este no se practicó dentro de un término prudente conforme a lo expuesto por el demandante. Lo anterior en virtud de que, fue después de 7 horas que se realizó el monitoreo y en este no se evidenció fetocardia y una vez se practica la ecografía se encuentra un feto único sin evidencia de MSFS, ausencia de fetocardia, documentada con doppler color y ausencia de líquido amniótico, evidenciando de esta manera que desde que ingresó a la clínica 4:16 minutos hasta las 11:35 minutos la paciente perdió totalmente el líquido amniótico
3. El día 02 de septiembre se indujo a parto y se obtuvo recién nacido muerto de sexo masculino, lo cual evidencia que la paciente debió esperar 11 horas y 41 minuto para ingresar a sala de parto, soportando así el dolor físico y emocional.
4. LA SOCIEDAD MEDICO QUIRURGICA DEL TOLIMA S.A. - CLINICA TOLIMA S.A llama en garantía a Allianz Seguros SA a fin de hacer efectiva la póliza por la eventual responsabilidad de esta.</t>
  </si>
  <si>
    <t>SALUD TOTAL EPS
SOCIEDAD MEDICO QUIRÚRGICA DEL TOLIMA SOCIEDAD ANÓNIMA Y/O CLÍNICA TOLIMA S.A.</t>
  </si>
  <si>
    <t>SOCIEDAD MEDICO QUIRURGICA DEL TOLlMA SOClEDAD</t>
  </si>
  <si>
    <t xml:space="preserve">RC PROFESIONAL </t>
  </si>
  <si>
    <t>30/11/2018-30/11/2019</t>
  </si>
  <si>
    <t xml:space="preserve">• Disminución de la suma asegurada por pago de indemnizaciones con cargo a la PÓLIZA 22367499
</t>
  </si>
  <si>
    <t xml:space="preserve">• No existe póliza vigente para la fecha de la primera reclamación </t>
  </si>
  <si>
    <t>EXCEPCIONES DE MÉRITO FRENTE A LA DEMANDA
1. EXCEPCIONES PLANTEADAS POR QUIEN FORMULÓ EL LLAMAMIENTO EN GARANTÍA A MI REPRESENTADA.
2. INEXISTENCIA DE FALLA MÉDICA Y DE RESPONSABILIDAD, DEBIDO A LAPRESTACIÓN DILIGENTE, OPORTUNA, ADECUADA, CUIDADOSA Y CARENTE DE CULPA REALIZADO POR PARTE DE LA CLÍNICA DEL TOLIMA 
3. INEXISTENCIA DE RELACIÓN DE CAUSALIDAD ENTRE EL DAÑO O PERJUICIO ALEGADO POR LA PARTE ACTORA Y LA ACTUACIÓN DE LA CLÍNICA DEL TOLIMA
4. FALTA DE PRUEBA Y DESCONOCIMIENTO DE LOS LÍMITES JURISPRUDENCIALES ESTABLECIDOS POR EL MÁXIMO ÓRGANO DE LA JURISDICCIÓN ORDINARIA FRENTE AL DAÑO MORAL.
5. GENÉRICA O INNOMINADA
EXCEPCIONES DE MÉRITO FRENTE AL LLAMAMIENTO EN GARANTÍA
1. NO SE CUMPLEN DE MANERA SIMULTÁNEA LOS PRESUPUESTOS DE LA MODALIDAD DE COBERTURA PACTADA EN LAS PÓLIZAS NÚMERO 022014024 / 0 y 022367499 / 0 POR LO TANTO, NO EXISTE OBLIGACIÓN INDEMNIZATORIA A CARGO DE ALLIANZ SEGUROS S.A. FALTA DE COBERTURA TEMPORAL DE LOS CONTRATOS DE SEGURO.
2. FALTA DE LEGITIMACIÓN EN LA CAUSA POR PASIVA DE ALLIANZ SEGUROS S.A FRENTE AL LLAMAMIENTO EN GARANTÍA
3. INEFICACIA LLAMAMIENTO EN GARANTÍA 
4. NO EXISTE OBLIGACIÓN INDEMNIZATORIA A CARGO DE ALLIANZ SEGUROS SA, TODA VEZ QUE NO SE HA REALIZADO EL RIESGO ASEGURADO.
5. CONGRUENCIA ENTRE LA SENTENCIA Y LO SOLICITADO EN EL LLAMAMIENTO EN GARANTÍA
6. RIESGOS EXPRESAMENTE EXCLUIDOS EN LA PÓLIZA DE RESPONSABILIDAD CIVIL PROFESIONAL CLÍNICAS Y HOSPITALES Nº: 022014024 / 0 y 022367499 / 0.
7. CARÁCTER MERAMENTE INDEMNIZATORIO QUE REVISTEN LOS CONTRATOS DE SEGUROS.
8. EN CUALQUIER CASO, DE NINGUNA FORMA SE PODRÁ EXCEDER EL LÍMITE DEL VALOR ASEGURADO
9. LÍMITES MÁXIMOS DE RESPONSABILIDAD DEL ASEGURADOR EN LO ATINENTE AL DEDUCIBLE PACTADO 10%, MÍNIMO 10.000.000
10. GENÉRICA O INOMINADA</t>
  </si>
  <si>
    <t>132558714- APJ32045</t>
  </si>
  <si>
    <t>La contingencia se califica como REMOTA toda vez que si bien los contratos de seguro prestan cobertura material, no prestan cobertura temporal.
Lo primero que debe tomarse en consideración es que las Pólizas de Responsabilidad Civil Profesional Clínicas y Hospitales No. 022014024/0 y 022367499 / 0 cuyo tomador y asegurado es la Sociedad Medico Quirúrgica del Tolima, prestan cobertura material en tanto ampara la responsabilidad civil profesional, pretensión que se le endilga a la Sociedad Medico Quirúrgica del Tolima. Sin embargo, no prestan cobertura temporal, puesto que estas fueron pactadas bajo la modalidad de cobertura “Claims Made”, lo que indica que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a partir del 30 DE NOVIEMRBRE DE 2014.Sin embargo, uno de los presupuestos no se cumple en este caso, debido a que si bien los hechos, acaecen durante el periodo de retroactividad pactado en la póliza, lo cierto es que la primera reclamación se presentó al asegurado los días 21 de octubre de 2021 y 19 de julio de 2022, fechas posteriores a la terminación de los contratos de seguro, toda vez que la vigencia para la póliza No. 022014024 / 0 estuvo comprendida entre el día 30 de noviembre de 2016 y el 29 de noviembre de 2017 y el de la póliza No. 022367499 / 0 estuvo comprendida entre el 30 de noviembre de 2018 hasta el 29 de noviembre de 2019, es decir, la reclamación se presentó por fuera de los extremos temporales de las pólizas. En tal virtud, las pólizas no podrán ser afectadas por no cumplir los dos presupuestos de la modalidad “Claims Made”.</t>
  </si>
  <si>
    <t>Como liquidación objetiva de perjuicios se llegó al total de $265.500.000 estimados conforme a los siguientes parámetros:
En el presente caso se reconocerán perjuicios morales por una suma de $225.000.000 discriminados de la siguiente forma:
1. La suma de $60.000.000 a favor de Paula Alejandra Carvajal Cristancho, madre del que estaba por nacer.
2. La suma de $60.000.000 Yeison Alfonso Rivera Medina, padre del que estaba por nacer 
3. La suma de $35.000.000 a favor de Edilson Carvajal Maldonado abuelo del que estaba por nacer.
4. La suma de $35.000.000 a favor de Marny Cristancho Mejía, abuela del que estaba por nacer 
5. La suma de $35.000.000 a favor de Amefra Medina Aragonés, abuela del que estaba por nacer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Por otro lado, la Corte Suprema de Justicia, Sala de Casación Civil en sentencia del 19 de diciembre de 2018 MP Margarita Cabello Blanco, en la que se indicó como límite indemnizatorio el tope de $36.000.000 para los abuelos del fallecido, sin embargo, el juez debe ceñirse a lo peticionado por la parte demandante y no podrá reconocer un monto mayor por cuanto no tiene facultades extra o ultra petita, en ese sentido se reconocerán $35.000.000 para cada abuelo conforme a las pretensiones de la demanda.
Ahora bien, en relación con Danna Valentina Carvajal Cristancho no se reconocerá ninguna suma, por cuanto a que al ser tia, es decir, pariente de tercer grado de consanguinidad, debe probarse la relación de cercanía, lo anterior conforme a la Sentencia de la Corte Suprema de Justicia SP12969-2015 Rad. Nº 44595 cuyo Magistrado Ponente es Eugenio Fernández Carlier.
Por otra parte, se reconocerá la suma de $70.000.000 por daño a la vida en relación discriminados de la siguiente forma:
1. La suma de $35.000.000 a favor de Paula Alejandra Carvajal Cristancho, madre del que estaba por nacer.
2. La suma de $35.000.000 a favor de Yeison Alfonso Rivera Medina, padre del que estaba por nacer 
Lo anterior debido a que si bien en los pronunciamiento de la Corte Suprema de Justicia se ha reconocido hasta $50.000.000 a cada pariente de primer grado de consanguinidad, lo cierto es que, el juez debe ceñirse a lo peticionado por la parte demandante y no podrá reconocer un monto mayor por cuanto no tiene facultades extra o ultra petita, en ese sentido se reconocerán $35.000.000 para cada padre conforme a las pretensiones de la demanda.
Finalmente se descontará la suma de $29.500.000 que corresponde al deducible conforme al 10% del valor a indemnizar según lo estipulado en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</si>
</sst>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sharepoint.com/sites/UnidadCompartidaGHA/Procedimientos/PROCEDIMIENTOS,%20INSTRUCCIONES%20Y%20FORMATOS%20COMPA&#209;&#205;AS/ALLIANZ%20SEGUROS/INFORME%20INICIAL%20AUTOS%202023.xlsx" TargetMode="External"/><Relationship Id="rId1" Type="http://schemas.openxmlformats.org/officeDocument/2006/relationships/externalLinkPath" Target="https://gha2-my.sharepoint.com/Users/brendadiaz/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v87MlNVO0q4o6WB8P8FEefW0-fLiVBHuUhemE8Xa7Ybk4JDNmBLSK1BaBCybrmG" itemId="01MPAOOIFNVNLKYRXMGVBI4A3XKUBUW7Q3">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115" zoomScaleNormal="115" workbookViewId="0">
      <selection activeCell="B26" sqref="B26:C26"/>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8" t="s">
        <v>0</v>
      </c>
      <c r="B1" s="38"/>
      <c r="C1" s="38"/>
    </row>
    <row r="2" spans="1:3" ht="16" x14ac:dyDescent="0.2">
      <c r="A2" s="5" t="s">
        <v>1</v>
      </c>
      <c r="B2" s="40" t="s">
        <v>133</v>
      </c>
      <c r="C2" s="41"/>
    </row>
    <row r="3" spans="1:3" ht="16" x14ac:dyDescent="0.2">
      <c r="A3" s="5" t="s">
        <v>2</v>
      </c>
      <c r="B3" s="42" t="s">
        <v>134</v>
      </c>
      <c r="C3" s="43"/>
    </row>
    <row r="4" spans="1:3" ht="37" customHeight="1" x14ac:dyDescent="0.2">
      <c r="A4" s="5" t="s">
        <v>3</v>
      </c>
      <c r="B4" s="36" t="s">
        <v>147</v>
      </c>
      <c r="C4" s="43"/>
    </row>
    <row r="5" spans="1:3" ht="94" customHeight="1" x14ac:dyDescent="0.2">
      <c r="A5" s="5" t="s">
        <v>4</v>
      </c>
      <c r="B5" s="36" t="s">
        <v>135</v>
      </c>
      <c r="C5" s="43"/>
    </row>
    <row r="6" spans="1:3" ht="16" x14ac:dyDescent="0.2">
      <c r="A6" s="5" t="s">
        <v>5</v>
      </c>
      <c r="B6" s="39" t="s">
        <v>6</v>
      </c>
      <c r="C6" s="39"/>
    </row>
    <row r="7" spans="1:3" ht="16" x14ac:dyDescent="0.2">
      <c r="A7" s="5" t="s">
        <v>7</v>
      </c>
      <c r="B7" s="39" t="s">
        <v>136</v>
      </c>
      <c r="C7" s="39"/>
    </row>
    <row r="8" spans="1:3" ht="16" x14ac:dyDescent="0.2">
      <c r="A8" s="5" t="s">
        <v>8</v>
      </c>
      <c r="B8" s="35" t="s">
        <v>137</v>
      </c>
      <c r="C8" s="35"/>
    </row>
    <row r="9" spans="1:3" ht="16" x14ac:dyDescent="0.2">
      <c r="A9" s="5" t="s">
        <v>9</v>
      </c>
      <c r="B9" s="35" t="s">
        <v>139</v>
      </c>
      <c r="C9" s="35"/>
    </row>
    <row r="10" spans="1:3" ht="16" x14ac:dyDescent="0.2">
      <c r="A10" s="5" t="s">
        <v>10</v>
      </c>
      <c r="B10" s="35" t="s">
        <v>138</v>
      </c>
      <c r="C10" s="35"/>
    </row>
    <row r="11" spans="1:3" ht="23.25" customHeight="1" x14ac:dyDescent="0.2">
      <c r="A11" s="5" t="s">
        <v>11</v>
      </c>
      <c r="B11" s="36" t="s">
        <v>140</v>
      </c>
      <c r="C11" s="37"/>
    </row>
    <row r="12" spans="1:3" x14ac:dyDescent="0.2">
      <c r="A12" s="45" t="s">
        <v>12</v>
      </c>
      <c r="B12" s="35" t="s">
        <v>146</v>
      </c>
      <c r="C12" s="39"/>
    </row>
    <row r="13" spans="1:3" ht="30" customHeight="1" x14ac:dyDescent="0.2">
      <c r="A13" s="45"/>
      <c r="B13" s="39"/>
      <c r="C13" s="39"/>
    </row>
    <row r="14" spans="1:3" ht="90" customHeight="1" x14ac:dyDescent="0.2">
      <c r="A14" s="45"/>
      <c r="B14" s="39"/>
      <c r="C14" s="39"/>
    </row>
    <row r="15" spans="1:3" ht="32" x14ac:dyDescent="0.2">
      <c r="A15" s="5" t="s">
        <v>13</v>
      </c>
      <c r="B15" s="48">
        <f>SUM(C17,C18,C20,C21,C23)</f>
        <v>340000000</v>
      </c>
      <c r="C15" s="49"/>
    </row>
    <row r="16" spans="1:3" ht="33.75" customHeight="1" x14ac:dyDescent="0.2">
      <c r="A16" s="50" t="s">
        <v>14</v>
      </c>
      <c r="B16" s="51" t="s">
        <v>15</v>
      </c>
      <c r="C16" s="51"/>
    </row>
    <row r="17" spans="1:3" ht="33.75" customHeight="1" x14ac:dyDescent="0.2">
      <c r="A17" s="50"/>
      <c r="B17" s="11" t="s">
        <v>16</v>
      </c>
      <c r="C17" s="6"/>
    </row>
    <row r="18" spans="1:3" ht="33.75" customHeight="1" x14ac:dyDescent="0.2">
      <c r="A18" s="50"/>
      <c r="B18" s="11" t="s">
        <v>17</v>
      </c>
      <c r="C18" s="6"/>
    </row>
    <row r="19" spans="1:3" x14ac:dyDescent="0.2">
      <c r="A19" s="50"/>
      <c r="B19" s="52" t="s">
        <v>18</v>
      </c>
      <c r="C19" s="53"/>
    </row>
    <row r="20" spans="1:3" ht="16" x14ac:dyDescent="0.2">
      <c r="A20" s="50"/>
      <c r="B20" s="11" t="s">
        <v>69</v>
      </c>
      <c r="C20" s="6">
        <v>270000000</v>
      </c>
    </row>
    <row r="21" spans="1:3" ht="16" x14ac:dyDescent="0.2">
      <c r="A21" s="50"/>
      <c r="B21" s="11" t="s">
        <v>141</v>
      </c>
      <c r="C21" s="6">
        <v>70000000</v>
      </c>
    </row>
    <row r="22" spans="1:3" x14ac:dyDescent="0.2">
      <c r="A22" s="50"/>
      <c r="B22" s="52" t="s">
        <v>19</v>
      </c>
      <c r="C22" s="53"/>
    </row>
    <row r="23" spans="1:3" x14ac:dyDescent="0.2">
      <c r="A23" s="50"/>
      <c r="B23" s="11"/>
      <c r="C23" s="16"/>
    </row>
    <row r="24" spans="1:3" ht="16" x14ac:dyDescent="0.2">
      <c r="A24" s="5" t="s">
        <v>20</v>
      </c>
      <c r="B24" s="39" t="s">
        <v>148</v>
      </c>
      <c r="C24" s="39"/>
    </row>
    <row r="25" spans="1:3" ht="16" x14ac:dyDescent="0.2">
      <c r="A25" s="5" t="s">
        <v>21</v>
      </c>
      <c r="B25" s="39">
        <v>8907036307</v>
      </c>
      <c r="C25" s="39"/>
    </row>
    <row r="26" spans="1:3" ht="16" x14ac:dyDescent="0.2">
      <c r="A26" s="5" t="s">
        <v>22</v>
      </c>
      <c r="B26" s="39" t="s">
        <v>142</v>
      </c>
      <c r="C26" s="39"/>
    </row>
    <row r="27" spans="1:3" ht="16" x14ac:dyDescent="0.2">
      <c r="A27" s="5" t="s">
        <v>23</v>
      </c>
      <c r="B27" s="46" t="s">
        <v>143</v>
      </c>
      <c r="C27" s="47"/>
    </row>
    <row r="28" spans="1:3" ht="16" x14ac:dyDescent="0.2">
      <c r="A28" s="5" t="s">
        <v>24</v>
      </c>
      <c r="B28" s="44" t="s">
        <v>144</v>
      </c>
      <c r="C28" s="44"/>
    </row>
    <row r="29" spans="1:3" ht="16" x14ac:dyDescent="0.2">
      <c r="A29" s="5" t="s">
        <v>25</v>
      </c>
      <c r="B29" s="39" t="s">
        <v>145</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3"/>
  <sheetViews>
    <sheetView zoomScaleNormal="100" workbookViewId="0">
      <selection activeCell="B23" sqref="B23:C23"/>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16384:16384" ht="19" x14ac:dyDescent="0.2">
      <c r="A1" s="54" t="s">
        <v>26</v>
      </c>
      <c r="B1" s="54"/>
      <c r="C1" s="54"/>
    </row>
    <row r="2" spans="1:3 16384:16384" ht="16" x14ac:dyDescent="0.2">
      <c r="A2" s="13" t="s">
        <v>27</v>
      </c>
      <c r="B2" s="55" t="s">
        <v>28</v>
      </c>
      <c r="C2" s="56"/>
    </row>
    <row r="3" spans="1:3 16384:16384" ht="16" x14ac:dyDescent="0.2">
      <c r="A3" s="5" t="s">
        <v>1</v>
      </c>
      <c r="B3" s="39" t="str">
        <f>'GENERALES NOTA 322'!B2:C2</f>
        <v>73001310300220220022500</v>
      </c>
      <c r="C3" s="39"/>
    </row>
    <row r="4" spans="1:3 16384:16384" ht="16" x14ac:dyDescent="0.2">
      <c r="A4" s="5" t="s">
        <v>2</v>
      </c>
      <c r="B4" s="39" t="str">
        <f>'GENERALES NOTA 322'!B3:C3</f>
        <v>JUZGADO SEGUNDO CIVIL DEL CIRCUITO DE IBAGUÉ</v>
      </c>
      <c r="C4" s="39"/>
    </row>
    <row r="5" spans="1:3 16384:16384" ht="16" x14ac:dyDescent="0.2">
      <c r="A5" s="5" t="s">
        <v>3</v>
      </c>
      <c r="B5" s="39" t="str">
        <f>'GENERALES NOTA 322'!B4:C4</f>
        <v>SALUD TOTAL EPS
SOCIEDAD MEDICO QUIRÚRGICA DEL TOLIMA SOCIEDAD ANÓNIMA Y/O CLÍNICA TOLIMA S.A.</v>
      </c>
      <c r="C5" s="39"/>
    </row>
    <row r="6" spans="1:3 16384:16384" ht="16" x14ac:dyDescent="0.2">
      <c r="A6" s="5" t="s">
        <v>4</v>
      </c>
      <c r="B6" s="39" t="str">
        <f>'GENERALES NOTA 322'!B5:C5</f>
        <v>PAULA ALEJANDRA CARVAJAL CRISTANCHO (VÍCTIMA DIRECTA) (25/08/1993)
EDILSON CARVAJAL MALDONADO (PADRE DE LA VÍCTIMA) (14/11/1969)
MARNY CRISTANCHO MEJÍA (MADRE DE LA VÍCTIMA) (02/04/1964)
DANNA VALENTINA CARVAJAL CRISTANCHO (HERMANA DE LA VÍCTIMA)
AMEFRA MEDINA ARAGONÉS (SUEGRA DE LA VÍCTIMA)
YEISON ALFONSO RIVERA MEDINA (CÓNYUGE DE LA VÍCTIMA)</v>
      </c>
      <c r="C6" s="39"/>
    </row>
    <row r="7" spans="1:3 16384:16384" ht="16" x14ac:dyDescent="0.2">
      <c r="A7" s="5" t="s">
        <v>5</v>
      </c>
      <c r="B7" s="39" t="str">
        <f>'GENERALES NOTA 322'!B6:C6</f>
        <v>LLAMADA EN GARANTIA</v>
      </c>
      <c r="C7" s="39"/>
    </row>
    <row r="8" spans="1:3 16384:16384" ht="16" x14ac:dyDescent="0.2">
      <c r="A8" s="13" t="s">
        <v>29</v>
      </c>
      <c r="B8" s="39">
        <v>22367499</v>
      </c>
      <c r="C8" s="39"/>
    </row>
    <row r="9" spans="1:3 16384:16384" ht="16" x14ac:dyDescent="0.2">
      <c r="A9" s="13" t="s">
        <v>11</v>
      </c>
      <c r="B9" s="39" t="s">
        <v>149</v>
      </c>
      <c r="C9" s="39"/>
    </row>
    <row r="10" spans="1:3 16384:16384" ht="16" x14ac:dyDescent="0.2">
      <c r="A10" s="13" t="s">
        <v>30</v>
      </c>
      <c r="B10" s="55">
        <v>2000000000</v>
      </c>
      <c r="C10" s="57"/>
    </row>
    <row r="11" spans="1:3 16384:16384" ht="16" x14ac:dyDescent="0.2">
      <c r="A11" s="13" t="s">
        <v>31</v>
      </c>
      <c r="B11" s="55">
        <v>10000000</v>
      </c>
      <c r="C11" s="56"/>
    </row>
    <row r="12" spans="1:3 16384:16384" ht="16" x14ac:dyDescent="0.2">
      <c r="A12" s="13" t="s">
        <v>32</v>
      </c>
      <c r="B12" s="42" t="s">
        <v>109</v>
      </c>
      <c r="C12" s="43"/>
    </row>
    <row r="13" spans="1:3 16384:16384" ht="16" x14ac:dyDescent="0.2">
      <c r="A13" s="13" t="s">
        <v>33</v>
      </c>
      <c r="B13" s="39" t="s">
        <v>150</v>
      </c>
      <c r="C13" s="39"/>
    </row>
    <row r="14" spans="1:3 16384:16384" ht="16" x14ac:dyDescent="0.2">
      <c r="A14" s="13" t="s">
        <v>34</v>
      </c>
      <c r="B14" s="39" t="s">
        <v>96</v>
      </c>
      <c r="C14" s="39"/>
      <c r="XFD14" t="s">
        <v>96</v>
      </c>
    </row>
    <row r="15" spans="1:3 16384:16384" ht="16" x14ac:dyDescent="0.2">
      <c r="A15" s="13" t="s">
        <v>35</v>
      </c>
      <c r="B15" s="39" t="s">
        <v>97</v>
      </c>
      <c r="C15" s="39"/>
    </row>
    <row r="16" spans="1:3 16384:16384" x14ac:dyDescent="0.2">
      <c r="A16" s="58" t="s">
        <v>36</v>
      </c>
      <c r="B16" s="39"/>
      <c r="C16" s="39"/>
    </row>
    <row r="17" spans="1:3" ht="16" x14ac:dyDescent="0.2">
      <c r="A17" s="59"/>
      <c r="B17" s="9" t="s">
        <v>37</v>
      </c>
      <c r="C17" s="10" t="s">
        <v>38</v>
      </c>
    </row>
    <row r="18" spans="1:3" x14ac:dyDescent="0.2">
      <c r="A18" s="59"/>
      <c r="B18" s="11"/>
      <c r="C18" s="11"/>
    </row>
    <row r="19" spans="1:3" x14ac:dyDescent="0.2">
      <c r="A19" s="59"/>
      <c r="B19" s="11"/>
      <c r="C19" s="11"/>
    </row>
    <row r="20" spans="1:3" x14ac:dyDescent="0.2">
      <c r="A20" s="59"/>
      <c r="B20" s="11"/>
      <c r="C20" s="11"/>
    </row>
    <row r="21" spans="1:3" ht="16" x14ac:dyDescent="0.2">
      <c r="A21" s="13" t="s">
        <v>39</v>
      </c>
      <c r="B21" s="39"/>
      <c r="C21" s="39"/>
    </row>
    <row r="22" spans="1:3" ht="16" x14ac:dyDescent="0.2">
      <c r="A22" s="13" t="s">
        <v>40</v>
      </c>
      <c r="B22" s="42"/>
      <c r="C22" s="43"/>
    </row>
    <row r="23" spans="1:3" ht="16" x14ac:dyDescent="0.2">
      <c r="A23" s="13" t="s">
        <v>41</v>
      </c>
      <c r="B23" s="39" t="s">
        <v>131</v>
      </c>
      <c r="C23" s="39"/>
    </row>
    <row r="24" spans="1:3" ht="16" x14ac:dyDescent="0.2">
      <c r="A24" s="13" t="s">
        <v>42</v>
      </c>
      <c r="B24" s="39"/>
      <c r="C24" s="39"/>
    </row>
    <row r="25" spans="1:3" ht="16" x14ac:dyDescent="0.2">
      <c r="A25" s="13" t="s">
        <v>43</v>
      </c>
      <c r="B25" s="39"/>
      <c r="C25" s="39"/>
    </row>
    <row r="26" spans="1:3" ht="16" x14ac:dyDescent="0.2">
      <c r="A26" s="12" t="s">
        <v>44</v>
      </c>
      <c r="B26" s="39"/>
      <c r="C26" s="39"/>
    </row>
    <row r="27" spans="1:3" x14ac:dyDescent="0.2">
      <c r="A27" s="60" t="s">
        <v>45</v>
      </c>
      <c r="B27" s="60"/>
      <c r="C27" s="60"/>
    </row>
    <row r="28" spans="1:3" ht="14.5" customHeight="1" x14ac:dyDescent="0.2">
      <c r="A28" s="61" t="s">
        <v>46</v>
      </c>
      <c r="B28" s="62"/>
      <c r="C28" s="31"/>
    </row>
    <row r="29" spans="1:3" ht="14.5" customHeight="1" x14ac:dyDescent="0.2">
      <c r="A29" s="65" t="s">
        <v>151</v>
      </c>
      <c r="B29" s="66"/>
      <c r="C29" s="31"/>
    </row>
    <row r="30" spans="1:3" ht="14.5" customHeight="1" x14ac:dyDescent="0.2">
      <c r="A30" t="s">
        <v>47</v>
      </c>
      <c r="C30" s="32"/>
    </row>
    <row r="31" spans="1:3" ht="14.5" customHeight="1" x14ac:dyDescent="0.2">
      <c r="A31" s="65" t="s">
        <v>152</v>
      </c>
      <c r="B31" s="66"/>
      <c r="C31" s="31"/>
    </row>
    <row r="32" spans="1:3" x14ac:dyDescent="0.2">
      <c r="A32" s="65" t="s">
        <v>48</v>
      </c>
      <c r="B32" s="66"/>
      <c r="C32" s="31"/>
    </row>
    <row r="33" spans="1:3" ht="14.5" customHeight="1" x14ac:dyDescent="0.2">
      <c r="C33" s="31"/>
    </row>
    <row r="34" spans="1:3" ht="14.5" customHeight="1" x14ac:dyDescent="0.2">
      <c r="A34" s="65" t="s">
        <v>49</v>
      </c>
      <c r="B34" s="66"/>
      <c r="C34" s="33"/>
    </row>
    <row r="35" spans="1:3" x14ac:dyDescent="0.2">
      <c r="A35" s="61" t="s">
        <v>50</v>
      </c>
      <c r="B35" s="62"/>
      <c r="C35" s="34"/>
    </row>
    <row r="36" spans="1:3" x14ac:dyDescent="0.2">
      <c r="A36" s="64" t="s">
        <v>51</v>
      </c>
      <c r="B36" s="64"/>
      <c r="C36" s="64"/>
    </row>
    <row r="37" spans="1:3" x14ac:dyDescent="0.2">
      <c r="A37" s="63" t="s">
        <v>52</v>
      </c>
      <c r="B37" s="63"/>
      <c r="C37" s="11"/>
    </row>
    <row r="38" spans="1:3" x14ac:dyDescent="0.2">
      <c r="A38" s="63" t="s">
        <v>53</v>
      </c>
      <c r="B38" s="63"/>
      <c r="C38" s="11"/>
    </row>
    <row r="39" spans="1:3" x14ac:dyDescent="0.2">
      <c r="A39" s="63" t="s">
        <v>54</v>
      </c>
      <c r="B39" s="63"/>
      <c r="C39" s="11"/>
    </row>
    <row r="40" spans="1:3" x14ac:dyDescent="0.2">
      <c r="A40" s="63" t="s">
        <v>55</v>
      </c>
      <c r="B40" s="63"/>
      <c r="C40" s="11"/>
    </row>
    <row r="41" spans="1:3" x14ac:dyDescent="0.2">
      <c r="A41" s="63" t="s">
        <v>56</v>
      </c>
      <c r="B41" s="63"/>
      <c r="C41" s="11"/>
    </row>
    <row r="42" spans="1:3" x14ac:dyDescent="0.2">
      <c r="A42" s="63" t="s">
        <v>57</v>
      </c>
      <c r="B42" s="63"/>
      <c r="C42" s="11"/>
    </row>
    <row r="43" spans="1:3" x14ac:dyDescent="0.2">
      <c r="A43" s="63" t="s">
        <v>58</v>
      </c>
      <c r="B43" s="63"/>
      <c r="C43" s="11"/>
    </row>
    <row r="44" spans="1:3" x14ac:dyDescent="0.2">
      <c r="A44" s="63" t="s">
        <v>59</v>
      </c>
      <c r="B44" s="63"/>
      <c r="C44" s="11"/>
    </row>
    <row r="45" spans="1:3" x14ac:dyDescent="0.2">
      <c r="A45" s="63" t="s">
        <v>60</v>
      </c>
      <c r="B45" s="63"/>
      <c r="C45" s="11"/>
    </row>
    <row r="46" spans="1:3" x14ac:dyDescent="0.2">
      <c r="A46" s="63" t="s">
        <v>61</v>
      </c>
      <c r="B46" s="63"/>
      <c r="C46" s="11"/>
    </row>
    <row r="47" spans="1:3" x14ac:dyDescent="0.2">
      <c r="A47" s="63" t="s">
        <v>62</v>
      </c>
      <c r="B47" s="63"/>
      <c r="C47" s="11"/>
    </row>
    <row r="48" spans="1:3" x14ac:dyDescent="0.2">
      <c r="A48" s="63" t="s">
        <v>63</v>
      </c>
      <c r="B48" s="63"/>
      <c r="C48" s="11"/>
    </row>
    <row r="49" spans="1:3" x14ac:dyDescent="0.2">
      <c r="A49" s="63" t="s">
        <v>64</v>
      </c>
      <c r="B49" s="63"/>
      <c r="C49" s="11"/>
    </row>
    <row r="50" spans="1:3" x14ac:dyDescent="0.2">
      <c r="A50" s="63" t="s">
        <v>65</v>
      </c>
      <c r="B50" s="63"/>
      <c r="C50" s="11"/>
    </row>
    <row r="51" spans="1:3" x14ac:dyDescent="0.2">
      <c r="A51" s="63" t="s">
        <v>66</v>
      </c>
      <c r="B51" s="63"/>
      <c r="C51" s="11"/>
    </row>
    <row r="52" spans="1:3" x14ac:dyDescent="0.2">
      <c r="A52" s="63" t="s">
        <v>67</v>
      </c>
      <c r="B52" s="63"/>
      <c r="C52" s="11"/>
    </row>
    <row r="53" spans="1:3" x14ac:dyDescent="0.2">
      <c r="A53" s="67"/>
      <c r="B53" s="67"/>
      <c r="C53" s="11"/>
    </row>
  </sheetData>
  <mergeCells count="48">
    <mergeCell ref="A48:B48"/>
    <mergeCell ref="A42:B42"/>
    <mergeCell ref="A43:B43"/>
    <mergeCell ref="A44:B44"/>
    <mergeCell ref="A45:B45"/>
    <mergeCell ref="A46:B46"/>
    <mergeCell ref="A47:B47"/>
    <mergeCell ref="A49:B49"/>
    <mergeCell ref="A50:B50"/>
    <mergeCell ref="A51:B51"/>
    <mergeCell ref="A52:B52"/>
    <mergeCell ref="A53:B53"/>
    <mergeCell ref="A28:B28"/>
    <mergeCell ref="A41:B41"/>
    <mergeCell ref="A36:C36"/>
    <mergeCell ref="A37:B37"/>
    <mergeCell ref="A38:B38"/>
    <mergeCell ref="A39:B39"/>
    <mergeCell ref="A40:B40"/>
    <mergeCell ref="A29:B29"/>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7" sqref="C27"/>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4" t="s">
        <v>68</v>
      </c>
      <c r="B1" s="54"/>
      <c r="C1" s="54"/>
    </row>
    <row r="2" spans="1:6" ht="16" x14ac:dyDescent="0.2">
      <c r="A2" s="20" t="s">
        <v>27</v>
      </c>
      <c r="B2" s="84" t="s">
        <v>154</v>
      </c>
      <c r="C2" s="85"/>
    </row>
    <row r="3" spans="1:6" ht="16" x14ac:dyDescent="0.2">
      <c r="A3" s="21" t="s">
        <v>1</v>
      </c>
      <c r="B3" s="86" t="str">
        <f>'GENERALES NOTA 322'!B2:C2</f>
        <v>73001310300220220022500</v>
      </c>
      <c r="C3" s="86"/>
    </row>
    <row r="4" spans="1:6" ht="16" x14ac:dyDescent="0.2">
      <c r="A4" s="21" t="s">
        <v>2</v>
      </c>
      <c r="B4" s="86" t="str">
        <f>'GENERALES NOTA 322'!B3:C3</f>
        <v>JUZGADO SEGUNDO CIVIL DEL CIRCUITO DE IBAGUÉ</v>
      </c>
      <c r="C4" s="86"/>
    </row>
    <row r="5" spans="1:6" ht="16" x14ac:dyDescent="0.2">
      <c r="A5" s="21" t="s">
        <v>3</v>
      </c>
      <c r="B5" s="86" t="str">
        <f>'GENERALES NOTA 322'!B4:C4</f>
        <v>SALUD TOTAL EPS
SOCIEDAD MEDICO QUIRÚRGICA DEL TOLIMA SOCIEDAD ANÓNIMA Y/O CLÍNICA TOLIMA S.A.</v>
      </c>
      <c r="C5" s="86"/>
    </row>
    <row r="6" spans="1:6" ht="14.5" customHeight="1" x14ac:dyDescent="0.2">
      <c r="A6" s="21" t="s">
        <v>4</v>
      </c>
      <c r="B6" s="86" t="str">
        <f>'GENERALES NOTA 322'!B5:C5</f>
        <v>PAULA ALEJANDRA CARVAJAL CRISTANCHO (VÍCTIMA DIRECTA) (25/08/1993)
EDILSON CARVAJAL MALDONADO (PADRE DE LA VÍCTIMA) (14/11/1969)
MARNY CRISTANCHO MEJÍA (MADRE DE LA VÍCTIMA) (02/04/1964)
DANNA VALENTINA CARVAJAL CRISTANCHO (HERMANA DE LA VÍCTIMA)
AMEFRA MEDINA ARAGONÉS (SUEGRA DE LA VÍCTIMA)
YEISON ALFONSO RIVERA MEDINA (CÓNYUGE DE LA VÍCTIMA)</v>
      </c>
      <c r="C6" s="86"/>
    </row>
    <row r="7" spans="1:6" ht="16" x14ac:dyDescent="0.2">
      <c r="A7" s="21" t="s">
        <v>5</v>
      </c>
      <c r="B7" s="86" t="str">
        <f>'GENERALES NOTA 322'!B6:C6</f>
        <v>LLAMADA EN GARANTIA</v>
      </c>
      <c r="C7" s="86"/>
    </row>
    <row r="8" spans="1:6" ht="32" x14ac:dyDescent="0.2">
      <c r="A8" s="21" t="s">
        <v>13</v>
      </c>
      <c r="B8" s="80">
        <f>'GENERALES NOTA 322'!B15:C15</f>
        <v>340000000</v>
      </c>
      <c r="C8" s="81"/>
    </row>
    <row r="9" spans="1:6" x14ac:dyDescent="0.2">
      <c r="A9" s="87" t="s">
        <v>14</v>
      </c>
      <c r="B9" s="71" t="s">
        <v>15</v>
      </c>
      <c r="C9" s="72"/>
    </row>
    <row r="10" spans="1:6" ht="16" x14ac:dyDescent="0.2">
      <c r="A10" s="87"/>
      <c r="B10" s="22" t="s">
        <v>16</v>
      </c>
      <c r="C10" s="19"/>
    </row>
    <row r="11" spans="1:6" ht="16" x14ac:dyDescent="0.2">
      <c r="A11" s="87"/>
      <c r="B11" s="22" t="s">
        <v>17</v>
      </c>
      <c r="C11" s="19"/>
    </row>
    <row r="12" spans="1:6" x14ac:dyDescent="0.2">
      <c r="A12" s="87"/>
      <c r="B12" s="71"/>
      <c r="C12" s="72"/>
    </row>
    <row r="13" spans="1:6" ht="16" x14ac:dyDescent="0.2">
      <c r="A13" s="87"/>
      <c r="B13" s="22" t="s">
        <v>69</v>
      </c>
      <c r="C13" s="24">
        <v>270000000</v>
      </c>
    </row>
    <row r="14" spans="1:6" ht="16" x14ac:dyDescent="0.2">
      <c r="A14" s="87"/>
      <c r="B14" s="22" t="s">
        <v>141</v>
      </c>
      <c r="C14" s="24">
        <v>70000000</v>
      </c>
      <c r="E14" t="s">
        <v>70</v>
      </c>
      <c r="F14" s="17">
        <v>0.7</v>
      </c>
    </row>
    <row r="15" spans="1:6" ht="16" x14ac:dyDescent="0.2">
      <c r="A15" s="23" t="s">
        <v>71</v>
      </c>
      <c r="B15" s="84" t="s">
        <v>104</v>
      </c>
      <c r="C15" s="85"/>
    </row>
    <row r="16" spans="1:6" ht="15" customHeight="1" x14ac:dyDescent="0.2">
      <c r="A16" s="21" t="s">
        <v>73</v>
      </c>
      <c r="B16" s="82" t="s">
        <v>155</v>
      </c>
      <c r="C16" s="83"/>
    </row>
    <row r="17" spans="1:3" ht="28.5" customHeight="1" x14ac:dyDescent="0.2">
      <c r="A17" s="14" t="s">
        <v>74</v>
      </c>
      <c r="B17" s="73">
        <f>((C19+C20+C22+C23)-C26)*C25*C27</f>
        <v>265500000</v>
      </c>
      <c r="C17" s="73"/>
    </row>
    <row r="18" spans="1:3" ht="16" x14ac:dyDescent="0.2">
      <c r="A18" s="23" t="s">
        <v>75</v>
      </c>
      <c r="B18" s="74" t="s">
        <v>15</v>
      </c>
      <c r="C18" s="75"/>
    </row>
    <row r="19" spans="1:3" ht="16" x14ac:dyDescent="0.2">
      <c r="A19" s="69"/>
      <c r="B19" s="22" t="s">
        <v>16</v>
      </c>
      <c r="C19" s="19"/>
    </row>
    <row r="20" spans="1:3" ht="16" x14ac:dyDescent="0.2">
      <c r="A20" s="70"/>
      <c r="B20" s="22" t="s">
        <v>17</v>
      </c>
      <c r="C20" s="19"/>
    </row>
    <row r="21" spans="1:3" x14ac:dyDescent="0.2">
      <c r="A21" s="70"/>
      <c r="B21" s="71" t="s">
        <v>18</v>
      </c>
      <c r="C21" s="72"/>
    </row>
    <row r="22" spans="1:3" ht="16" x14ac:dyDescent="0.2">
      <c r="A22" s="70"/>
      <c r="B22" s="22" t="s">
        <v>69</v>
      </c>
      <c r="C22" s="19">
        <v>225000000</v>
      </c>
    </row>
    <row r="23" spans="1:3" ht="32" x14ac:dyDescent="0.2">
      <c r="A23" s="70"/>
      <c r="B23" s="22" t="s">
        <v>76</v>
      </c>
      <c r="C23" s="19">
        <v>70000000</v>
      </c>
    </row>
    <row r="24" spans="1:3" x14ac:dyDescent="0.2">
      <c r="A24" s="70"/>
      <c r="B24" s="71" t="s">
        <v>77</v>
      </c>
      <c r="C24" s="72"/>
    </row>
    <row r="25" spans="1:3" ht="16" x14ac:dyDescent="0.2">
      <c r="A25" s="25"/>
      <c r="B25" s="22" t="s">
        <v>78</v>
      </c>
      <c r="C25" s="26">
        <v>1</v>
      </c>
    </row>
    <row r="26" spans="1:3" ht="16" x14ac:dyDescent="0.2">
      <c r="A26" s="27"/>
      <c r="B26" s="22" t="s">
        <v>31</v>
      </c>
      <c r="C26" s="28">
        <v>29500000</v>
      </c>
    </row>
    <row r="27" spans="1:3" ht="16" x14ac:dyDescent="0.2">
      <c r="A27" s="27"/>
      <c r="B27" s="22" t="s">
        <v>79</v>
      </c>
      <c r="C27" s="26">
        <v>1</v>
      </c>
    </row>
    <row r="28" spans="1:3" ht="16" x14ac:dyDescent="0.2">
      <c r="A28" s="18" t="s">
        <v>80</v>
      </c>
      <c r="B28" s="73">
        <f>IFERROR(B17*(VLOOKUP(B15,Hoja2!$G$1:$H$6,2,0)),16666)</f>
        <v>16666</v>
      </c>
      <c r="C28" s="73"/>
    </row>
    <row r="29" spans="1:3" ht="32" x14ac:dyDescent="0.2">
      <c r="A29" s="21" t="s">
        <v>81</v>
      </c>
      <c r="B29" s="76" t="s">
        <v>156</v>
      </c>
      <c r="C29" s="77"/>
    </row>
    <row r="30" spans="1:3" ht="32" x14ac:dyDescent="0.2">
      <c r="A30" s="21" t="s">
        <v>82</v>
      </c>
      <c r="B30" s="78" t="s">
        <v>153</v>
      </c>
      <c r="C30" s="79"/>
    </row>
    <row r="31" spans="1:3" ht="19" x14ac:dyDescent="0.2">
      <c r="A31" s="29" t="s">
        <v>83</v>
      </c>
      <c r="B31" s="29"/>
      <c r="C31" s="29"/>
    </row>
    <row r="32" spans="1:3" x14ac:dyDescent="0.2">
      <c r="A32" s="30" t="s">
        <v>84</v>
      </c>
      <c r="B32" s="68"/>
      <c r="C32" s="68"/>
    </row>
    <row r="33" spans="1:3" x14ac:dyDescent="0.2">
      <c r="A33" s="30" t="s">
        <v>85</v>
      </c>
      <c r="B33" s="68"/>
      <c r="C33" s="68"/>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4" t="s">
        <v>86</v>
      </c>
      <c r="B1" s="54"/>
      <c r="C1" s="54"/>
    </row>
    <row r="2" spans="1:3" ht="17" customHeight="1" x14ac:dyDescent="0.2">
      <c r="A2" s="13" t="s">
        <v>27</v>
      </c>
      <c r="B2" s="55" t="str">
        <f>'[2]AUTOS NOTA 321'!B2:C2</f>
        <v xml:space="preserve">SINIESTRO   LEGIS </v>
      </c>
      <c r="C2" s="56"/>
    </row>
    <row r="3" spans="1:3" ht="16" customHeight="1" x14ac:dyDescent="0.2">
      <c r="A3" s="5" t="s">
        <v>1</v>
      </c>
      <c r="B3" s="39" t="str">
        <f>'GENERALES NOTA 322'!B2:C2</f>
        <v>73001310300220220022500</v>
      </c>
      <c r="C3" s="39"/>
    </row>
    <row r="4" spans="1:3" ht="16" x14ac:dyDescent="0.2">
      <c r="A4" s="5" t="s">
        <v>2</v>
      </c>
      <c r="B4" s="39" t="str">
        <f>'GENERALES NOTA 322'!B3:C3</f>
        <v>JUZGADO SEGUNDO CIVIL DEL CIRCUITO DE IBAGUÉ</v>
      </c>
      <c r="C4" s="39"/>
    </row>
    <row r="5" spans="1:3" ht="29" customHeight="1" x14ac:dyDescent="0.2">
      <c r="A5" s="5" t="s">
        <v>3</v>
      </c>
      <c r="B5" s="39" t="str">
        <f>'GENERALES NOTA 322'!B4:C4</f>
        <v>SALUD TOTAL EPS
SOCIEDAD MEDICO QUIRÚRGICA DEL TOLIMA SOCIEDAD ANÓNIMA Y/O CLÍNICA TOLIMA S.A.</v>
      </c>
      <c r="C5" s="39"/>
    </row>
    <row r="6" spans="1:3" ht="16" x14ac:dyDescent="0.2">
      <c r="A6" s="5" t="s">
        <v>4</v>
      </c>
      <c r="B6" s="39" t="str">
        <f>'GENERALES NOTA 322'!B5:C5</f>
        <v>PAULA ALEJANDRA CARVAJAL CRISTANCHO (VÍCTIMA DIRECTA) (25/08/1993)
EDILSON CARVAJAL MALDONADO (PADRE DE LA VÍCTIMA) (14/11/1969)
MARNY CRISTANCHO MEJÍA (MADRE DE LA VÍCTIMA) (02/04/1964)
DANNA VALENTINA CARVAJAL CRISTANCHO (HERMANA DE LA VÍCTIMA)
AMEFRA MEDINA ARAGONÉS (SUEGRA DE LA VÍCTIMA)
YEISON ALFONSO RIVERA MEDINA (CÓNYUGE DE LA VÍCTIMA)</v>
      </c>
      <c r="C6" s="39"/>
    </row>
    <row r="7" spans="1:3" ht="43.5" customHeight="1" x14ac:dyDescent="0.2">
      <c r="A7" s="5" t="s">
        <v>5</v>
      </c>
      <c r="B7" s="39" t="str">
        <f>'GENERALES NOTA 322'!B6:C6</f>
        <v>LLAMADA EN GARANTIA</v>
      </c>
      <c r="C7" s="39"/>
    </row>
    <row r="8" spans="1:3" ht="16" x14ac:dyDescent="0.2">
      <c r="A8" s="5" t="s">
        <v>87</v>
      </c>
      <c r="B8" s="39"/>
      <c r="C8" s="39"/>
    </row>
    <row r="9" spans="1:3" ht="16" x14ac:dyDescent="0.2">
      <c r="A9" s="15" t="s">
        <v>75</v>
      </c>
      <c r="B9" s="88"/>
      <c r="C9" s="88"/>
    </row>
    <row r="10" spans="1:3" ht="16" x14ac:dyDescent="0.2">
      <c r="A10" s="15" t="s">
        <v>88</v>
      </c>
      <c r="B10" s="39"/>
      <c r="C10" s="39"/>
    </row>
    <row r="11" spans="1:3" ht="32" x14ac:dyDescent="0.2">
      <c r="A11" s="15" t="s">
        <v>89</v>
      </c>
      <c r="B11" s="89"/>
      <c r="C11" s="67"/>
    </row>
    <row r="12" spans="1:3" ht="48" x14ac:dyDescent="0.2">
      <c r="A12" s="5" t="s">
        <v>90</v>
      </c>
      <c r="B12" s="39"/>
      <c r="C12" s="39"/>
    </row>
    <row r="13" spans="1:3" ht="48" x14ac:dyDescent="0.2">
      <c r="A13" s="5" t="s">
        <v>91</v>
      </c>
      <c r="B13" s="39"/>
      <c r="C13" s="39"/>
    </row>
    <row r="14" spans="1:3" ht="16" x14ac:dyDescent="0.2">
      <c r="A14" s="5" t="s">
        <v>92</v>
      </c>
      <c r="B14" s="11"/>
      <c r="C14" s="11"/>
    </row>
    <row r="15" spans="1:3" ht="16" x14ac:dyDescent="0.2">
      <c r="A15" s="15" t="s">
        <v>93</v>
      </c>
      <c r="B15" s="39"/>
      <c r="C15" s="39"/>
    </row>
    <row r="16" spans="1:3" ht="16" x14ac:dyDescent="0.2">
      <c r="A16" s="11" t="s">
        <v>94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95</v>
      </c>
    </row>
    <row r="2" spans="1:1" x14ac:dyDescent="0.2">
      <c r="A2" t="s">
        <v>96</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32</v>
      </c>
      <c r="B1" t="s">
        <v>97</v>
      </c>
      <c r="C1" s="8" t="s">
        <v>36</v>
      </c>
      <c r="D1" s="8" t="s">
        <v>40</v>
      </c>
      <c r="E1" s="3" t="s">
        <v>41</v>
      </c>
      <c r="F1" s="2" t="s">
        <v>70</v>
      </c>
      <c r="G1" s="2" t="s">
        <v>72</v>
      </c>
      <c r="H1" s="4">
        <v>0.7</v>
      </c>
      <c r="I1" t="s">
        <v>98</v>
      </c>
      <c r="J1" t="s">
        <v>99</v>
      </c>
      <c r="L1" t="s">
        <v>6</v>
      </c>
    </row>
    <row r="2" spans="1:12" x14ac:dyDescent="0.2">
      <c r="A2" t="s">
        <v>100</v>
      </c>
      <c r="B2" t="s">
        <v>96</v>
      </c>
      <c r="C2" t="s">
        <v>101</v>
      </c>
      <c r="D2" s="2" t="s">
        <v>102</v>
      </c>
      <c r="E2" s="1" t="s">
        <v>103</v>
      </c>
      <c r="F2" s="2" t="s">
        <v>104</v>
      </c>
      <c r="G2" s="2" t="s">
        <v>105</v>
      </c>
      <c r="H2" s="4">
        <v>0.25</v>
      </c>
      <c r="I2" t="s">
        <v>106</v>
      </c>
      <c r="J2" t="s">
        <v>107</v>
      </c>
      <c r="L2" t="s">
        <v>108</v>
      </c>
    </row>
    <row r="3" spans="1:12" x14ac:dyDescent="0.2">
      <c r="A3" t="s">
        <v>109</v>
      </c>
      <c r="C3" t="s">
        <v>110</v>
      </c>
      <c r="D3" s="2" t="s">
        <v>111</v>
      </c>
      <c r="E3" s="1" t="s">
        <v>112</v>
      </c>
      <c r="F3" s="2" t="s">
        <v>113</v>
      </c>
      <c r="G3" s="2" t="s">
        <v>114</v>
      </c>
      <c r="H3" s="4">
        <v>0.55000000000000004</v>
      </c>
      <c r="I3" t="s">
        <v>115</v>
      </c>
      <c r="J3" t="s">
        <v>116</v>
      </c>
    </row>
    <row r="4" spans="1:12" x14ac:dyDescent="0.2">
      <c r="A4" t="s">
        <v>117</v>
      </c>
      <c r="C4" t="s">
        <v>118</v>
      </c>
      <c r="E4" s="1" t="s">
        <v>119</v>
      </c>
      <c r="G4" s="2" t="s">
        <v>120</v>
      </c>
      <c r="H4" s="4">
        <v>0.15</v>
      </c>
      <c r="I4" t="s">
        <v>121</v>
      </c>
      <c r="J4" t="s">
        <v>122</v>
      </c>
    </row>
    <row r="5" spans="1:12" x14ac:dyDescent="0.2">
      <c r="A5" t="s">
        <v>123</v>
      </c>
      <c r="E5" s="1" t="s">
        <v>124</v>
      </c>
      <c r="G5" s="2" t="s">
        <v>125</v>
      </c>
      <c r="H5" s="4">
        <v>0.7</v>
      </c>
      <c r="I5" t="s">
        <v>126</v>
      </c>
      <c r="J5" t="s">
        <v>127</v>
      </c>
    </row>
    <row r="6" spans="1:12" x14ac:dyDescent="0.2">
      <c r="E6" s="1" t="s">
        <v>128</v>
      </c>
      <c r="G6" s="2" t="s">
        <v>129</v>
      </c>
      <c r="H6" s="4">
        <v>0.3</v>
      </c>
      <c r="J6" t="s">
        <v>130</v>
      </c>
    </row>
    <row r="7" spans="1:12" x14ac:dyDescent="0.2">
      <c r="E7" s="1" t="s">
        <v>131</v>
      </c>
      <c r="G7" s="2" t="s">
        <v>104</v>
      </c>
    </row>
    <row r="8" spans="1:12" x14ac:dyDescent="0.2">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4D33B-784F-4592-9F54-7AB9CEB307AC}">
  <ds:schemaRefs>
    <ds:schemaRef ds:uri="http://schemas.microsoft.com/office/2006/metadata/properties"/>
    <ds:schemaRef ds:uri="4382931b-6036-484b-ad41-6810b26eb986"/>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e7d3d6e7-89cb-4750-b948-5e984f176bb6"/>
  </ds:schemaRefs>
</ds:datastoreItem>
</file>

<file path=customXml/itemProps2.xml><?xml version="1.0" encoding="utf-8"?>
<ds:datastoreItem xmlns:ds="http://schemas.openxmlformats.org/officeDocument/2006/customXml" ds:itemID="{1E521F91-C2E4-4778-88F8-631F795F6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1620F-6882-40C1-983B-03FDDC703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2023-10-31T17:55:04Z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2023-10-18T22:44:19Z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97dbe6a9-6890-4385-8bc5-0eaee7f5ef51</vt:lpwstr>
  </property>
  <property fmtid="{D5CDD505-2E9C-101B-9397-08002B2CF9AE}" pid="30" name="MSIP_Label_863bc15e-e7bf-41c1-bdb3-03882d8a2e2c_ContentBits">
    <vt:lpwstr>1</vt:lpwstr>
  </property>
</Properties>
</file>