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19200" windowHeight="6640"/>
  </bookViews>
  <sheets>
    <sheet name="COSTAS VERBAL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" l="1"/>
  <c r="D12" i="2"/>
  <c r="D11" i="2"/>
  <c r="D10" i="2"/>
  <c r="B10" i="2"/>
  <c r="A10" i="2"/>
  <c r="A11" i="2" s="1"/>
  <c r="A12" i="2" s="1"/>
  <c r="E9" i="2"/>
  <c r="D9" i="2"/>
  <c r="D8" i="2"/>
  <c r="B8" i="2"/>
  <c r="D7" i="2"/>
  <c r="D6" i="2"/>
  <c r="D5" i="2"/>
  <c r="E10" i="2" l="1"/>
  <c r="F10" i="2" s="1"/>
  <c r="F9" i="2"/>
  <c r="B11" i="2"/>
  <c r="E11" i="2" l="1"/>
  <c r="F11" i="2" s="1"/>
  <c r="E12" i="2" l="1"/>
  <c r="F12" i="2" s="1"/>
  <c r="B6" i="2" l="1"/>
  <c r="E5" i="2" l="1"/>
  <c r="F5" i="2" s="1"/>
  <c r="A7" i="2" l="1"/>
  <c r="E6" i="2"/>
  <c r="F6" i="2" s="1"/>
  <c r="E7" i="2" l="1"/>
  <c r="F7" i="2" s="1"/>
  <c r="A8" i="2"/>
  <c r="E8" i="2" s="1"/>
  <c r="F8" i="2" s="1"/>
  <c r="F14" i="2" l="1"/>
  <c r="F16" i="2" s="1"/>
</calcChain>
</file>

<file path=xl/sharedStrings.xml><?xml version="1.0" encoding="utf-8"?>
<sst xmlns="http://schemas.openxmlformats.org/spreadsheetml/2006/main" count="13" uniqueCount="13">
  <si>
    <t>CAPITAL:</t>
  </si>
  <si>
    <t>VIGENCIA</t>
  </si>
  <si>
    <t>Máxima Autorizada</t>
  </si>
  <si>
    <t>DESDE</t>
  </si>
  <si>
    <t>HASTA</t>
  </si>
  <si>
    <t>Tasa aumentada una y media veces</t>
  </si>
  <si>
    <t xml:space="preserve">T. Mes vencido - Nominal </t>
  </si>
  <si>
    <t>DÍAS</t>
  </si>
  <si>
    <t>INTERESES</t>
  </si>
  <si>
    <t>Total Intereses</t>
  </si>
  <si>
    <t>Capital</t>
  </si>
  <si>
    <t>Capital + Intereses</t>
  </si>
  <si>
    <t>LIQUIDACIÓN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</si>
</sst>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_-;\-&quot;$&quot;* #,##0_-;_-&quot;$&quot;* &quot;-&quot;_-;_-@_-"/>
  </numFmts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1" fillId="0" borderId="0" xfId="0" applyNumberFormat="1" applyFont="1"/>
    <xf numFmtId="10" fontId="2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/>
    <xf numFmtId="10" fontId="2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topLeftCell="A7" workbookViewId="0">
      <selection activeCell="J16" sqref="J16"/>
    </sheetView>
  </sheetViews>
  <sheetFormatPr baseColWidth="10" defaultRowHeight="14.5" x14ac:dyDescent="0.35"/>
  <cols>
    <col min="2" max="2" width="13" bestFit="1" customWidth="1"/>
    <col min="6" max="6" width="12" bestFit="1" customWidth="1"/>
  </cols>
  <sheetData>
    <row r="1" spans="1:6" x14ac:dyDescent="0.35">
      <c r="A1" s="1" t="s">
        <v>0</v>
      </c>
      <c r="B1" s="2">
        <v>21160000</v>
      </c>
      <c r="C1" s="3"/>
      <c r="D1" s="4"/>
      <c r="E1" s="4"/>
      <c r="F1" s="5"/>
    </row>
    <row r="2" spans="1:6" x14ac:dyDescent="0.35">
      <c r="A2" s="4"/>
      <c r="B2" s="4"/>
      <c r="C2" s="3"/>
      <c r="D2" s="4"/>
      <c r="E2" s="4"/>
      <c r="F2" s="5"/>
    </row>
    <row r="3" spans="1:6" x14ac:dyDescent="0.35">
      <c r="A3" s="17" t="s">
        <v>1</v>
      </c>
      <c r="B3" s="17"/>
      <c r="C3" s="15" t="s">
        <v>2</v>
      </c>
      <c r="D3" s="16"/>
      <c r="E3" s="17" t="s">
        <v>12</v>
      </c>
      <c r="F3" s="17"/>
    </row>
    <row r="4" spans="1:6" ht="46" x14ac:dyDescent="0.35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</row>
    <row r="5" spans="1:6" x14ac:dyDescent="0.35">
      <c r="A5" s="9">
        <v>45033</v>
      </c>
      <c r="B5" s="9">
        <v>45046</v>
      </c>
      <c r="C5" s="10">
        <v>0.06</v>
      </c>
      <c r="D5" s="10">
        <f t="shared" ref="D5:D12" si="0">((1+C5)^(1/12))-1</f>
        <v>4.8675505653430484E-3</v>
      </c>
      <c r="E5" s="11">
        <f t="shared" ref="E5:E12" si="1">B5-A5+1</f>
        <v>14</v>
      </c>
      <c r="F5" s="12">
        <f t="shared" ref="F5:F12" si="2">((B$1*D5)/30)*E5</f>
        <v>48065.43931590749</v>
      </c>
    </row>
    <row r="6" spans="1:6" x14ac:dyDescent="0.35">
      <c r="A6" s="9">
        <v>45047</v>
      </c>
      <c r="B6" s="9">
        <f t="shared" ref="B6:B11" si="3">EOMONTH(B5,1)</f>
        <v>45077</v>
      </c>
      <c r="C6" s="10">
        <v>0.06</v>
      </c>
      <c r="D6" s="10">
        <f t="shared" si="0"/>
        <v>4.8675505653430484E-3</v>
      </c>
      <c r="E6" s="11">
        <f t="shared" si="1"/>
        <v>31</v>
      </c>
      <c r="F6" s="12">
        <f t="shared" si="2"/>
        <v>106430.61562808088</v>
      </c>
    </row>
    <row r="7" spans="1:6" x14ac:dyDescent="0.35">
      <c r="A7" s="9">
        <f t="shared" ref="A7:A12" si="4">EDATE(A6,1)</f>
        <v>45078</v>
      </c>
      <c r="B7" s="9">
        <v>45107</v>
      </c>
      <c r="C7" s="10">
        <v>0.06</v>
      </c>
      <c r="D7" s="10">
        <f t="shared" si="0"/>
        <v>4.8675505653430484E-3</v>
      </c>
      <c r="E7" s="11">
        <f t="shared" si="1"/>
        <v>30</v>
      </c>
      <c r="F7" s="12">
        <f t="shared" si="2"/>
        <v>102997.36996265891</v>
      </c>
    </row>
    <row r="8" spans="1:6" x14ac:dyDescent="0.35">
      <c r="A8" s="9">
        <f t="shared" si="4"/>
        <v>45108</v>
      </c>
      <c r="B8" s="9">
        <f t="shared" si="3"/>
        <v>45138</v>
      </c>
      <c r="C8" s="10">
        <v>0.06</v>
      </c>
      <c r="D8" s="10">
        <f t="shared" si="0"/>
        <v>4.8675505653430484E-3</v>
      </c>
      <c r="E8" s="11">
        <f t="shared" si="1"/>
        <v>31</v>
      </c>
      <c r="F8" s="12">
        <f t="shared" si="2"/>
        <v>106430.61562808088</v>
      </c>
    </row>
    <row r="9" spans="1:6" x14ac:dyDescent="0.35">
      <c r="A9" s="9">
        <v>45139</v>
      </c>
      <c r="B9" s="9">
        <v>45169</v>
      </c>
      <c r="C9" s="10">
        <v>0.06</v>
      </c>
      <c r="D9" s="10">
        <f t="shared" si="0"/>
        <v>4.8675505653430484E-3</v>
      </c>
      <c r="E9" s="11">
        <f t="shared" si="1"/>
        <v>31</v>
      </c>
      <c r="F9" s="12">
        <f t="shared" si="2"/>
        <v>106430.61562808088</v>
      </c>
    </row>
    <row r="10" spans="1:6" x14ac:dyDescent="0.35">
      <c r="A10" s="9">
        <f t="shared" si="4"/>
        <v>45170</v>
      </c>
      <c r="B10" s="9">
        <f t="shared" si="3"/>
        <v>45199</v>
      </c>
      <c r="C10" s="10">
        <v>0.06</v>
      </c>
      <c r="D10" s="10">
        <f t="shared" si="0"/>
        <v>4.8675505653430484E-3</v>
      </c>
      <c r="E10" s="11">
        <f t="shared" si="1"/>
        <v>30</v>
      </c>
      <c r="F10" s="12">
        <f t="shared" si="2"/>
        <v>102997.36996265891</v>
      </c>
    </row>
    <row r="11" spans="1:6" x14ac:dyDescent="0.35">
      <c r="A11" s="9">
        <f t="shared" si="4"/>
        <v>45200</v>
      </c>
      <c r="B11" s="9">
        <f t="shared" si="3"/>
        <v>45230</v>
      </c>
      <c r="C11" s="10">
        <v>0.06</v>
      </c>
      <c r="D11" s="10">
        <f t="shared" si="0"/>
        <v>4.8675505653430484E-3</v>
      </c>
      <c r="E11" s="11">
        <f t="shared" si="1"/>
        <v>31</v>
      </c>
      <c r="F11" s="12">
        <f t="shared" si="2"/>
        <v>106430.61562808088</v>
      </c>
    </row>
    <row r="12" spans="1:6" x14ac:dyDescent="0.35">
      <c r="A12" s="9">
        <f t="shared" si="4"/>
        <v>45231</v>
      </c>
      <c r="B12" s="9">
        <v>45231</v>
      </c>
      <c r="C12" s="10">
        <v>0.06</v>
      </c>
      <c r="D12" s="10">
        <f t="shared" si="0"/>
        <v>4.8675505653430484E-3</v>
      </c>
      <c r="E12" s="11">
        <f t="shared" si="1"/>
        <v>1</v>
      </c>
      <c r="F12" s="12">
        <f t="shared" si="2"/>
        <v>3433.2456654219636</v>
      </c>
    </row>
    <row r="13" spans="1:6" x14ac:dyDescent="0.35">
      <c r="A13" s="18"/>
      <c r="B13" s="19"/>
      <c r="C13" s="19"/>
      <c r="D13" s="19"/>
      <c r="E13" s="19"/>
      <c r="F13" s="20"/>
    </row>
    <row r="14" spans="1:6" x14ac:dyDescent="0.35">
      <c r="A14" s="21" t="s">
        <v>9</v>
      </c>
      <c r="B14" s="21"/>
      <c r="C14" s="21"/>
      <c r="D14" s="21"/>
      <c r="E14" s="21"/>
      <c r="F14" s="13">
        <f>SUM(F5:F12)</f>
        <v>683215.8874189707</v>
      </c>
    </row>
    <row r="15" spans="1:6" x14ac:dyDescent="0.35">
      <c r="A15" s="21" t="s">
        <v>10</v>
      </c>
      <c r="B15" s="21"/>
      <c r="C15" s="21"/>
      <c r="D15" s="21"/>
      <c r="E15" s="21"/>
      <c r="F15" s="13">
        <f>B1</f>
        <v>21160000</v>
      </c>
    </row>
    <row r="16" spans="1:6" x14ac:dyDescent="0.35">
      <c r="A16" s="14" t="s">
        <v>11</v>
      </c>
      <c r="B16" s="14"/>
      <c r="C16" s="14"/>
      <c r="D16" s="14"/>
      <c r="E16" s="14"/>
      <c r="F16" s="13">
        <f>F14+F15</f>
        <v>21843215.88741897</v>
      </c>
    </row>
  </sheetData>
  <mergeCells count="7">
    <mergeCell ref="A16:E16"/>
    <mergeCell ref="C3:D3"/>
    <mergeCell ref="A3:B3"/>
    <mergeCell ref="E3:F3"/>
    <mergeCell ref="A13:F13"/>
    <mergeCell ref="A14:E14"/>
    <mergeCell ref="A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COSTAS VERBAL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Abogado</dc:creator>
  <cp:lastModifiedBy>asus</cp:lastModifiedBy>
  <dcterms:created xsi:type="dcterms:W3CDTF">2022-07-01T14:38:57Z</dcterms:created>
  <dcterms:modified xsi:type="dcterms:W3CDTF">2023-11-01T12:38:13Z</dcterms:modified>
</cp:coreProperties>
</file>