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3"/>
  <workbookPr filterPrivacy="1" defaultThemeVersion="124226"/>
  <xr:revisionPtr revIDLastSave="0" documentId="13_ncr:1_{6F0B550C-FFF8-1D44-9287-888D794F7BE6}" xr6:coauthVersionLast="47" xr6:coauthVersionMax="47" xr10:uidLastSave="{00000000-0000-0000-0000-000000000000}"/>
  <bookViews>
    <workbookView xWindow="0" yWindow="500" windowWidth="28800" windowHeight="1552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1" l="1"/>
  <c r="D13" i="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<sst xmlns="http://schemas.openxmlformats.org/spreadsheetml/2006/main" count="165" uniqueCount="140">
  <si>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</si>
  <si>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</si>
  <si>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</si>
  <si>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</si>
  <si>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</si>
  <si>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</si>
  <si>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</si>
  <si>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</si>
  <si>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</si>
  <si>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</si>
  <si>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</si>
  <si>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</si>
  <si>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</si>
  <si>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</si>
  <si>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</si>
  <si>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</si>
  <si>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</si>
  <si>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</si>
  <si>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</si>
  <si>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</si>
  <si>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</si>
  <si>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</si>
  <si>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</si>
  <si>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</si>
  <si>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</si>
  <si>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</si>
  <si>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</si>
  <si>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</si>
  <si>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</si>
  <si>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</si>
  <si>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</si>
  <si>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</si>
  <si>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</si>
  <si>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</si>
  <si>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</si>
  <si>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</si>
  <si>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</si>
  <si>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</si>
  <si>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</si>
  <si>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</si>
  <si>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</si>
  <si>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</si>
  <si>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</si>
  <si>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</si>
  <si>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</si>
  <si>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</si>
  <si>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</si>
  <si>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</si>
  <si>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</si>
  <si>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</si>
  <si>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</si>
  <si>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</si>
  <si>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</si>
  <si>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</si>
  <si>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</si>
  <si>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</si>
  <si>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</si>
  <si>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</si>
  <si>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</si>
  <si>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</si>
  <si>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</si>
  <si>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</si>
  <si>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</si>
  <si>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</si>
  <si>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</si>
  <si>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</si>
  <si>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</si>
  <si>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</si>
  <si>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</si>
  <si>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</si>
  <si>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</si>
  <si>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</si>
  <si>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</si>
  <si>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</si>
  <si>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</si>
  <si>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</si>
  <si>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</si>
  <si>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</si>
  <si>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</si>
  <si>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</si>
  <si>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</si>
  <si>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</si>
  <si>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</si>
  <si>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</si>
  <si>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</si>
  <si>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</si>
  <si>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</si>
  <si>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</si>
  <si>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</si>
  <si>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</si>
  <si>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</si>
  <si>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</si>
  <si>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</si>
  <si>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</si>
  <si>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</si>
  <si>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</si>
  <si>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</si>
  <si>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</si>
  <si>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</si>
  <si>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</si>
  <si>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</si>
  <si>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</si>
  <si>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</si>
  <si>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</si>
  <si>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</si>
  <si>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</si>
  <si>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</si>
  <si>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</si>
  <si>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</si>
  <si>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</si>
  <si>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</si>
  <si>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</si>
  <si>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</si>
  <si>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</si>
  <si>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</si>
  <si>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</si>
  <si>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</si>
  <si>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</si>
  <si>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</si>
  <si>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</si>
  <si>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</si>
  <si>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</si>
  <si>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</si>
  <si>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</si>
  <si>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</si>
  <si>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</si>
  <si>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</si>
  <si>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</si>
  <si>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GUSTAVO HERRERA</t>
  </si>
  <si>
    <t>RCE</t>
  </si>
  <si>
    <t>DISTRITO ESPECIAL DE SANTIAGO DE CALI</t>
  </si>
  <si>
    <t>2019-00208</t>
  </si>
  <si>
    <t>EL PROCESO SE ENCUENTRA A LA ESPERA DE FIJACIÓN DE AUDIENCIA INICIAL. LA CONTESTACIÓN FUE ENVIADA Y RADICADA POR CORREO ELECTRÓNICO EL07 de noviembre de 2023.</t>
  </si>
  <si>
    <t>Clemente Carabali (Víctima)
María Nesli Loboa (Compañera)
Joan Carabalí (hijo)
Daniel Carabalí (hijo)</t>
  </si>
  <si>
    <t xml:space="preserve"> DISTRITO ESPECIAL DE SANTIAGO DE CALI</t>
  </si>
  <si>
    <t xml:space="preserve">Las pretensiones de la demanda se encaminan a obtener el reconocimiento de perjuicios materiales a titulo de lucro cesante, y perjuicios inmateriales como daños morales  y daño a la salud, con ocasión a los hechos surgidos el 12  de mayo del 2017, cuando presuntamente cayó en un hueco ubicado a la altura de la calle 28 F con calle 83 de Cali. </t>
  </si>
  <si>
    <t xml:space="preserve">El 12 de mayo de 2017 el señor Clemente Carabali Obando conducía la motocicleta de placas KYR 62D cuando a la altura de la calle 28F con Calle 83 de Cali cayó en un presunto hueco en la vía. Producto del accidente tuvo una fractura del radio distal y traumatimos en el rostro. </t>
  </si>
  <si>
    <t xml:space="preserve">REMOTA. Se califica de esta manera pues si bien existe un Informe Policía de Accidente de Tránsito que atribuye la causa del accidente a huecos en la vía  y la póliza ofrece cobertura temporal, se ha configurado la prescripción ordinaria de las acciones derivadas del contrato de seguro toda vez que transcurrieron más de 2 años entre la primera reclamación al asegurado y la solicitud de vinculación a Mapfre. 
Frente a la Póliza No. 1501216001931 presta cobertura temporal ya que se pactó una modalidad de cobertura de ocurrencia; el Anexo No. 3 contempló una vigencia desde el 31 de marzo de 2017 hasta el 01 de enero de 2018, y el supuesto hecho generador del daño ocurrió el 12 de mayo de 2017 cuando el señor Clemente Carabalí conducía su motocicleta y tropezó con el hueco en la vía. Ahora, si bien esta presta cobertura material pues dentro de sus amparos consagra los predios, labores y operaciones, y en el presente caso se discute una falla en el mantenimiento vial, es menester indicar que se ha configurado la prescripción ordinaria de las acciones derivadas del contrato de seguro toda vez que la primera reclamación al asegurado fue con la audiencia conciliación extrajudicial del 16 de abril de 2018 y el llamamiento por parte del Distrito Especial de Santiago de Cali se radicó el 19 de octubre de 2020, es decir, cuando ya habían pasado los dos (02) años que consagra el artículo 1081 del Código de Comercio. 
Frente al fondo, mediante el Informe Policial de Accidente de Tránsito No. AA00620268  se acreditó que el accidente tuvo como causa la hipótesis No. 306: “huecos en la vía”. No existe un medio probatorio que permita atribuir una causa extraña al hecho ocurrido el 12 de mayo de 2017. </t>
  </si>
  <si>
    <t>JUZGADO 20 ADMINISTRATIVO DE CALI</t>
  </si>
  <si>
    <t>En el eventual caso que se profiera sentencia desfavorable, la condena para Mapfre como asegurado del  DISTRITO ESPECIAL DE SANTIAGO DE CALI sería de $3.944..000 
Daño moral: teniendo en cuenta que no se aportó dictamen de pérdida de capacidad laboral, se estimaría una lesión por un gravedad de entre 0-10%, que correspondería a 10 smlmv para el nivel 1 (víctima, compañera e hijos).
•	Clemente Carabali (Víctima): 10 smlmv
•	María Nesli Loboa (Compañera): 10 smlmv
•	Joan Carabalí (hijo): 10 smlmv
•	Daniel Carabalí (hijo): smlmv
Daño a la salud: teniendo en cuenta que  no se aportó dictamen de pérdida de capacidad laboral se estimaría una lesión por un gravedad de entre 0-10%, que correspondería a 10 smlmv para el nivel 1: 
• Clemente Carabali (Víctima): 10 smlmv
Total: 50 smlmv a smlmv 2023: $58.000.000
Menos deducible (-40 smlmv o $46.400.000): $11.600.000
coaseguro (34%): $3.944.0000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</si>
</sst>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_);[Red]\(&quot;$&quot;\ #,##0\)"/>
    <numFmt numFmtId="165" formatCode="_(&quot;$&quot;\ * #,##0.00_);_(&quot;$&quot;\ * \(#,##0.00\);_(&quot;$&quot;\ * &quot;-&quot;??_);_(@_)"/>
    <numFmt numFmtId="166" formatCode="&quot;$&quot;\ #,##0"/>
    <numFmt numFmtId="167" formatCode="_(&quot;$&quot;\ * #,##0_);_(&quot;$&quot;\ * \(#,##0\);_(&quot;$&quot;\ * &quot;-&quot;??_);_(@_)"/>
    <numFmt numFmtId="168"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sz val="10"/>
      <color theme="1" tint="0.249977111117893"/>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7"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168" fontId="7" fillId="4" borderId="1" xfId="0" applyNumberFormat="1" applyFont="1" applyFill="1" applyBorder="1" applyAlignment="1">
      <alignment horizontal="center" vertical="center" wrapText="1"/>
    </xf>
    <xf numFmtId="167" fontId="7" fillId="4" borderId="1" xfId="1"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0" borderId="1" xfId="0" applyFont="1" applyBorder="1" applyAlignment="1">
      <alignment vertical="top" wrapText="1"/>
    </xf>
    <xf numFmtId="0" fontId="0" fillId="0" borderId="1" xfId="0" applyBorder="1"/>
    <xf numFmtId="0" fontId="0" fillId="0" borderId="1" xfId="0" applyBorder="1" applyAlignment="1">
      <alignment vertical="center"/>
    </xf>
    <xf numFmtId="165"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5"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7"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5"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10" fillId="2" borderId="1"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166" fontId="8" fillId="0" borderId="1" xfId="2" applyNumberFormat="1" applyFont="1" applyFill="1" applyBorder="1" applyAlignment="1" applyProtection="1">
      <alignment horizontal="center" vertical="center"/>
      <protection locked="0"/>
    </xf>
    <xf numFmtId="0" fontId="10" fillId="2" borderId="1" xfId="0" applyFont="1" applyFill="1" applyBorder="1" applyAlignment="1">
      <alignment horizontal="center" wrapText="1"/>
    </xf>
    <xf numFmtId="1" fontId="8" fillId="0" borderId="1" xfId="0" applyNumberFormat="1" applyFont="1" applyBorder="1" applyAlignment="1" applyProtection="1">
      <alignment horizontal="center" vertical="center"/>
      <protection locked="0"/>
    </xf>
    <xf numFmtId="0" fontId="7" fillId="2" borderId="1" xfId="0" applyFont="1" applyFill="1" applyBorder="1" applyAlignment="1">
      <alignment horizontal="center" vertical="center" wrapText="1"/>
    </xf>
    <xf numFmtId="9" fontId="0" fillId="0" borderId="0" xfId="0" applyNumberFormat="1"/>
    <xf numFmtId="0" fontId="3"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14" fontId="8" fillId="0" borderId="1"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left" vertical="top" wrapText="1"/>
      <protection locked="0"/>
    </xf>
    <xf numFmtId="166" fontId="8" fillId="0" borderId="1" xfId="0" applyNumberFormat="1" applyFont="1" applyBorder="1" applyAlignment="1" applyProtection="1">
      <alignment horizontal="center" vertical="center" wrapText="1"/>
      <protection locked="0"/>
    </xf>
    <xf numFmtId="0" fontId="8" fillId="0" borderId="1" xfId="1" applyNumberFormat="1" applyFont="1" applyFill="1" applyBorder="1" applyAlignment="1" applyProtection="1">
      <alignment vertical="center" wrapText="1"/>
      <protection locked="0"/>
    </xf>
    <xf numFmtId="0" fontId="8" fillId="0" borderId="1" xfId="1" applyNumberFormat="1" applyFont="1" applyFill="1" applyBorder="1" applyAlignment="1" applyProtection="1">
      <alignment horizontal="left" vertical="top" wrapText="1"/>
      <protection locked="0"/>
    </xf>
    <xf numFmtId="0" fontId="8" fillId="0" borderId="6"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164" fontId="8" fillId="0" borderId="6" xfId="0" applyNumberFormat="1"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7" xfId="0" applyFont="1" applyBorder="1" applyAlignment="1" applyProtection="1">
      <alignment vertical="top" wrapText="1"/>
      <protection locked="0"/>
    </xf>
    <xf numFmtId="0" fontId="8" fillId="0" borderId="8" xfId="0" applyFont="1" applyBorder="1" applyAlignment="1" applyProtection="1">
      <alignment vertical="top" wrapText="1"/>
      <protection locked="0"/>
    </xf>
    <xf numFmtId="0" fontId="8" fillId="0" borderId="0" xfId="0" applyFont="1" applyAlignment="1" applyProtection="1">
      <alignment vertical="top" wrapText="1"/>
      <protection locked="0"/>
    </xf>
    <xf numFmtId="0" fontId="8" fillId="0" borderId="9" xfId="0" applyFont="1" applyBorder="1" applyAlignment="1" applyProtection="1">
      <alignment vertical="top" wrapText="1"/>
      <protection locked="0"/>
    </xf>
    <xf numFmtId="0" fontId="8" fillId="0" borderId="10" xfId="0" applyFont="1" applyBorder="1" applyAlignment="1" applyProtection="1">
      <alignment vertical="top" wrapText="1"/>
      <protection locked="0"/>
    </xf>
    <xf numFmtId="0" fontId="8" fillId="0" borderId="11" xfId="0" applyFont="1" applyBorder="1" applyAlignment="1" applyProtection="1">
      <alignment vertical="top" wrapText="1"/>
      <protection locked="0"/>
    </xf>
    <xf numFmtId="0" fontId="8" fillId="0" borderId="12" xfId="0" applyFont="1" applyBorder="1" applyAlignment="1" applyProtection="1">
      <alignment vertical="top" wrapText="1"/>
      <protection locked="0"/>
    </xf>
    <xf numFmtId="14" fontId="8" fillId="0" borderId="1" xfId="0" applyNumberFormat="1" applyFont="1" applyBorder="1" applyAlignment="1" applyProtection="1">
      <alignment horizontal="left" vertical="top" wrapText="1"/>
      <protection locked="0"/>
    </xf>
    <xf numFmtId="0" fontId="10" fillId="0" borderId="1" xfId="0" applyFont="1" applyBorder="1" applyAlignment="1">
      <alignment horizontal="center" vertical="center"/>
    </xf>
    <xf numFmtId="166"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41"/>
  <sheetViews>
    <sheetView tabSelected="1" zoomScale="85" zoomScaleNormal="85" workbookViewId="0">
      <selection activeCell="B6" sqref="B6:H6"/>
    </sheetView>
  </sheetViews>
  <sheetFormatPr baseColWidth="10" defaultColWidth="11.5" defaultRowHeight="15" x14ac:dyDescent="0.2"/>
  <cols>
    <col min="1" max="1" width="20.5" customWidth="1"/>
    <col min="2" max="2" width="23.5" customWidth="1"/>
    <col min="3" max="3" width="13.5" customWidth="1"/>
    <col min="4" max="4" width="22.1640625" customWidth="1"/>
    <col min="5" max="5" width="14.1640625" customWidth="1"/>
    <col min="8" max="8" width="5.5" customWidth="1"/>
    <col min="15" max="15" width="36.5" style="27" bestFit="1" customWidth="1"/>
    <col min="16" max="16" width="28" style="27" bestFit="1" customWidth="1"/>
    <col min="17" max="17" width="38.5" style="27" bestFit="1" customWidth="1"/>
    <col min="18" max="18" width="15.83203125" style="27" customWidth="1"/>
    <col min="19" max="19" width="27.5" style="27" bestFit="1" customWidth="1"/>
    <col min="20" max="20" width="11.5" style="27"/>
  </cols>
  <sheetData>
    <row r="2" spans="1:19" ht="21" x14ac:dyDescent="0.2">
      <c r="A2" s="47" t="s">
        <v>67</v>
      </c>
      <c r="B2" s="47"/>
      <c r="C2" s="47"/>
      <c r="D2" s="47"/>
      <c r="E2" s="47"/>
      <c r="F2" s="47"/>
      <c r="G2" s="47"/>
      <c r="H2" s="47"/>
      <c r="O2" s="23"/>
      <c r="P2" s="24"/>
      <c r="Q2" s="24"/>
      <c r="R2" s="24"/>
      <c r="S2" s="24"/>
    </row>
    <row r="3" spans="1:19" x14ac:dyDescent="0.2">
      <c r="A3" s="48" t="s">
        <v>0</v>
      </c>
      <c r="B3" s="48"/>
      <c r="C3" s="48"/>
      <c r="D3" s="49">
        <v>45239</v>
      </c>
      <c r="E3" s="49"/>
      <c r="F3" s="49"/>
      <c r="G3" s="49"/>
      <c r="H3" s="49"/>
      <c r="O3" s="25"/>
      <c r="P3" s="25"/>
      <c r="Q3" s="26"/>
      <c r="R3" s="26"/>
    </row>
    <row r="4" spans="1:19" x14ac:dyDescent="0.2">
      <c r="A4" s="40" t="s">
        <v>1</v>
      </c>
      <c r="B4" s="52" t="s">
        <v>34</v>
      </c>
      <c r="C4" s="52"/>
      <c r="D4" s="52"/>
      <c r="E4" s="40" t="s">
        <v>2</v>
      </c>
      <c r="F4" s="50" t="s">
        <v>25</v>
      </c>
      <c r="G4" s="50"/>
      <c r="H4" s="50"/>
      <c r="O4" s="25"/>
      <c r="P4" s="25"/>
      <c r="Q4" s="26"/>
      <c r="R4" s="26"/>
    </row>
    <row r="5" spans="1:19" x14ac:dyDescent="0.2">
      <c r="A5" s="40" t="s">
        <v>3</v>
      </c>
      <c r="B5" s="74">
        <v>45210</v>
      </c>
      <c r="C5" s="74"/>
      <c r="D5" s="74"/>
      <c r="E5" s="40" t="s">
        <v>17</v>
      </c>
      <c r="F5" s="51" t="s">
        <v>26</v>
      </c>
      <c r="G5" s="51"/>
      <c r="H5" s="51"/>
      <c r="O5" s="25"/>
      <c r="P5" s="25"/>
      <c r="Q5" s="26"/>
      <c r="R5" s="26"/>
    </row>
    <row r="6" spans="1:19" ht="180" customHeight="1" x14ac:dyDescent="0.2">
      <c r="A6" s="40" t="s">
        <v>4</v>
      </c>
      <c r="B6" s="50" t="s">
        <v>133</v>
      </c>
      <c r="C6" s="51"/>
      <c r="D6" s="51"/>
      <c r="E6" s="51"/>
      <c r="F6" s="51"/>
      <c r="G6" s="51"/>
      <c r="H6" s="51"/>
      <c r="O6" s="25"/>
      <c r="P6" s="25"/>
      <c r="Q6" s="26"/>
      <c r="R6" s="28"/>
    </row>
    <row r="7" spans="1:19" ht="28.5" customHeight="1" x14ac:dyDescent="0.2">
      <c r="A7" s="40" t="s">
        <v>5</v>
      </c>
      <c r="B7" s="50" t="s">
        <v>134</v>
      </c>
      <c r="C7" s="50"/>
      <c r="D7" s="50"/>
      <c r="E7" s="50"/>
      <c r="F7" s="50"/>
      <c r="G7" s="50"/>
      <c r="H7" s="50"/>
      <c r="O7" s="25"/>
      <c r="P7" s="25"/>
      <c r="Q7" s="26"/>
      <c r="R7" s="28"/>
    </row>
    <row r="8" spans="1:19" x14ac:dyDescent="0.2">
      <c r="A8" s="40" t="s">
        <v>6</v>
      </c>
      <c r="B8" s="51" t="s">
        <v>130</v>
      </c>
      <c r="C8" s="51"/>
      <c r="D8" s="51"/>
      <c r="E8" s="51"/>
      <c r="F8" s="51"/>
      <c r="G8" s="51"/>
      <c r="H8" s="51"/>
      <c r="O8" s="25"/>
      <c r="P8" s="25"/>
      <c r="Q8" s="26"/>
      <c r="R8" s="28"/>
    </row>
    <row r="9" spans="1:19" ht="59.25" customHeight="1" x14ac:dyDescent="0.2">
      <c r="A9" s="40" t="s">
        <v>7</v>
      </c>
      <c r="B9" s="52" t="s">
        <v>135</v>
      </c>
      <c r="C9" s="52"/>
      <c r="D9" s="52"/>
      <c r="E9" s="52"/>
      <c r="F9" s="52"/>
      <c r="G9" s="52"/>
      <c r="H9" s="52"/>
      <c r="O9" s="25"/>
      <c r="P9" s="25"/>
      <c r="Q9" s="26"/>
      <c r="R9" s="28"/>
    </row>
    <row r="10" spans="1:19" x14ac:dyDescent="0.2">
      <c r="A10" s="40" t="s">
        <v>8</v>
      </c>
      <c r="B10" s="53">
        <v>3944000</v>
      </c>
      <c r="C10" s="53"/>
      <c r="D10" s="53"/>
      <c r="E10" s="53"/>
      <c r="F10" s="53"/>
      <c r="G10" s="53"/>
      <c r="H10" s="53"/>
      <c r="O10" s="25"/>
      <c r="P10" s="28"/>
      <c r="Q10" s="26"/>
      <c r="R10" s="28"/>
    </row>
    <row r="11" spans="1:19" ht="96.5" customHeight="1" x14ac:dyDescent="0.2">
      <c r="A11" s="40" t="s">
        <v>9</v>
      </c>
      <c r="B11" s="54" t="s">
        <v>136</v>
      </c>
      <c r="C11" s="54"/>
      <c r="D11" s="54"/>
      <c r="E11" s="54"/>
      <c r="F11" s="54"/>
      <c r="G11" s="54"/>
      <c r="H11" s="54"/>
      <c r="O11" s="25"/>
      <c r="P11" s="28"/>
      <c r="Q11" s="26"/>
      <c r="R11" s="28"/>
    </row>
    <row r="12" spans="1:19" ht="205.25" customHeight="1" x14ac:dyDescent="0.2">
      <c r="A12" s="40" t="s">
        <v>10</v>
      </c>
      <c r="B12" s="55" t="s">
        <v>137</v>
      </c>
      <c r="C12" s="55"/>
      <c r="D12" s="55"/>
      <c r="E12" s="55"/>
      <c r="F12" s="55"/>
      <c r="G12" s="55"/>
      <c r="H12" s="55"/>
      <c r="O12" s="25"/>
      <c r="P12" s="28"/>
      <c r="Q12" s="26"/>
      <c r="R12" s="28"/>
    </row>
    <row r="13" spans="1:19" ht="32.25" customHeight="1" x14ac:dyDescent="0.2">
      <c r="A13" s="40" t="s">
        <v>11</v>
      </c>
      <c r="B13" s="41" t="s">
        <v>40</v>
      </c>
      <c r="C13" s="40" t="s">
        <v>12</v>
      </c>
      <c r="D13" s="42">
        <f>B10*30%</f>
        <v>1183200</v>
      </c>
      <c r="E13" s="40" t="s">
        <v>13</v>
      </c>
      <c r="F13" s="51" t="s">
        <v>128</v>
      </c>
      <c r="G13" s="51"/>
      <c r="H13" s="51"/>
    </row>
    <row r="14" spans="1:19" x14ac:dyDescent="0.2">
      <c r="A14" s="40" t="s">
        <v>14</v>
      </c>
      <c r="B14" s="51" t="s">
        <v>138</v>
      </c>
      <c r="C14" s="51"/>
      <c r="D14" s="51"/>
      <c r="E14" s="43" t="s">
        <v>15</v>
      </c>
      <c r="F14" s="51" t="s">
        <v>131</v>
      </c>
      <c r="G14" s="51"/>
      <c r="H14" s="51"/>
      <c r="P14" s="28"/>
      <c r="Q14" s="26"/>
      <c r="R14" s="28"/>
    </row>
    <row r="15" spans="1:19" ht="29.25" customHeight="1" x14ac:dyDescent="0.2">
      <c r="A15" s="40" t="s">
        <v>18</v>
      </c>
      <c r="B15" s="44"/>
      <c r="C15" s="40" t="s">
        <v>19</v>
      </c>
      <c r="D15" s="44">
        <v>1501216001931</v>
      </c>
      <c r="E15" s="45" t="s">
        <v>66</v>
      </c>
      <c r="F15" s="50" t="s">
        <v>129</v>
      </c>
      <c r="G15" s="50"/>
      <c r="H15" s="50"/>
      <c r="O15" s="25"/>
      <c r="P15" s="28"/>
      <c r="Q15" s="26"/>
      <c r="R15" s="28"/>
    </row>
    <row r="16" spans="1:19" ht="30.75" customHeight="1" x14ac:dyDescent="0.2">
      <c r="A16" s="40" t="s">
        <v>16</v>
      </c>
      <c r="B16" s="78" t="s">
        <v>60</v>
      </c>
      <c r="C16" s="79"/>
      <c r="D16" s="79"/>
      <c r="E16" s="79"/>
      <c r="F16" s="79"/>
      <c r="G16" s="79"/>
      <c r="H16" s="80"/>
      <c r="O16" s="25"/>
      <c r="P16" s="28"/>
      <c r="Q16" s="26"/>
      <c r="R16" s="28"/>
    </row>
    <row r="17" spans="1:8" ht="30" x14ac:dyDescent="0.2">
      <c r="A17" s="40" t="s">
        <v>21</v>
      </c>
      <c r="B17" s="49">
        <v>42867</v>
      </c>
      <c r="C17" s="49"/>
      <c r="D17" s="49"/>
      <c r="E17" s="40" t="s">
        <v>22</v>
      </c>
      <c r="F17" s="49">
        <v>43146</v>
      </c>
      <c r="G17" s="51"/>
      <c r="H17" s="51"/>
    </row>
    <row r="18" spans="1:8" x14ac:dyDescent="0.2">
      <c r="A18" s="75" t="s">
        <v>23</v>
      </c>
      <c r="B18" s="75"/>
      <c r="C18" s="75"/>
      <c r="D18" s="75"/>
      <c r="E18" s="75"/>
      <c r="F18" s="75"/>
      <c r="G18" s="75"/>
      <c r="H18" s="75"/>
    </row>
    <row r="19" spans="1:8" ht="36.75" customHeight="1" x14ac:dyDescent="0.2">
      <c r="A19" s="76">
        <f>B10</f>
        <v>3944000</v>
      </c>
      <c r="B19" s="77"/>
      <c r="C19" s="77"/>
      <c r="D19" s="77"/>
      <c r="E19" s="77"/>
      <c r="F19" s="77"/>
      <c r="G19" s="77"/>
      <c r="H19" s="77"/>
    </row>
    <row r="20" spans="1:8" x14ac:dyDescent="0.2">
      <c r="A20" s="65" t="s">
        <v>139</v>
      </c>
      <c r="B20" s="66"/>
      <c r="C20" s="66"/>
      <c r="D20" s="66"/>
      <c r="E20" s="66"/>
      <c r="F20" s="66"/>
      <c r="G20" s="66"/>
      <c r="H20" s="67"/>
    </row>
    <row r="21" spans="1:8" x14ac:dyDescent="0.2">
      <c r="A21" s="68"/>
      <c r="B21" s="69"/>
      <c r="C21" s="69"/>
      <c r="D21" s="69"/>
      <c r="E21" s="69"/>
      <c r="F21" s="69"/>
      <c r="G21" s="69"/>
      <c r="H21" s="70"/>
    </row>
    <row r="22" spans="1:8" x14ac:dyDescent="0.2">
      <c r="A22" s="68"/>
      <c r="B22" s="69"/>
      <c r="C22" s="69"/>
      <c r="D22" s="69"/>
      <c r="E22" s="69"/>
      <c r="F22" s="69"/>
      <c r="G22" s="69"/>
      <c r="H22" s="70"/>
    </row>
    <row r="23" spans="1:8" x14ac:dyDescent="0.2">
      <c r="A23" s="68"/>
      <c r="B23" s="69"/>
      <c r="C23" s="69"/>
      <c r="D23" s="69"/>
      <c r="E23" s="69"/>
      <c r="F23" s="69"/>
      <c r="G23" s="69"/>
      <c r="H23" s="70"/>
    </row>
    <row r="24" spans="1:8" ht="32.5" customHeight="1" x14ac:dyDescent="0.2">
      <c r="A24" s="68"/>
      <c r="B24" s="69"/>
      <c r="C24" s="69"/>
      <c r="D24" s="69"/>
      <c r="E24" s="69"/>
      <c r="F24" s="69"/>
      <c r="G24" s="69"/>
      <c r="H24" s="70"/>
    </row>
    <row r="25" spans="1:8" ht="6" hidden="1" customHeight="1" x14ac:dyDescent="0.2">
      <c r="A25" s="68"/>
      <c r="B25" s="69"/>
      <c r="C25" s="69"/>
      <c r="D25" s="69"/>
      <c r="E25" s="69"/>
      <c r="F25" s="69"/>
      <c r="G25" s="69"/>
      <c r="H25" s="70"/>
    </row>
    <row r="26" spans="1:8" hidden="1" x14ac:dyDescent="0.2">
      <c r="A26" s="68"/>
      <c r="B26" s="69"/>
      <c r="C26" s="69"/>
      <c r="D26" s="69"/>
      <c r="E26" s="69"/>
      <c r="F26" s="69"/>
      <c r="G26" s="69"/>
      <c r="H26" s="70"/>
    </row>
    <row r="27" spans="1:8" ht="409.5" customHeight="1" x14ac:dyDescent="0.2">
      <c r="A27" s="71"/>
      <c r="B27" s="72"/>
      <c r="C27" s="72"/>
      <c r="D27" s="72"/>
      <c r="E27" s="72"/>
      <c r="F27" s="72"/>
      <c r="G27" s="72"/>
      <c r="H27" s="73"/>
    </row>
    <row r="28" spans="1:8" x14ac:dyDescent="0.2">
      <c r="A28" s="48"/>
      <c r="B28" s="48"/>
      <c r="C28" s="48"/>
      <c r="D28" s="48"/>
      <c r="E28" s="48"/>
      <c r="F28" s="48"/>
      <c r="G28" s="48"/>
      <c r="H28" s="48"/>
    </row>
    <row r="29" spans="1:8" x14ac:dyDescent="0.2">
      <c r="A29" s="56" t="s">
        <v>132</v>
      </c>
      <c r="B29" s="57"/>
      <c r="C29" s="57"/>
      <c r="D29" s="57"/>
      <c r="E29" s="57"/>
      <c r="F29" s="57"/>
      <c r="G29" s="57"/>
      <c r="H29" s="58"/>
    </row>
    <row r="30" spans="1:8" x14ac:dyDescent="0.2">
      <c r="A30" s="59"/>
      <c r="B30" s="60"/>
      <c r="C30" s="60"/>
      <c r="D30" s="60"/>
      <c r="E30" s="60"/>
      <c r="F30" s="60"/>
      <c r="G30" s="60"/>
      <c r="H30" s="61"/>
    </row>
    <row r="31" spans="1:8" x14ac:dyDescent="0.2">
      <c r="A31" s="59"/>
      <c r="B31" s="60"/>
      <c r="C31" s="60"/>
      <c r="D31" s="60"/>
      <c r="E31" s="60"/>
      <c r="F31" s="60"/>
      <c r="G31" s="60"/>
      <c r="H31" s="61"/>
    </row>
    <row r="32" spans="1:8" ht="6" customHeight="1" x14ac:dyDescent="0.2">
      <c r="A32" s="59"/>
      <c r="B32" s="60"/>
      <c r="C32" s="60"/>
      <c r="D32" s="60"/>
      <c r="E32" s="60"/>
      <c r="F32" s="60"/>
      <c r="G32" s="60"/>
      <c r="H32" s="61"/>
    </row>
    <row r="33" spans="1:8" ht="9.75" hidden="1" customHeight="1" x14ac:dyDescent="0.2">
      <c r="A33" s="59"/>
      <c r="B33" s="60"/>
      <c r="C33" s="60"/>
      <c r="D33" s="60"/>
      <c r="E33" s="60"/>
      <c r="F33" s="60"/>
      <c r="G33" s="60"/>
      <c r="H33" s="61"/>
    </row>
    <row r="34" spans="1:8" hidden="1" x14ac:dyDescent="0.2">
      <c r="A34" s="62"/>
      <c r="B34" s="63"/>
      <c r="C34" s="63"/>
      <c r="D34" s="63"/>
      <c r="E34" s="63"/>
      <c r="F34" s="63"/>
      <c r="G34" s="63"/>
      <c r="H34" s="64"/>
    </row>
    <row r="41" spans="1:8" x14ac:dyDescent="0.2">
      <c r="F41" s="46"/>
    </row>
  </sheetData>
  <mergeCells count="26">
    <mergeCell ref="A29:H34"/>
    <mergeCell ref="A20:H27"/>
    <mergeCell ref="B5:D5"/>
    <mergeCell ref="B4:D4"/>
    <mergeCell ref="F4:H4"/>
    <mergeCell ref="A18:H18"/>
    <mergeCell ref="A19:H19"/>
    <mergeCell ref="F14:H14"/>
    <mergeCell ref="B6:H6"/>
    <mergeCell ref="B17:D17"/>
    <mergeCell ref="F17:H17"/>
    <mergeCell ref="B16:H16"/>
    <mergeCell ref="A28:H28"/>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435" yWindow="232" count="9">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2" xr:uid="{00000000-0002-0000-0000-000002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3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4000000}"/>
    <dataValidation allowBlank="1" showErrorMessage="1" sqref="C13" xr:uid="{00000000-0002-0000-0000-000005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6000000}"/>
    <dataValidation allowBlank="1" showInputMessage="1" showErrorMessage="1" promptTitle="FECHA DE INFORME" prompt="INGRESAR LA FECHA EN LA QUE SE DILIGENCIA EL INFORME" sqref="D3:H3" xr:uid="{00000000-0002-0000-0000-000007000000}"/>
    <dataValidation allowBlank="1" showInputMessage="1" showErrorMessage="1" promptTitle="ESTADO ACTUAL DEL PROCESO" prompt="Se debe incluir las actuaciones adelantadas." sqref="A29" xr:uid="{00000000-0002-0000-0000-000008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435" yWindow="232" count="5">
        <x14:dataValidation type="list" allowBlank="1" showInputMessage="1" showErrorMessage="1" xr:uid="{00000000-0002-0000-0000-000009000000}">
          <x14:formula1>
            <xm:f>Hoja1!$D$1:$D$4</xm:f>
          </x14:formula1>
          <xm:sqref>F5:H5</xm:sqref>
        </x14:dataValidation>
        <x14:dataValidation type="list" allowBlank="1" showInputMessage="1" showErrorMessage="1" xr:uid="{00000000-0002-0000-0000-00000A000000}">
          <x14:formula1>
            <xm:f>Hoja1!$C$1:$C$5</xm:f>
          </x14:formula1>
          <xm:sqref>B13</xm:sqref>
        </x14:dataValidation>
        <x14:dataValidation type="list" allowBlank="1" showInputMessage="1" showErrorMessage="1" xr:uid="{00000000-0002-0000-0000-00000B000000}">
          <x14:formula1>
            <xm:f>Hoja1!$E$1:$E$12</xm:f>
          </x14:formula1>
          <xm:sqref>B16:H16</xm:sqref>
        </x14:dataValidation>
        <x14:dataValidation type="list" allowBlank="1" showInputMessage="1" showErrorMessage="1" xr:uid="{00000000-0002-0000-0000-00000C000000}">
          <x14:formula1>
            <xm:f>Hoja1!$A$1:$A$11</xm:f>
          </x14:formula1>
          <xm:sqref>B4:D4</xm:sqref>
        </x14:dataValidation>
        <x14:dataValidation type="list" allowBlank="1" showInputMessage="1" showErrorMessage="1" xr:uid="{00000000-0002-0000-0000-00000D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C9" sqref="C9:C10"/>
    </sheetView>
  </sheetViews>
  <sheetFormatPr baseColWidth="10" defaultColWidth="11.5" defaultRowHeight="15" x14ac:dyDescent="0.2"/>
  <cols>
    <col min="1" max="1" width="22.5" style="4" customWidth="1"/>
    <col min="2" max="2" width="19.1640625" style="4" customWidth="1"/>
    <col min="3" max="3" width="14.33203125" style="4" customWidth="1"/>
    <col min="4" max="4" width="23.83203125" style="4" customWidth="1"/>
    <col min="5" max="5" width="19.33203125" style="4" customWidth="1"/>
    <col min="6" max="6" width="20.6640625" style="4" customWidth="1"/>
    <col min="7" max="9" width="11.5" style="4"/>
    <col min="10" max="10" width="20.5" style="4" bestFit="1" customWidth="1"/>
    <col min="11" max="16384" width="11.5" style="4"/>
  </cols>
  <sheetData>
    <row r="2" spans="1:6" ht="21" x14ac:dyDescent="0.2">
      <c r="A2" s="47" t="s">
        <v>76</v>
      </c>
      <c r="B2" s="47"/>
      <c r="C2" s="47"/>
      <c r="D2" s="47"/>
      <c r="E2" s="47"/>
      <c r="F2" s="47"/>
    </row>
    <row r="3" spans="1:6" ht="16" x14ac:dyDescent="0.2">
      <c r="A3" s="2" t="s">
        <v>4</v>
      </c>
      <c r="B3" s="85"/>
      <c r="C3" s="85"/>
      <c r="D3" s="85"/>
      <c r="E3" s="85"/>
      <c r="F3" s="85"/>
    </row>
    <row r="4" spans="1:6" ht="16" x14ac:dyDescent="0.2">
      <c r="A4" s="2" t="s">
        <v>41</v>
      </c>
      <c r="B4" s="36"/>
      <c r="C4" s="2" t="s">
        <v>42</v>
      </c>
      <c r="D4" s="86"/>
      <c r="E4" s="86"/>
      <c r="F4" s="86"/>
    </row>
    <row r="5" spans="1:6" ht="16" x14ac:dyDescent="0.2">
      <c r="A5" s="2" t="s">
        <v>6</v>
      </c>
      <c r="B5" s="85"/>
      <c r="C5" s="85"/>
      <c r="D5" s="85"/>
      <c r="E5" s="85"/>
      <c r="F5" s="85"/>
    </row>
    <row r="6" spans="1:6" ht="16" x14ac:dyDescent="0.2">
      <c r="A6" s="2" t="s">
        <v>44</v>
      </c>
      <c r="B6" s="32"/>
      <c r="C6" s="2" t="s">
        <v>45</v>
      </c>
      <c r="D6" s="39"/>
      <c r="E6" s="2" t="s">
        <v>38</v>
      </c>
      <c r="F6" s="39"/>
    </row>
    <row r="7" spans="1:6" ht="39.75" customHeight="1" x14ac:dyDescent="0.2">
      <c r="A7" s="2" t="s">
        <v>70</v>
      </c>
      <c r="B7" s="32"/>
      <c r="C7" s="2" t="s">
        <v>48</v>
      </c>
      <c r="D7" s="33"/>
      <c r="E7" s="2" t="s">
        <v>49</v>
      </c>
      <c r="F7" s="34"/>
    </row>
    <row r="8" spans="1:6" ht="35.25" customHeight="1" x14ac:dyDescent="0.2">
      <c r="A8" s="2" t="s">
        <v>43</v>
      </c>
      <c r="B8" s="35"/>
      <c r="C8" s="2" t="s">
        <v>68</v>
      </c>
      <c r="D8" s="35"/>
      <c r="E8" s="2" t="s">
        <v>20</v>
      </c>
      <c r="F8" s="36"/>
    </row>
    <row r="9" spans="1:6" ht="37.5" customHeight="1" x14ac:dyDescent="0.2">
      <c r="A9" s="2" t="s">
        <v>47</v>
      </c>
      <c r="B9" s="5"/>
      <c r="C9" s="83" t="s">
        <v>69</v>
      </c>
      <c r="D9" s="85"/>
      <c r="E9" s="2" t="s">
        <v>71</v>
      </c>
      <c r="F9" s="1"/>
    </row>
    <row r="10" spans="1:6" ht="16" x14ac:dyDescent="0.2">
      <c r="A10" s="2" t="s">
        <v>75</v>
      </c>
      <c r="B10" s="5"/>
      <c r="C10" s="83"/>
      <c r="D10" s="85"/>
      <c r="E10" s="2" t="s">
        <v>72</v>
      </c>
      <c r="F10" s="1"/>
    </row>
    <row r="11" spans="1:6" ht="46.5" customHeight="1" x14ac:dyDescent="0.2">
      <c r="A11" s="2" t="s">
        <v>46</v>
      </c>
      <c r="B11" s="37"/>
      <c r="C11" s="2" t="s">
        <v>22</v>
      </c>
      <c r="D11" s="37"/>
      <c r="E11" s="2" t="s">
        <v>7</v>
      </c>
      <c r="F11" s="38"/>
    </row>
    <row r="12" spans="1:6" ht="167.25" customHeight="1" x14ac:dyDescent="0.2">
      <c r="A12" s="2" t="s">
        <v>50</v>
      </c>
      <c r="B12" s="82"/>
      <c r="C12" s="82"/>
      <c r="D12" s="82"/>
      <c r="E12" s="82"/>
      <c r="F12" s="82"/>
    </row>
    <row r="13" spans="1:6" ht="21" x14ac:dyDescent="0.2">
      <c r="A13" s="47" t="s">
        <v>51</v>
      </c>
      <c r="B13" s="47"/>
      <c r="C13" s="47"/>
      <c r="D13" s="47"/>
      <c r="E13" s="47"/>
      <c r="F13" s="47"/>
    </row>
    <row r="14" spans="1:6" x14ac:dyDescent="0.2">
      <c r="A14" s="81"/>
      <c r="B14" s="81"/>
      <c r="C14" s="81"/>
      <c r="D14" s="81"/>
      <c r="E14" s="81"/>
      <c r="F14" s="81"/>
    </row>
    <row r="15" spans="1:6" x14ac:dyDescent="0.2">
      <c r="A15" s="81"/>
      <c r="B15" s="81"/>
      <c r="C15" s="81"/>
      <c r="D15" s="81"/>
      <c r="E15" s="81"/>
      <c r="F15" s="81"/>
    </row>
    <row r="16" spans="1:6" x14ac:dyDescent="0.2">
      <c r="A16" s="81"/>
      <c r="B16" s="81"/>
      <c r="C16" s="81"/>
      <c r="D16" s="81"/>
      <c r="E16" s="81"/>
      <c r="F16" s="81"/>
    </row>
    <row r="17" spans="1:6" x14ac:dyDescent="0.2">
      <c r="A17" s="81"/>
      <c r="B17" s="81"/>
      <c r="C17" s="81"/>
      <c r="D17" s="81"/>
      <c r="E17" s="81"/>
      <c r="F17" s="81"/>
    </row>
    <row r="18" spans="1:6" x14ac:dyDescent="0.2">
      <c r="A18" s="81"/>
      <c r="B18" s="81"/>
      <c r="C18" s="81"/>
      <c r="D18" s="81"/>
      <c r="E18" s="81"/>
      <c r="F18" s="81"/>
    </row>
    <row r="19" spans="1:6" x14ac:dyDescent="0.2">
      <c r="A19" s="81"/>
      <c r="B19" s="81"/>
      <c r="C19" s="81"/>
      <c r="D19" s="81"/>
      <c r="E19" s="81"/>
      <c r="F19" s="81"/>
    </row>
    <row r="20" spans="1:6" x14ac:dyDescent="0.2">
      <c r="A20" s="81"/>
      <c r="B20" s="81"/>
      <c r="C20" s="81"/>
      <c r="D20" s="81"/>
      <c r="E20" s="81"/>
      <c r="F20" s="81"/>
    </row>
    <row r="21" spans="1:6" x14ac:dyDescent="0.2">
      <c r="A21" s="81"/>
      <c r="B21" s="81"/>
      <c r="C21" s="81"/>
      <c r="D21" s="81"/>
      <c r="E21" s="81"/>
      <c r="F21" s="81"/>
    </row>
    <row r="22" spans="1:6" x14ac:dyDescent="0.2">
      <c r="A22" s="81"/>
      <c r="B22" s="81"/>
      <c r="C22" s="81"/>
      <c r="D22" s="81"/>
      <c r="E22" s="81"/>
      <c r="F22" s="81"/>
    </row>
    <row r="23" spans="1:6" x14ac:dyDescent="0.2">
      <c r="A23" s="81"/>
      <c r="B23" s="81"/>
      <c r="C23" s="81"/>
      <c r="D23" s="81"/>
      <c r="E23" s="81"/>
      <c r="F23" s="81"/>
    </row>
    <row r="24" spans="1:6" x14ac:dyDescent="0.2">
      <c r="A24" s="81"/>
      <c r="B24" s="81"/>
      <c r="C24" s="81"/>
      <c r="D24" s="81"/>
      <c r="E24" s="81"/>
      <c r="F24" s="81"/>
    </row>
    <row r="25" spans="1:6" x14ac:dyDescent="0.2">
      <c r="A25" s="81"/>
      <c r="B25" s="81"/>
      <c r="C25" s="81"/>
      <c r="D25" s="81"/>
      <c r="E25" s="81"/>
      <c r="F25" s="81"/>
    </row>
    <row r="26" spans="1:6" x14ac:dyDescent="0.2">
      <c r="A26" s="81"/>
      <c r="B26" s="81"/>
      <c r="C26" s="81"/>
      <c r="D26" s="81"/>
      <c r="E26" s="81"/>
      <c r="F26" s="81"/>
    </row>
    <row r="27" spans="1:6" x14ac:dyDescent="0.2">
      <c r="A27" s="81"/>
      <c r="B27" s="81"/>
      <c r="C27" s="81"/>
      <c r="D27" s="81"/>
      <c r="E27" s="81"/>
      <c r="F27" s="81"/>
    </row>
    <row r="28" spans="1:6" x14ac:dyDescent="0.2">
      <c r="A28" s="81"/>
      <c r="B28" s="81"/>
      <c r="C28" s="81"/>
      <c r="D28" s="81"/>
      <c r="E28" s="81"/>
      <c r="F28" s="81"/>
    </row>
    <row r="29" spans="1:6" x14ac:dyDescent="0.2">
      <c r="A29" s="81"/>
      <c r="B29" s="81"/>
      <c r="C29" s="81"/>
      <c r="D29" s="81"/>
      <c r="E29" s="81"/>
      <c r="F29" s="81"/>
    </row>
    <row r="30" spans="1:6" x14ac:dyDescent="0.2">
      <c r="A30" s="81"/>
      <c r="B30" s="81"/>
      <c r="C30" s="81"/>
      <c r="D30" s="81"/>
      <c r="E30" s="81"/>
      <c r="F30" s="81"/>
    </row>
    <row r="31" spans="1:6" x14ac:dyDescent="0.2">
      <c r="A31" s="81"/>
      <c r="B31" s="81"/>
      <c r="C31" s="81"/>
      <c r="D31" s="81"/>
      <c r="E31" s="81"/>
      <c r="F31" s="81"/>
    </row>
    <row r="32" spans="1:6" x14ac:dyDescent="0.2">
      <c r="A32" s="81"/>
      <c r="B32" s="81"/>
      <c r="C32" s="81"/>
      <c r="D32" s="81"/>
      <c r="E32" s="81"/>
      <c r="F32" s="81"/>
    </row>
    <row r="33" spans="1:6" x14ac:dyDescent="0.2">
      <c r="A33" s="81"/>
      <c r="B33" s="81"/>
      <c r="C33" s="81"/>
      <c r="D33" s="81"/>
      <c r="E33" s="81"/>
      <c r="F33" s="81"/>
    </row>
    <row r="34" spans="1:6" x14ac:dyDescent="0.2">
      <c r="A34" s="81"/>
      <c r="B34" s="81"/>
      <c r="C34" s="81"/>
      <c r="D34" s="81"/>
      <c r="E34" s="81"/>
      <c r="F34" s="81"/>
    </row>
    <row r="35" spans="1:6" x14ac:dyDescent="0.2">
      <c r="A35" s="81"/>
      <c r="B35" s="81"/>
      <c r="C35" s="81"/>
      <c r="D35" s="81"/>
      <c r="E35" s="81"/>
      <c r="F35" s="81"/>
    </row>
    <row r="36" spans="1:6" x14ac:dyDescent="0.2">
      <c r="A36" s="81"/>
      <c r="B36" s="81"/>
      <c r="C36" s="81"/>
      <c r="D36" s="81"/>
      <c r="E36" s="81"/>
      <c r="F36" s="81"/>
    </row>
    <row r="37" spans="1:6" x14ac:dyDescent="0.2">
      <c r="A37" s="83" t="s">
        <v>52</v>
      </c>
      <c r="B37" s="83"/>
      <c r="C37" s="84"/>
      <c r="D37" s="83" t="s">
        <v>53</v>
      </c>
      <c r="E37" s="83"/>
      <c r="F37" s="83"/>
    </row>
    <row r="38" spans="1:6" ht="16" x14ac:dyDescent="0.2">
      <c r="A38" s="2" t="s">
        <v>54</v>
      </c>
      <c r="B38" s="2" t="s">
        <v>55</v>
      </c>
      <c r="C38" s="84"/>
      <c r="D38" s="2" t="s">
        <v>54</v>
      </c>
      <c r="E38" s="83" t="s">
        <v>55</v>
      </c>
      <c r="F38" s="83"/>
    </row>
    <row r="39" spans="1:6" x14ac:dyDescent="0.2">
      <c r="A39" s="3"/>
      <c r="B39" s="3"/>
      <c r="C39" s="84"/>
      <c r="D39" s="3"/>
      <c r="E39" s="81"/>
      <c r="F39" s="81"/>
    </row>
    <row r="40" spans="1:6" x14ac:dyDescent="0.2">
      <c r="A40" s="3"/>
      <c r="B40" s="3"/>
      <c r="C40" s="84"/>
      <c r="D40" s="3"/>
      <c r="E40" s="81"/>
      <c r="F40" s="81"/>
    </row>
    <row r="41" spans="1:6" x14ac:dyDescent="0.2">
      <c r="A41" s="3"/>
      <c r="B41" s="3"/>
      <c r="C41" s="84"/>
      <c r="D41" s="3"/>
      <c r="E41" s="81"/>
      <c r="F41" s="81"/>
    </row>
    <row r="42" spans="1:6" x14ac:dyDescent="0.2">
      <c r="A42" s="3"/>
      <c r="B42" s="3"/>
      <c r="C42" s="84"/>
      <c r="D42" s="3"/>
      <c r="E42" s="81"/>
      <c r="F42" s="81"/>
    </row>
    <row r="43" spans="1:6" x14ac:dyDescent="0.2">
      <c r="A43" s="3"/>
      <c r="B43" s="3"/>
      <c r="C43" s="84"/>
      <c r="D43" s="3"/>
      <c r="E43" s="81"/>
      <c r="F43" s="8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
  <cols>
    <col min="1" max="1" width="7.1640625" customWidth="1"/>
    <col min="2" max="2" width="15.6640625" bestFit="1" customWidth="1"/>
    <col min="3" max="3" width="20.5" customWidth="1"/>
    <col min="4" max="4" width="14.5" customWidth="1"/>
    <col min="5" max="5" width="21.33203125" customWidth="1"/>
    <col min="6" max="6" width="34.83203125" customWidth="1"/>
    <col min="7" max="7" width="16.1640625" customWidth="1"/>
    <col min="8" max="8" width="15.5" bestFit="1" customWidth="1"/>
    <col min="12" max="12" width="13.83203125" customWidth="1"/>
    <col min="13" max="13" width="13.5" customWidth="1"/>
    <col min="14" max="14" width="12.5" customWidth="1"/>
    <col min="16" max="16" width="18.33203125" bestFit="1" customWidth="1"/>
    <col min="23" max="23" width="15" bestFit="1" customWidth="1"/>
  </cols>
  <sheetData>
    <row r="1" spans="1:28" ht="60" x14ac:dyDescent="0.2">
      <c r="A1" s="7" t="s">
        <v>77</v>
      </c>
      <c r="B1" s="7" t="s">
        <v>1</v>
      </c>
      <c r="C1" s="7" t="s">
        <v>78</v>
      </c>
      <c r="D1" s="8" t="s">
        <v>3</v>
      </c>
      <c r="E1" s="9" t="s">
        <v>79</v>
      </c>
      <c r="F1" s="10" t="s">
        <v>80</v>
      </c>
      <c r="G1" s="9" t="s">
        <v>7</v>
      </c>
      <c r="H1" s="11" t="s">
        <v>81</v>
      </c>
      <c r="I1" s="9" t="s">
        <v>9</v>
      </c>
      <c r="J1" s="9" t="s">
        <v>82</v>
      </c>
      <c r="K1" s="9" t="s">
        <v>83</v>
      </c>
      <c r="L1" s="9" t="s">
        <v>124</v>
      </c>
      <c r="M1" s="9" t="s">
        <v>123</v>
      </c>
      <c r="N1" s="12" t="s">
        <v>125</v>
      </c>
      <c r="O1" s="12" t="s">
        <v>84</v>
      </c>
      <c r="P1" s="12" t="s">
        <v>48</v>
      </c>
      <c r="Q1" s="9" t="s">
        <v>13</v>
      </c>
      <c r="R1" s="10" t="s">
        <v>16</v>
      </c>
      <c r="S1" s="10" t="s">
        <v>85</v>
      </c>
      <c r="T1" s="10" t="s">
        <v>86</v>
      </c>
      <c r="U1" s="13" t="s">
        <v>87</v>
      </c>
      <c r="V1" s="13" t="s">
        <v>88</v>
      </c>
      <c r="W1" s="9" t="s">
        <v>89</v>
      </c>
      <c r="X1" s="9" t="s">
        <v>14</v>
      </c>
      <c r="Y1" s="9" t="s">
        <v>90</v>
      </c>
      <c r="Z1" s="14" t="s">
        <v>91</v>
      </c>
      <c r="AA1" s="10" t="s">
        <v>92</v>
      </c>
      <c r="AB1" s="10" t="s">
        <v>93</v>
      </c>
    </row>
    <row r="2" spans="1:28" ht="48" customHeight="1" x14ac:dyDescent="0.2">
      <c r="A2" s="15" t="s">
        <v>94</v>
      </c>
      <c r="B2" s="15" t="s">
        <v>95</v>
      </c>
      <c r="C2" s="15" t="s">
        <v>96</v>
      </c>
      <c r="D2" s="15" t="s">
        <v>97</v>
      </c>
      <c r="E2" s="15" t="s">
        <v>98</v>
      </c>
      <c r="F2" s="15" t="s">
        <v>99</v>
      </c>
      <c r="G2" s="15" t="s">
        <v>100</v>
      </c>
      <c r="H2" s="15" t="s">
        <v>101</v>
      </c>
      <c r="I2" s="15" t="s">
        <v>102</v>
      </c>
      <c r="J2" s="15" t="s">
        <v>103</v>
      </c>
      <c r="K2" s="15" t="s">
        <v>104</v>
      </c>
      <c r="L2" s="15" t="s">
        <v>126</v>
      </c>
      <c r="M2" s="15" t="s">
        <v>127</v>
      </c>
      <c r="N2" s="15" t="s">
        <v>105</v>
      </c>
      <c r="O2" s="15" t="s">
        <v>106</v>
      </c>
      <c r="P2" s="15" t="s">
        <v>107</v>
      </c>
      <c r="Q2" s="15" t="s">
        <v>108</v>
      </c>
      <c r="R2" s="15" t="s">
        <v>109</v>
      </c>
      <c r="S2" s="15" t="s">
        <v>110</v>
      </c>
      <c r="T2" s="15" t="s">
        <v>111</v>
      </c>
      <c r="U2" s="15" t="s">
        <v>112</v>
      </c>
      <c r="V2" s="15" t="s">
        <v>113</v>
      </c>
      <c r="W2" s="15" t="s">
        <v>114</v>
      </c>
      <c r="X2" s="15" t="s">
        <v>115</v>
      </c>
      <c r="Y2" s="15" t="s">
        <v>116</v>
      </c>
      <c r="Z2" s="15" t="s">
        <v>117</v>
      </c>
      <c r="AA2" s="15" t="s">
        <v>118</v>
      </c>
      <c r="AB2" s="15"/>
    </row>
    <row r="3" spans="1:28" s="31" customFormat="1" x14ac:dyDescent="0.2">
      <c r="A3" s="1">
        <v>1</v>
      </c>
      <c r="B3" s="1" t="str">
        <f>'1. ABOGADO EXTERNO'!B4</f>
        <v>6. Administrativo en Etapa Contenciosa</v>
      </c>
      <c r="C3" s="1" t="str">
        <f>'1. ABOGADO EXTERNO'!F4</f>
        <v>1. Primera Instancia</v>
      </c>
      <c r="D3" s="6">
        <f>'1. ABOGADO EXTERNO'!B5</f>
        <v>45210</v>
      </c>
      <c r="E3" s="17" t="str">
        <f>'1. ABOGADO EXTERNO'!B6</f>
        <v>Clemente Carabali (Víctima)
María Nesli Loboa (Compañera)
Joan Carabalí (hijo)
Daniel Carabalí (hijo)</v>
      </c>
      <c r="F3" s="17" t="str">
        <f>'1. ABOGADO EXTERNO'!B7</f>
        <v xml:space="preserve"> DISTRITO ESPECIAL DE SANTIAGO DE CALI</v>
      </c>
      <c r="G3" s="17" t="str">
        <f>'1. ABOGADO EXTERNO'!B9</f>
        <v xml:space="preserve">Las pretensiones de la demanda se encaminan a obtener el reconocimiento de perjuicios materiales a titulo de lucro cesante, y perjuicios inmateriales como daños morales  y daño a la salud, con ocasión a los hechos surgidos el 12  de mayo del 2017, cuando presuntamente cayó en un hueco ubicado a la altura de la calle 28 F con calle 83 de Cali. </v>
      </c>
      <c r="H3" s="18">
        <f>'1. ABOGADO EXTERNO'!B10</f>
        <v>3944000</v>
      </c>
      <c r="I3" s="17" t="str">
        <f>'1. ABOGADO EXTERNO'!B11</f>
        <v xml:space="preserve">El 12 de mayo de 2017 el señor Clemente Carabali Obando conducía la motocicleta de placas KYR 62D cuando a la altura de la calle 28F con Calle 83 de Cali cayó en un presunto hueco en la vía. Producto del accidente tuvo una fractura del radio distal y traumatimos en el rostro. </v>
      </c>
      <c r="J3" s="17" t="str">
        <f>'1. ABOGADO EXTERNO'!B12</f>
        <v xml:space="preserve">REMOTA. Se califica de esta manera pues si bien existe un Informe Policía de Accidente de Tránsito que atribuye la causa del accidente a huecos en la vía  y la póliza ofrece cobertura temporal, se ha configurado la prescripción ordinaria de las acciones derivadas del contrato de seguro toda vez que transcurrieron más de 2 años entre la primera reclamación al asegurado y la solicitud de vinculación a Mapfre. 
Frente a la Póliza No. 1501216001931 presta cobertura temporal ya que se pactó una modalidad de cobertura de ocurrencia; el Anexo No. 3 contempló una vigencia desde el 31 de marzo de 2017 hasta el 01 de enero de 2018, y el supuesto hecho generador del daño ocurrió el 12 de mayo de 2017 cuando el señor Clemente Carabalí conducía su motocicleta y tropezó con el hueco en la vía. Ahora, si bien esta presta cobertura material pues dentro de sus amparos consagra los predios, labores y operaciones, y en el presente caso se discute una falla en el mantenimiento vial, es menester indicar que se ha configurado la prescripción ordinaria de las acciones derivadas del contrato de seguro toda vez que la primera reclamación al asegurado fue con la audiencia conciliación extrajudicial del 16 de abril de 2018 y el llamamiento por parte del Distrito Especial de Santiago de Cali se radicó el 19 de octubre de 2020, es decir, cuando ya habían pasado los dos (02) años que consagra el artículo 1081 del Código de Comercio. 
Frente al fondo, mediante el Informe Policial de Accidente de Tránsito No. AA00620268  se acreditó que el accidente tuvo como causa la hipótesis No. 306: “huecos en la vía”. No existe un medio probatorio que permita atribuir una causa extraña al hecho ocurrido el 12 de mayo de 2017. </v>
      </c>
      <c r="K3" s="22" t="str">
        <f>'1. ABOGADO EXTERNO'!B13</f>
        <v xml:space="preserve">3 Remoto (100% a favor de la Compañia). </v>
      </c>
      <c r="L3" s="22"/>
      <c r="M3" s="22"/>
      <c r="N3" s="30" t="s">
        <v>122</v>
      </c>
      <c r="O3" s="19" t="s">
        <v>122</v>
      </c>
      <c r="P3" s="18">
        <f>'2. ABOGADO INTERNO '!D7</f>
        <v>0</v>
      </c>
      <c r="Q3" s="17"/>
      <c r="R3" s="17" t="str">
        <f>'1. ABOGADO EXTERNO'!B16</f>
        <v>R.C.E.</v>
      </c>
      <c r="S3" s="17"/>
      <c r="T3" s="1"/>
      <c r="U3" s="20"/>
      <c r="V3" s="17"/>
      <c r="W3" s="21">
        <f>'2. ABOGADO INTERNO '!B8</f>
        <v>0</v>
      </c>
      <c r="X3" s="22" t="str">
        <f>'1. ABOGADO EXTERNO'!B14</f>
        <v>JUZGADO 20 ADMINISTRATIVO DE CALI</v>
      </c>
      <c r="Y3" s="1" t="str">
        <f>'1. ABOGADO EXTERNO'!F14</f>
        <v>2019-00208</v>
      </c>
      <c r="Z3" s="1" t="str">
        <f>'1. ABOGADO EXTERNO'!F5</f>
        <v xml:space="preserve">VIGENTE </v>
      </c>
      <c r="AA3" s="17" t="str">
        <f>'1. ABOGADO EXTERNO'!A29</f>
        <v>EL PROCESO SE ENCUENTRA A LA ESPERA DE FIJACIÓN DE AUDIENCIA INICIAL. LA CONTESTACIÓN FUE ENVIADA Y RADICADA POR CORREO ELECTRÓNICO EL07 de noviembre de 2023.</v>
      </c>
      <c r="AB3" s="17"/>
    </row>
    <row r="4" spans="1:28"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
  <cols>
    <col min="1" max="1" width="22.6640625" customWidth="1"/>
    <col min="2" max="2" width="27.6640625" bestFit="1" customWidth="1"/>
    <col min="3" max="3" width="40.33203125" bestFit="1" customWidth="1"/>
    <col min="4" max="4" width="11.83203125" bestFit="1" customWidth="1"/>
    <col min="5" max="5" width="24" bestFit="1" customWidth="1"/>
    <col min="6" max="6" width="19.33203125" bestFit="1" customWidth="1"/>
  </cols>
  <sheetData>
    <row r="1" spans="1:6" x14ac:dyDescent="0.2">
      <c r="A1" s="23" t="s">
        <v>1</v>
      </c>
      <c r="B1" s="24" t="s">
        <v>2</v>
      </c>
      <c r="C1" s="24" t="s">
        <v>38</v>
      </c>
      <c r="D1" s="24" t="s">
        <v>17</v>
      </c>
      <c r="E1" s="24" t="s">
        <v>56</v>
      </c>
      <c r="F1" s="29" t="s">
        <v>69</v>
      </c>
    </row>
    <row r="2" spans="1:6" x14ac:dyDescent="0.2">
      <c r="A2" s="25"/>
      <c r="B2" s="25"/>
      <c r="C2" s="26"/>
      <c r="D2" s="26"/>
      <c r="E2" s="27"/>
      <c r="F2" s="4"/>
    </row>
    <row r="3" spans="1:6" x14ac:dyDescent="0.2">
      <c r="A3" s="25" t="s">
        <v>24</v>
      </c>
      <c r="B3" s="25" t="s">
        <v>25</v>
      </c>
      <c r="C3" s="26" t="s">
        <v>120</v>
      </c>
      <c r="D3" s="26" t="s">
        <v>26</v>
      </c>
      <c r="E3" s="27" t="s">
        <v>57</v>
      </c>
      <c r="F3" s="4" t="s">
        <v>73</v>
      </c>
    </row>
    <row r="4" spans="1:6" x14ac:dyDescent="0.2">
      <c r="A4" s="25" t="s">
        <v>27</v>
      </c>
      <c r="B4" s="25" t="s">
        <v>28</v>
      </c>
      <c r="C4" s="26" t="s">
        <v>119</v>
      </c>
      <c r="D4" s="26" t="s">
        <v>29</v>
      </c>
      <c r="E4" s="27" t="s">
        <v>58</v>
      </c>
      <c r="F4" s="4" t="s">
        <v>74</v>
      </c>
    </row>
    <row r="5" spans="1:6" x14ac:dyDescent="0.2">
      <c r="A5" s="25" t="s">
        <v>30</v>
      </c>
      <c r="B5" s="25" t="s">
        <v>31</v>
      </c>
      <c r="C5" s="26" t="s">
        <v>40</v>
      </c>
      <c r="D5" s="28"/>
      <c r="E5" s="27" t="s">
        <v>59</v>
      </c>
    </row>
    <row r="6" spans="1:6" x14ac:dyDescent="0.2">
      <c r="A6" s="25" t="s">
        <v>32</v>
      </c>
      <c r="B6" s="25" t="s">
        <v>39</v>
      </c>
      <c r="C6" s="26"/>
      <c r="D6" s="28"/>
      <c r="E6" s="27" t="s">
        <v>60</v>
      </c>
    </row>
    <row r="7" spans="1:6" x14ac:dyDescent="0.2">
      <c r="A7" s="25" t="s">
        <v>33</v>
      </c>
      <c r="B7" s="25"/>
      <c r="C7" s="26"/>
      <c r="D7" s="28"/>
      <c r="E7" s="27" t="s">
        <v>61</v>
      </c>
    </row>
    <row r="8" spans="1:6" x14ac:dyDescent="0.2">
      <c r="A8" s="25" t="s">
        <v>34</v>
      </c>
      <c r="B8" s="25"/>
      <c r="C8" s="26"/>
      <c r="D8" s="28"/>
      <c r="E8" s="27" t="s">
        <v>121</v>
      </c>
    </row>
    <row r="9" spans="1:6" x14ac:dyDescent="0.2">
      <c r="A9" s="25" t="s">
        <v>35</v>
      </c>
      <c r="B9" s="28"/>
      <c r="C9" s="26"/>
      <c r="D9" s="28"/>
      <c r="E9" s="27" t="s">
        <v>62</v>
      </c>
    </row>
    <row r="10" spans="1:6" x14ac:dyDescent="0.2">
      <c r="A10" s="25" t="s">
        <v>36</v>
      </c>
      <c r="B10" s="28"/>
      <c r="C10" s="26"/>
      <c r="D10" s="28"/>
      <c r="E10" s="27" t="s">
        <v>63</v>
      </c>
    </row>
    <row r="11" spans="1:6" x14ac:dyDescent="0.2">
      <c r="A11" s="25" t="s">
        <v>37</v>
      </c>
      <c r="B11" s="28"/>
      <c r="C11" s="26"/>
      <c r="D11" s="28"/>
      <c r="E11" s="27" t="s">
        <v>64</v>
      </c>
    </row>
    <row r="12" spans="1:6" x14ac:dyDescent="0.2">
      <c r="A12" s="27"/>
      <c r="B12" s="27"/>
      <c r="C12" s="27"/>
      <c r="D12" s="27"/>
      <c r="E12" s="27" t="s">
        <v>65</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2023-11-09T15:26:48Z</dcterms:modified>
  <cp:version>V1</cp:version>
</cp:coreProperties>
</file>