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E7208972-6951-41C7-B402-9557B6A9DF75}" xr6:coauthVersionLast="47" xr6:coauthVersionMax="47" xr10:uidLastSave="{00000000-0000-0000-0000-000000000000}"/>
  <bookViews>
    <workbookView xWindow="-110" yWindow="-110" windowWidth="19420" windowHeight="10300" activeTab="1" xr2:uid="{00000000-000D-0000-FFFF-FFFF00000000}"/>
  </bookViews>
  <sheets>
    <sheet name="GENERALES NOTA 322" sheetId="5" r:id="rId1"/>
    <sheet name="GENERALES NOTA 321" sheetId="10" r:id="rId2"/>
    <sheet name="APERTURA- GENERALES  NOTA 324" sheetId="14" r:id="rId3"/>
    <sheet name="IMPUTACIÓN- GENERALES  NOTA 324" sheetId="11" r:id="rId4"/>
    <sheet name="GENERALES NOTA 325" sheetId="12" r:id="rId5"/>
    <sheet name="ACTUALIZACIÓN CONTINGENCIA" sheetId="13"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4" l="1"/>
  <c r="B7" i="14"/>
  <c r="B6" i="14"/>
  <c r="B5" i="14"/>
  <c r="B4" i="14"/>
  <c r="B3" i="14"/>
  <c r="B2" i="14"/>
  <c r="B3" i="12"/>
  <c r="B3" i="11"/>
  <c r="B11" i="11"/>
  <c r="B2" i="12" l="1"/>
  <c r="B2" i="11"/>
  <c r="B7" i="12"/>
  <c r="B6" i="12"/>
  <c r="B5" i="12"/>
  <c r="B4" i="12"/>
  <c r="B7" i="11"/>
  <c r="B6" i="11"/>
  <c r="B5" i="11"/>
  <c r="B4" i="11"/>
  <c r="B7" i="10" l="1"/>
  <c r="B5" i="10"/>
  <c r="B4" i="10"/>
</calcChain>
</file>

<file path=xl/sharedStrings.xml><?xml version="1.0" encoding="utf-8"?>
<sst xmlns="http://schemas.openxmlformats.org/spreadsheetml/2006/main" count="210" uniqueCount="139">
  <si>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</si>
  <si>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</si>
  <si>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</si>
  <si>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</si>
  <si>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</si>
  <si>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</si>
  <si>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</si>
  <si>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</si>
  <si>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</si>
  <si>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</si>
  <si>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</si>
  <si>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</si>
  <si>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</si>
  <si>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</si>
  <si>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</si>
  <si>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</si>
  <si>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</si>
  <si>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</si>
  <si>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</si>
  <si>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</si>
  <si>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</si>
  <si>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</si>
  <si>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</si>
  <si>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</si>
  <si>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</si>
  <si>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</si>
  <si>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</si>
  <si>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</si>
  <si>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</si>
  <si>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</si>
  <si>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</si>
  <si>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</si>
  <si>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</si>
  <si>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</si>
  <si>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</si>
  <si>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</si>
  <si>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</si>
  <si>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</si>
  <si>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</si>
  <si>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</si>
  <si>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</si>
  <si>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</si>
  <si>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</si>
  <si>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</si>
  <si>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</si>
  <si>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</si>
  <si>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</si>
  <si>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</si>
  <si>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</si>
  <si>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</si>
  <si>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</si>
  <si>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</si>
  <si>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</si>
  <si>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</si>
  <si>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</si>
  <si>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</si>
  <si>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</si>
  <si>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</si>
  <si>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</si>
  <si>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</si>
  <si>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</si>
  <si>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</si>
  <si>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</si>
  <si>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</si>
  <si>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</si>
  <si>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</si>
  <si>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</si>
  <si>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</si>
  <si>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</si>
  <si>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</si>
  <si>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</si>
  <si>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</si>
  <si>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</si>
  <si>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</si>
  <si>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</si>
  <si>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</si>
  <si>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</si>
  <si>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</si>
  <si>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</si>
  <si>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</si>
  <si>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</si>
  <si>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</si>
  <si>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</si>
  <si>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</si>
  <si>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</si>
  <si>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</si>
  <si>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</si>
  <si>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</si>
  <si>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</si>
  <si>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</si>
  <si>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</si>
  <si>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</si>
  <si>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</si>
  <si>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</si>
  <si>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</si>
  <si>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</si>
  <si>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</si>
  <si>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</si>
  <si>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</si>
  <si>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</si>
  <si>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</si>
  <si>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</si>
  <si>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</si>
  <si>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</si>
  <si>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</si>
  <si>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</si>
  <si>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</si>
  <si>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</si>
  <si>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</si>
  <si>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</si>
  <si>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</si>
  <si>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</si>
  <si>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</si>
  <si>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</si>
  <si>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</si>
  <si>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ORDINARIO</t>
  </si>
  <si>
    <t>MANEJO GLOBAL - RESPONSABILIDAD FISCAL</t>
  </si>
  <si>
    <t>PRF-2019-00774</t>
  </si>
  <si>
    <t>GERENCIA DEPARTAMENTAL COLEGIADA DE RISARALDA</t>
  </si>
  <si>
    <t>APERTURA</t>
  </si>
  <si>
    <t>MUNICIPIO DE DOSQUEBRADAS</t>
  </si>
  <si>
    <t>SEGUROS DEL ESTADO, LIBERTY SEGUROS S.A Y ALLIANZ SEGUROS S.A</t>
  </si>
  <si>
    <t>29 de diciembre de 2017</t>
  </si>
  <si>
    <t>800.099.310-6</t>
  </si>
  <si>
    <t>Conforme con el auto de apertura, el presente proceso de responsabilidad fiscal tiene como génesis el hallazgo No. 22, por los presuntos sobre costos evidenciados sobre el convenio de asociación No. 648 del 2017 y su posterior adición. El convenio tenía como objeto "Aunar esfuerzos en actividades que restablezcan los lineamientos de tenencia responsable de animales en el Municipio de Dosquebradas”, dentro del cual se pactaron actividades relacionadas con esterilización de mascotas. Las irregularidades que observa el ente de control fiscal, tienen que ver con 3 supuestos hechos, el primero es el sobre precio encontrado con relación al costo de las esterilizaciones contratadas, contrastado con las cotizaciones realizadas por el ente de control, lo cual arroja una diferencia por valor de $ 17.982.500; el segundo es el pago de 29 exámenes sin prueba de su realización, por valor de $ 1.450.000 y el tercero por 5 esterilizaciones que no se realizaron según con las llamadas de verificación realizadas por la CGR a los beneficiarios, arrojando un valor de $ 825.000. El monto total del detrimento patrimonial es la suma de los anteriores valores, que ascienden en total a VEINTE MILLONES DOSCIENTOS CINCUENTA Y SIETE MIL QUINIENTOS PESOS ($20.257.500).</t>
  </si>
  <si>
    <t>Póliza de manejo  No. 55-42-101000361, con vigencia del 15/06/2017 al 15/06/2018, expedida por la aseguradora líder SEGUROS DEL ESTADO</t>
  </si>
  <si>
    <t>Siniestro 134727703 - Aplicativo 143798.</t>
  </si>
  <si>
    <t>22115001 / 0 (Allianz Seguros S.A.)</t>
  </si>
  <si>
    <t>Alcances Fiscales</t>
  </si>
  <si>
    <t>Se pagó $36.000.000 en PRF 2018-00669.</t>
  </si>
  <si>
    <t>Desde el 15/06/2017 al 06/07/2018 (Anexo de prórroga adjunto).</t>
  </si>
  <si>
    <t xml:space="preserve">Seguros del Estado (Líder) </t>
  </si>
  <si>
    <t>60% - Póliza 55-42-101000361.</t>
  </si>
  <si>
    <t>Allianz Seguros S.A.</t>
  </si>
  <si>
    <t xml:space="preserve">40% - Póliza 22115001 / 0 . </t>
  </si>
  <si>
    <t>X</t>
  </si>
  <si>
    <t xml:space="preserve">• Disminución de la suma asegurada por pago de indemnizaciones con cargo a la PÓLIZA de Manejo No.22115001 / 0 .
</t>
  </si>
  <si>
    <t>N/A</t>
  </si>
  <si>
    <t>X - Se realizó pago por valor de 36.000.000 en el PRF 2018-00669.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</si>
</sst>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164" formatCode="&quot;$&quot;\ #,##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2" fontId="1" fillId="0" borderId="0" applyFont="0" applyFill="0" applyBorder="0" applyAlignment="0" applyProtection="0"/>
  </cellStyleXfs>
  <cellXfs count="6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horizontal="justify" vertical="top" wrapText="1"/>
    </xf>
    <xf numFmtId="0" fontId="0" fillId="0" borderId="6" xfId="0" applyBorder="1" applyAlignment="1">
      <alignment horizontal="justify" vertical="top"/>
    </xf>
    <xf numFmtId="0" fontId="0" fillId="0" borderId="13" xfId="0" applyBorder="1" applyAlignment="1">
      <alignment horizontal="justify" vertical="top"/>
    </xf>
    <xf numFmtId="0" fontId="0" fillId="0" borderId="7" xfId="0" applyBorder="1" applyAlignment="1">
      <alignment horizontal="justify" vertical="top"/>
    </xf>
    <xf numFmtId="0" fontId="0" fillId="0" borderId="14" xfId="0" applyBorder="1" applyAlignment="1">
      <alignment horizontal="justify" vertical="top"/>
    </xf>
    <xf numFmtId="0" fontId="0" fillId="0" borderId="15" xfId="0"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6"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3" fillId="2" borderId="4" xfId="0" applyFont="1" applyFill="1" applyBorder="1" applyAlignment="1">
      <alignment horizontal="center"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0" fillId="0" borderId="1" xfId="0" applyBorder="1" applyAlignment="1">
      <alignment horizontal="center"/>
    </xf>
    <xf numFmtId="0" fontId="2" fillId="4" borderId="5" xfId="0" applyFont="1" applyFill="1" applyBorder="1" applyAlignment="1">
      <alignment horizontal="center" vertical="top" wrapText="1"/>
    </xf>
    <xf numFmtId="0" fontId="2" fillId="4" borderId="6" xfId="0" applyFont="1" applyFill="1" applyBorder="1" applyAlignment="1">
      <alignment horizontal="center"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164" fontId="0" fillId="0" borderId="2" xfId="0" applyNumberFormat="1" applyBorder="1" applyAlignment="1">
      <alignment horizontal="justify" vertical="top"/>
    </xf>
    <xf numFmtId="9" fontId="0" fillId="0" borderId="1" xfId="0" applyNumberFormat="1" applyBorder="1" applyAlignment="1">
      <alignment horizontal="justify" vertical="top"/>
    </xf>
    <xf numFmtId="0" fontId="0" fillId="0" borderId="2" xfId="0" applyBorder="1" applyAlignment="1">
      <alignment horizontal="left" vertical="top"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31"/>
  <sheetViews>
    <sheetView topLeftCell="A11" zoomScaleNormal="100" workbookViewId="0">
      <selection activeCell="B15" sqref="B15:C15"/>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45" t="s">
        <v>0</v>
      </c>
      <c r="B1" s="45"/>
      <c r="C1" s="45"/>
    </row>
    <row r="2" spans="1:3" x14ac:dyDescent="0.35">
      <c r="A2" s="5" t="s">
        <v>1</v>
      </c>
      <c r="B2" s="31" t="s">
        <v>117</v>
      </c>
      <c r="C2" s="31"/>
    </row>
    <row r="3" spans="1:3" x14ac:dyDescent="0.35">
      <c r="A3" s="5" t="s">
        <v>2</v>
      </c>
      <c r="B3" s="47" t="s">
        <v>118</v>
      </c>
      <c r="C3" s="48"/>
    </row>
    <row r="4" spans="1:3" x14ac:dyDescent="0.35">
      <c r="A4" s="5" t="s">
        <v>3</v>
      </c>
      <c r="B4" s="47" t="s">
        <v>115</v>
      </c>
      <c r="C4" s="48"/>
    </row>
    <row r="5" spans="1:3" x14ac:dyDescent="0.35">
      <c r="A5" s="5" t="s">
        <v>4</v>
      </c>
      <c r="B5" s="31" t="s">
        <v>119</v>
      </c>
      <c r="C5" s="31"/>
    </row>
    <row r="6" spans="1:3" x14ac:dyDescent="0.35">
      <c r="A6" s="5" t="s">
        <v>5</v>
      </c>
      <c r="B6" s="39" t="s">
        <v>120</v>
      </c>
      <c r="C6" s="40"/>
    </row>
    <row r="7" spans="1:3" x14ac:dyDescent="0.35">
      <c r="A7" s="5" t="s">
        <v>6</v>
      </c>
      <c r="B7" s="46">
        <v>20257500</v>
      </c>
      <c r="C7" s="31"/>
    </row>
    <row r="8" spans="1:3" x14ac:dyDescent="0.35">
      <c r="A8" s="5" t="s">
        <v>7</v>
      </c>
      <c r="B8" s="41" t="s">
        <v>121</v>
      </c>
      <c r="C8" s="31"/>
    </row>
    <row r="9" spans="1:3" x14ac:dyDescent="0.35">
      <c r="A9" s="5" t="s">
        <v>8</v>
      </c>
      <c r="B9" s="41" t="s">
        <v>122</v>
      </c>
      <c r="C9" s="41"/>
    </row>
    <row r="10" spans="1:3" x14ac:dyDescent="0.35">
      <c r="A10" s="32" t="s">
        <v>9</v>
      </c>
      <c r="B10" s="33" t="s">
        <v>124</v>
      </c>
      <c r="C10" s="34"/>
    </row>
    <row r="11" spans="1:3" ht="30" customHeight="1" x14ac:dyDescent="0.35">
      <c r="A11" s="32"/>
      <c r="B11" s="35"/>
      <c r="C11" s="36"/>
    </row>
    <row r="12" spans="1:3" ht="15" customHeight="1" x14ac:dyDescent="0.35">
      <c r="A12" s="32"/>
      <c r="B12" s="37"/>
      <c r="C12" s="38"/>
    </row>
    <row r="13" spans="1:3" x14ac:dyDescent="0.35">
      <c r="A13" s="5" t="s">
        <v>10</v>
      </c>
      <c r="B13" s="39" t="s">
        <v>120</v>
      </c>
      <c r="C13" s="40"/>
    </row>
    <row r="14" spans="1:3" ht="17.25" customHeight="1" x14ac:dyDescent="0.35">
      <c r="A14" s="5" t="s">
        <v>11</v>
      </c>
      <c r="B14" s="31" t="s">
        <v>123</v>
      </c>
      <c r="C14" s="31"/>
    </row>
    <row r="15" spans="1:3" ht="15.75" customHeight="1" x14ac:dyDescent="0.35">
      <c r="A15" s="5" t="s">
        <v>12</v>
      </c>
      <c r="B15" s="41" t="s">
        <v>125</v>
      </c>
      <c r="C15" s="31"/>
    </row>
    <row r="16" spans="1:3" ht="33" customHeight="1" x14ac:dyDescent="0.35">
      <c r="A16" s="5" t="s">
        <v>13</v>
      </c>
      <c r="B16" s="43" t="s">
        <v>116</v>
      </c>
      <c r="C16" s="44"/>
    </row>
    <row r="17" spans="1:3" ht="18.75" customHeight="1" x14ac:dyDescent="0.35">
      <c r="A17" s="5" t="s">
        <v>14</v>
      </c>
      <c r="B17" s="42">
        <v>45223</v>
      </c>
      <c r="C17" s="40"/>
    </row>
    <row r="18" spans="1:3" x14ac:dyDescent="0.35">
      <c r="A18" s="5" t="s">
        <v>15</v>
      </c>
      <c r="B18" s="30">
        <v>45205</v>
      </c>
      <c r="C18" s="30"/>
    </row>
    <row r="19" spans="1:3" x14ac:dyDescent="0.35">
      <c r="A19" s="5" t="s">
        <v>16</v>
      </c>
      <c r="B19" s="30">
        <v>45250</v>
      </c>
      <c r="C19" s="31"/>
    </row>
    <row r="27" spans="1:3" x14ac:dyDescent="0.35">
      <c r="A27" s="6" t="s">
        <v>17</v>
      </c>
    </row>
    <row r="28" spans="1:3" x14ac:dyDescent="0.35">
      <c r="A28" s="6" t="s">
        <v>18</v>
      </c>
    </row>
    <row r="30" spans="1:3" x14ac:dyDescent="0.35">
      <c r="A30" s="6" t="s">
        <v>19</v>
      </c>
    </row>
    <row r="31" spans="1:3" x14ac:dyDescent="0.35">
      <c r="A31" s="6" t="s">
        <v>20</v>
      </c>
    </row>
  </sheetData>
  <mergeCells count="18">
    <mergeCell ref="B9:C9"/>
    <mergeCell ref="B16:C16"/>
    <mergeCell ref="A1:C1"/>
    <mergeCell ref="B2:C2"/>
    <mergeCell ref="B5:C5"/>
    <mergeCell ref="B6:C6"/>
    <mergeCell ref="B7:C7"/>
    <mergeCell ref="B8:C8"/>
    <mergeCell ref="B4:C4"/>
    <mergeCell ref="B3:C3"/>
    <mergeCell ref="B18:C18"/>
    <mergeCell ref="B19:C19"/>
    <mergeCell ref="A10:A12"/>
    <mergeCell ref="B10:C12"/>
    <mergeCell ref="B13:C13"/>
    <mergeCell ref="B14:C14"/>
    <mergeCell ref="B15:C15"/>
    <mergeCell ref="B17:C17"/>
  </mergeCells>
  <dataValidations disablePrompts="1" count="2">
    <dataValidation type="list" allowBlank="1" showInputMessage="1" showErrorMessage="1" sqref="B4:C4" xr:uid="{9ECA6564-053C-4153-B3E6-662B1141596C}">
      <formula1>$A$27:$A$28</formula1>
    </dataValidation>
    <dataValidation type="list" allowBlank="1" showInputMessage="1" showErrorMessage="1" sqref="B5:C5" xr:uid="{1034799B-4889-45EA-BB94-5372F131DC02}">
      <formula1>$A$30:$A$31</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abSelected="1" workbookViewId="0">
      <selection sqref="A1:C1"/>
    </sheetView>
  </sheetViews>
  <sheetFormatPr baseColWidth="10" defaultColWidth="0" defaultRowHeight="14.5" x14ac:dyDescent="0.35"/>
  <cols>
    <col min="1" max="1" width="44.453125" customWidth="1"/>
    <col min="2" max="2" width="36.26953125" customWidth="1"/>
    <col min="3" max="3" width="100.7265625" customWidth="1"/>
    <col min="4" max="16384" width="11.453125" hidden="1"/>
  </cols>
  <sheetData>
    <row r="1" spans="1:3" ht="18.5" x14ac:dyDescent="0.35">
      <c r="A1" s="55" t="s">
        <v>21</v>
      </c>
      <c r="B1" s="55"/>
      <c r="C1" s="55"/>
    </row>
    <row r="2" spans="1:3" x14ac:dyDescent="0.35">
      <c r="A2" s="17" t="s">
        <v>22</v>
      </c>
      <c r="B2" s="39" t="s">
        <v>126</v>
      </c>
      <c r="C2" s="40"/>
    </row>
    <row r="3" spans="1:3" s="28" customFormat="1" x14ac:dyDescent="0.35">
      <c r="A3" s="5" t="s">
        <v>1</v>
      </c>
      <c r="B3" s="31" t="s">
        <v>117</v>
      </c>
      <c r="C3" s="31"/>
    </row>
    <row r="4" spans="1:3" s="2" customFormat="1" x14ac:dyDescent="0.35">
      <c r="A4" s="5" t="s">
        <v>2</v>
      </c>
      <c r="B4" s="31" t="str">
        <f>'GENERALES NOTA 322'!B3:C3</f>
        <v>GERENCIA DEPARTAMENTAL COLEGIADA DE RISARALDA</v>
      </c>
      <c r="C4" s="31"/>
    </row>
    <row r="5" spans="1:3" s="2" customFormat="1" x14ac:dyDescent="0.35">
      <c r="A5" s="5" t="s">
        <v>5</v>
      </c>
      <c r="B5" s="39" t="str">
        <f>'GENERALES NOTA 322'!B4:C4</f>
        <v>ORDINARIO</v>
      </c>
      <c r="C5" s="40"/>
    </row>
    <row r="6" spans="1:3" s="2" customFormat="1" x14ac:dyDescent="0.35">
      <c r="A6" s="5" t="s">
        <v>6</v>
      </c>
      <c r="B6" s="46">
        <v>20257500</v>
      </c>
      <c r="C6" s="31"/>
    </row>
    <row r="7" spans="1:3" s="2" customFormat="1" ht="23.5" customHeight="1" x14ac:dyDescent="0.35">
      <c r="A7" s="5" t="s">
        <v>7</v>
      </c>
      <c r="B7" s="31" t="str">
        <f>'GENERALES NOTA 322'!B8:C8</f>
        <v>SEGUROS DEL ESTADO, LIBERTY SEGUROS S.A Y ALLIANZ SEGUROS S.A</v>
      </c>
      <c r="C7" s="31"/>
    </row>
    <row r="8" spans="1:3" x14ac:dyDescent="0.35">
      <c r="A8" s="12" t="s">
        <v>23</v>
      </c>
      <c r="B8" s="31" t="s">
        <v>127</v>
      </c>
      <c r="C8" s="31"/>
    </row>
    <row r="9" spans="1:3" x14ac:dyDescent="0.35">
      <c r="A9" s="12" t="s">
        <v>24</v>
      </c>
      <c r="B9" s="31" t="s">
        <v>128</v>
      </c>
      <c r="C9" s="31"/>
    </row>
    <row r="10" spans="1:3" x14ac:dyDescent="0.35">
      <c r="A10" s="12" t="s">
        <v>25</v>
      </c>
      <c r="B10" s="66">
        <v>4000000</v>
      </c>
      <c r="C10" s="13" t="s">
        <v>129</v>
      </c>
    </row>
    <row r="11" spans="1:3" x14ac:dyDescent="0.35">
      <c r="A11" s="12" t="s">
        <v>26</v>
      </c>
      <c r="B11" s="47" t="s">
        <v>89</v>
      </c>
      <c r="C11" s="48"/>
    </row>
    <row r="12" spans="1:3" x14ac:dyDescent="0.35">
      <c r="A12" s="12" t="s">
        <v>27</v>
      </c>
      <c r="B12" s="31" t="s">
        <v>130</v>
      </c>
      <c r="C12" s="31"/>
    </row>
    <row r="13" spans="1:3" x14ac:dyDescent="0.35">
      <c r="A13" s="12" t="s">
        <v>28</v>
      </c>
      <c r="B13" s="31" t="s">
        <v>85</v>
      </c>
      <c r="C13" s="31"/>
    </row>
    <row r="14" spans="1:3" x14ac:dyDescent="0.35">
      <c r="A14" s="12" t="s">
        <v>29</v>
      </c>
      <c r="B14" s="31" t="s">
        <v>85</v>
      </c>
      <c r="C14" s="31"/>
    </row>
    <row r="15" spans="1:3" x14ac:dyDescent="0.35">
      <c r="A15" s="56" t="s">
        <v>30</v>
      </c>
      <c r="B15" s="47" t="s">
        <v>97</v>
      </c>
      <c r="C15" s="48"/>
    </row>
    <row r="16" spans="1:3" x14ac:dyDescent="0.35">
      <c r="A16" s="57"/>
      <c r="B16" s="8" t="s">
        <v>31</v>
      </c>
      <c r="C16" s="9" t="s">
        <v>32</v>
      </c>
    </row>
    <row r="17" spans="1:3" x14ac:dyDescent="0.35">
      <c r="A17" s="57"/>
      <c r="B17" s="10" t="s">
        <v>131</v>
      </c>
      <c r="C17" s="67" t="s">
        <v>132</v>
      </c>
    </row>
    <row r="18" spans="1:3" x14ac:dyDescent="0.35">
      <c r="A18" s="57"/>
      <c r="B18" s="10" t="s">
        <v>133</v>
      </c>
      <c r="C18" s="10" t="s">
        <v>134</v>
      </c>
    </row>
    <row r="19" spans="1:3" x14ac:dyDescent="0.35">
      <c r="A19" s="57"/>
      <c r="B19" s="10"/>
      <c r="C19" s="10"/>
    </row>
    <row r="20" spans="1:3" x14ac:dyDescent="0.35">
      <c r="A20" s="12" t="s">
        <v>33</v>
      </c>
      <c r="B20" s="31" t="s">
        <v>90</v>
      </c>
      <c r="C20" s="31"/>
    </row>
    <row r="21" spans="1:3" x14ac:dyDescent="0.35">
      <c r="A21" s="12" t="s">
        <v>34</v>
      </c>
      <c r="B21" s="47"/>
      <c r="C21" s="48"/>
    </row>
    <row r="22" spans="1:3" x14ac:dyDescent="0.35">
      <c r="A22" s="11" t="s">
        <v>35</v>
      </c>
      <c r="B22" s="31" t="s">
        <v>90</v>
      </c>
      <c r="C22" s="31"/>
    </row>
    <row r="23" spans="1:3" x14ac:dyDescent="0.35">
      <c r="A23" s="54" t="s">
        <v>36</v>
      </c>
      <c r="B23" s="54"/>
      <c r="C23" s="54"/>
    </row>
    <row r="24" spans="1:3" x14ac:dyDescent="0.35">
      <c r="A24" s="39" t="s">
        <v>37</v>
      </c>
      <c r="B24" s="40"/>
      <c r="C24" s="25" t="s">
        <v>135</v>
      </c>
    </row>
    <row r="25" spans="1:3" x14ac:dyDescent="0.35">
      <c r="A25" s="39" t="s">
        <v>38</v>
      </c>
      <c r="B25" s="40"/>
      <c r="C25" s="25" t="s">
        <v>135</v>
      </c>
    </row>
    <row r="26" spans="1:3" ht="37.5" customHeight="1" x14ac:dyDescent="0.35">
      <c r="A26" s="68" t="s">
        <v>136</v>
      </c>
      <c r="B26" s="40"/>
      <c r="C26" s="26" t="s">
        <v>135</v>
      </c>
    </row>
    <row r="27" spans="1:3" x14ac:dyDescent="0.35">
      <c r="A27" s="19" t="s">
        <v>39</v>
      </c>
      <c r="B27" s="20"/>
      <c r="C27" s="25" t="s">
        <v>135</v>
      </c>
    </row>
    <row r="28" spans="1:3" x14ac:dyDescent="0.35">
      <c r="A28" s="39" t="s">
        <v>40</v>
      </c>
      <c r="B28" s="40"/>
      <c r="C28" s="25" t="s">
        <v>135</v>
      </c>
    </row>
    <row r="29" spans="1:3" x14ac:dyDescent="0.35">
      <c r="A29" s="39" t="s">
        <v>41</v>
      </c>
      <c r="B29" s="40"/>
      <c r="C29" s="25" t="s">
        <v>135</v>
      </c>
    </row>
    <row r="30" spans="1:3" x14ac:dyDescent="0.35">
      <c r="A30" s="39" t="s">
        <v>42</v>
      </c>
      <c r="B30" s="40"/>
      <c r="C30" s="25"/>
    </row>
    <row r="31" spans="1:3" x14ac:dyDescent="0.35">
      <c r="A31" s="51" t="s">
        <v>43</v>
      </c>
      <c r="B31" s="52"/>
      <c r="C31" s="27"/>
    </row>
    <row r="32" spans="1:3" x14ac:dyDescent="0.35">
      <c r="A32" s="53" t="s">
        <v>44</v>
      </c>
      <c r="B32" s="53"/>
      <c r="C32" s="53"/>
    </row>
    <row r="33" spans="1:3" x14ac:dyDescent="0.35">
      <c r="A33" s="49" t="s">
        <v>45</v>
      </c>
      <c r="B33" s="49"/>
      <c r="C33" s="10" t="s">
        <v>137</v>
      </c>
    </row>
    <row r="34" spans="1:3" x14ac:dyDescent="0.35">
      <c r="A34" s="49" t="s">
        <v>46</v>
      </c>
      <c r="B34" s="49"/>
      <c r="C34" s="10" t="s">
        <v>138</v>
      </c>
    </row>
    <row r="35" spans="1:3" x14ac:dyDescent="0.35">
      <c r="A35" s="49" t="s">
        <v>47</v>
      </c>
      <c r="B35" s="49"/>
      <c r="C35" s="10" t="s">
        <v>137</v>
      </c>
    </row>
    <row r="36" spans="1:3" x14ac:dyDescent="0.35">
      <c r="A36" s="49" t="s">
        <v>48</v>
      </c>
      <c r="B36" s="49"/>
      <c r="C36" s="10" t="s">
        <v>137</v>
      </c>
    </row>
    <row r="37" spans="1:3" x14ac:dyDescent="0.35">
      <c r="A37" s="49" t="s">
        <v>49</v>
      </c>
      <c r="B37" s="49"/>
      <c r="C37" s="10" t="s">
        <v>137</v>
      </c>
    </row>
    <row r="38" spans="1:3" x14ac:dyDescent="0.35">
      <c r="A38" s="49" t="s">
        <v>50</v>
      </c>
      <c r="B38" s="49"/>
      <c r="C38" s="10" t="s">
        <v>137</v>
      </c>
    </row>
    <row r="39" spans="1:3" x14ac:dyDescent="0.35">
      <c r="A39" s="49" t="s">
        <v>51</v>
      </c>
      <c r="B39" s="49"/>
      <c r="C39" s="10" t="s">
        <v>137</v>
      </c>
    </row>
    <row r="40" spans="1:3" x14ac:dyDescent="0.35">
      <c r="A40" s="49" t="s">
        <v>52</v>
      </c>
      <c r="B40" s="49"/>
      <c r="C40" s="10" t="s">
        <v>137</v>
      </c>
    </row>
    <row r="41" spans="1:3" x14ac:dyDescent="0.35">
      <c r="A41" s="49" t="s">
        <v>53</v>
      </c>
      <c r="B41" s="49"/>
      <c r="C41" s="10" t="s">
        <v>137</v>
      </c>
    </row>
    <row r="42" spans="1:3" x14ac:dyDescent="0.35">
      <c r="A42" s="49" t="s">
        <v>54</v>
      </c>
      <c r="B42" s="49"/>
      <c r="C42" s="10" t="s">
        <v>137</v>
      </c>
    </row>
    <row r="43" spans="1:3" x14ac:dyDescent="0.35">
      <c r="A43" s="49" t="s">
        <v>55</v>
      </c>
      <c r="B43" s="49"/>
      <c r="C43" s="10" t="s">
        <v>135</v>
      </c>
    </row>
    <row r="44" spans="1:3" x14ac:dyDescent="0.35">
      <c r="A44" s="49" t="s">
        <v>56</v>
      </c>
      <c r="B44" s="49"/>
      <c r="C44" s="10" t="s">
        <v>137</v>
      </c>
    </row>
    <row r="45" spans="1:3" x14ac:dyDescent="0.35">
      <c r="A45" s="49" t="s">
        <v>57</v>
      </c>
      <c r="B45" s="49"/>
      <c r="C45" s="10" t="s">
        <v>137</v>
      </c>
    </row>
    <row r="46" spans="1:3" x14ac:dyDescent="0.35">
      <c r="A46" s="49" t="s">
        <v>58</v>
      </c>
      <c r="B46" s="49"/>
      <c r="C46" s="10" t="s">
        <v>137</v>
      </c>
    </row>
    <row r="47" spans="1:3" x14ac:dyDescent="0.35">
      <c r="A47" s="49" t="s">
        <v>59</v>
      </c>
      <c r="B47" s="49"/>
      <c r="C47" s="10" t="s">
        <v>137</v>
      </c>
    </row>
    <row r="48" spans="1:3" x14ac:dyDescent="0.35">
      <c r="A48" s="49" t="s">
        <v>60</v>
      </c>
      <c r="B48" s="49"/>
      <c r="C48" s="10"/>
    </row>
    <row r="49" spans="1:3" x14ac:dyDescent="0.35">
      <c r="A49" s="50"/>
      <c r="B49" s="50"/>
      <c r="C49" s="10"/>
    </row>
  </sheetData>
  <mergeCells count="44">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I46"/>
  <sheetViews>
    <sheetView zoomScale="85" zoomScaleNormal="85" workbookViewId="0">
      <selection activeCell="B12" sqref="B12:C12"/>
    </sheetView>
  </sheetViews>
  <sheetFormatPr baseColWidth="10" defaultColWidth="11.453125" defaultRowHeight="14.5" x14ac:dyDescent="0.35"/>
  <cols>
    <col min="1" max="1" width="41.81640625" customWidth="1"/>
    <col min="2" max="2" width="30.54296875" customWidth="1"/>
    <col min="3" max="3" width="76.1796875" customWidth="1"/>
    <col min="4" max="8" width="11.453125" hidden="1" customWidth="1"/>
    <col min="9" max="9" width="12" hidden="1" customWidth="1"/>
    <col min="119" max="122" width="11.453125" customWidth="1"/>
    <col min="16384" max="16384" width="6.81640625" customWidth="1"/>
  </cols>
  <sheetData>
    <row r="1" spans="1:6" ht="18.5" x14ac:dyDescent="0.35">
      <c r="A1" s="55" t="s">
        <v>61</v>
      </c>
      <c r="B1" s="55"/>
      <c r="C1" s="55"/>
    </row>
    <row r="2" spans="1:6" x14ac:dyDescent="0.35">
      <c r="A2" s="12" t="s">
        <v>22</v>
      </c>
      <c r="B2" s="39" t="str">
        <f>'GENERALES NOTA 321'!B2:C2</f>
        <v>Siniestro 134727703 - Aplicativo 143798.</v>
      </c>
      <c r="C2" s="40"/>
    </row>
    <row r="3" spans="1:6" x14ac:dyDescent="0.35">
      <c r="A3" s="29" t="s">
        <v>1</v>
      </c>
      <c r="B3" s="51" t="str">
        <f>'GENERALES NOTA 322'!B2:C2</f>
        <v>PRF-2019-00774</v>
      </c>
      <c r="C3" s="52"/>
    </row>
    <row r="4" spans="1:6" s="2" customFormat="1" x14ac:dyDescent="0.35">
      <c r="A4" s="5" t="s">
        <v>2</v>
      </c>
      <c r="B4" s="31" t="str">
        <f>'GENERALES NOTA 322'!B3:C3</f>
        <v>GERENCIA DEPARTAMENTAL COLEGIADA DE RISARALDA</v>
      </c>
      <c r="C4" s="31"/>
    </row>
    <row r="5" spans="1:6" s="2" customFormat="1" x14ac:dyDescent="0.35">
      <c r="A5" s="5" t="s">
        <v>5</v>
      </c>
      <c r="B5" s="39" t="str">
        <f>'GENERALES NOTA 322'!B4:C4</f>
        <v>ORDINARIO</v>
      </c>
      <c r="C5" s="40"/>
    </row>
    <row r="6" spans="1:6" s="2" customFormat="1" x14ac:dyDescent="0.35">
      <c r="A6" s="5" t="s">
        <v>6</v>
      </c>
      <c r="B6" s="31">
        <f>'GENERALES NOTA 322'!B7:C7</f>
        <v>20257500</v>
      </c>
      <c r="C6" s="31"/>
    </row>
    <row r="7" spans="1:6" s="2" customFormat="1" x14ac:dyDescent="0.35">
      <c r="A7" s="5" t="s">
        <v>7</v>
      </c>
      <c r="B7" s="31" t="str">
        <f>'GENERALES NOTA 322'!B8:C8</f>
        <v>SEGUROS DEL ESTADO, LIBERTY SEGUROS S.A Y ALLIANZ SEGUROS S.A</v>
      </c>
      <c r="C7" s="31"/>
    </row>
    <row r="8" spans="1:6" ht="23.25" customHeight="1" x14ac:dyDescent="0.35">
      <c r="A8" s="14" t="s">
        <v>62</v>
      </c>
      <c r="B8" s="51" t="s">
        <v>63</v>
      </c>
      <c r="C8" s="52"/>
    </row>
    <row r="9" spans="1:6" ht="58" x14ac:dyDescent="0.35">
      <c r="A9" s="5" t="s">
        <v>64</v>
      </c>
      <c r="B9" s="59"/>
      <c r="C9" s="60"/>
      <c r="E9" t="s">
        <v>65</v>
      </c>
      <c r="F9" s="15">
        <v>0.7</v>
      </c>
    </row>
    <row r="10" spans="1:6" x14ac:dyDescent="0.35">
      <c r="A10" s="14" t="s">
        <v>66</v>
      </c>
      <c r="B10" s="31">
        <v>0</v>
      </c>
      <c r="C10" s="31"/>
      <c r="E10" t="s">
        <v>63</v>
      </c>
      <c r="F10" s="15">
        <v>0.3</v>
      </c>
    </row>
    <row r="11" spans="1:6" x14ac:dyDescent="0.35">
      <c r="A11" s="16" t="s">
        <v>67</v>
      </c>
      <c r="B11" s="61">
        <f>IFERROR(B10*(VLOOKUP(B8,E9:F11,2,0)),18888)</f>
        <v>0</v>
      </c>
      <c r="C11" s="62"/>
    </row>
    <row r="12" spans="1:6" ht="180" customHeight="1" x14ac:dyDescent="0.35">
      <c r="A12" s="5" t="s">
        <v>68</v>
      </c>
      <c r="B12" s="51"/>
      <c r="C12" s="52"/>
    </row>
    <row r="13" spans="1:6" ht="87" x14ac:dyDescent="0.35">
      <c r="A13" s="5" t="s">
        <v>69</v>
      </c>
      <c r="B13" s="58"/>
      <c r="C13" s="58"/>
    </row>
    <row r="15" spans="1:6" x14ac:dyDescent="0.35">
      <c r="B15" s="18"/>
      <c r="C15" s="18"/>
    </row>
    <row r="16" spans="1:6" x14ac:dyDescent="0.35">
      <c r="B16" s="18"/>
      <c r="C16" s="18"/>
    </row>
    <row r="17" spans="2:3" x14ac:dyDescent="0.35">
      <c r="B17" s="18"/>
      <c r="C17" s="18"/>
    </row>
    <row r="18" spans="2:3" x14ac:dyDescent="0.35">
      <c r="B18" s="18"/>
      <c r="C18" s="18"/>
    </row>
    <row r="19" spans="2:3" x14ac:dyDescent="0.35">
      <c r="B19" s="18"/>
      <c r="C19" s="18"/>
    </row>
    <row r="20" spans="2:3" x14ac:dyDescent="0.35">
      <c r="B20" s="18"/>
      <c r="C20" s="18"/>
    </row>
    <row r="21" spans="2:3" x14ac:dyDescent="0.35">
      <c r="B21" s="18"/>
      <c r="C21" s="18"/>
    </row>
    <row r="22" spans="2:3" x14ac:dyDescent="0.35">
      <c r="B22" s="18"/>
      <c r="C22" s="18"/>
    </row>
    <row r="23" spans="2:3" x14ac:dyDescent="0.35">
      <c r="B23" s="18"/>
      <c r="C23" s="18"/>
    </row>
    <row r="24" spans="2:3" x14ac:dyDescent="0.35">
      <c r="B24" s="18"/>
      <c r="C24" s="18"/>
    </row>
    <row r="25" spans="2:3" x14ac:dyDescent="0.35">
      <c r="B25" s="18"/>
      <c r="C25" s="18"/>
    </row>
    <row r="26" spans="2:3" x14ac:dyDescent="0.35">
      <c r="B26" s="18"/>
      <c r="C26" s="18"/>
    </row>
    <row r="27" spans="2:3" x14ac:dyDescent="0.35">
      <c r="B27" s="18"/>
      <c r="C27" s="18"/>
    </row>
    <row r="28" spans="2:3" x14ac:dyDescent="0.35">
      <c r="B28" s="18"/>
      <c r="C28" s="18"/>
    </row>
    <row r="29" spans="2:3" x14ac:dyDescent="0.35">
      <c r="B29" s="18"/>
      <c r="C29" s="18"/>
    </row>
    <row r="30" spans="2:3" x14ac:dyDescent="0.35">
      <c r="B30" s="18"/>
      <c r="C30" s="18"/>
    </row>
    <row r="31" spans="2:3" x14ac:dyDescent="0.35">
      <c r="B31" s="18"/>
      <c r="C31" s="18"/>
    </row>
    <row r="32" spans="2:3" x14ac:dyDescent="0.35">
      <c r="B32" s="18"/>
      <c r="C32" s="18"/>
    </row>
    <row r="33" spans="2:3" x14ac:dyDescent="0.35">
      <c r="B33" s="18"/>
      <c r="C33" s="18"/>
    </row>
    <row r="34" spans="2:3" x14ac:dyDescent="0.35">
      <c r="B34" s="18"/>
      <c r="C34" s="18"/>
    </row>
    <row r="35" spans="2:3" x14ac:dyDescent="0.35">
      <c r="B35" s="18"/>
      <c r="C35" s="18"/>
    </row>
    <row r="36" spans="2:3" x14ac:dyDescent="0.35">
      <c r="B36" s="18"/>
      <c r="C36" s="18"/>
    </row>
    <row r="37" spans="2:3" x14ac:dyDescent="0.35">
      <c r="B37" s="18"/>
      <c r="C37" s="18"/>
    </row>
    <row r="38" spans="2:3" x14ac:dyDescent="0.35">
      <c r="B38" s="18"/>
      <c r="C38" s="18"/>
    </row>
    <row r="39" spans="2:3" x14ac:dyDescent="0.35">
      <c r="B39" s="18"/>
      <c r="C39" s="18"/>
    </row>
    <row r="40" spans="2:3" x14ac:dyDescent="0.35">
      <c r="B40" s="18"/>
      <c r="C40" s="18"/>
    </row>
    <row r="41" spans="2:3" x14ac:dyDescent="0.35">
      <c r="B41" s="18"/>
      <c r="C41" s="18"/>
    </row>
    <row r="42" spans="2:3" x14ac:dyDescent="0.35">
      <c r="B42" s="18"/>
      <c r="C42" s="18"/>
    </row>
    <row r="43" spans="2:3" x14ac:dyDescent="0.35">
      <c r="B43" s="18"/>
      <c r="C43" s="18"/>
    </row>
    <row r="44" spans="2:3" x14ac:dyDescent="0.35">
      <c r="B44" s="18"/>
      <c r="C44" s="18"/>
    </row>
    <row r="45" spans="2:3" x14ac:dyDescent="0.35">
      <c r="B45" s="18"/>
      <c r="C45" s="18"/>
    </row>
    <row r="46" spans="2:3" x14ac:dyDescent="0.35">
      <c r="B46" s="18"/>
      <c r="C46" s="18"/>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46"/>
  <sheetViews>
    <sheetView zoomScale="85" zoomScaleNormal="85" workbookViewId="0">
      <selection activeCell="B8" sqref="B8:C8"/>
    </sheetView>
  </sheetViews>
  <sheetFormatPr baseColWidth="10" defaultColWidth="11.453125" defaultRowHeight="14.5" x14ac:dyDescent="0.35"/>
  <cols>
    <col min="1" max="1" width="41.81640625" customWidth="1"/>
    <col min="2" max="2" width="30.54296875" customWidth="1"/>
    <col min="3" max="3" width="76.1796875" customWidth="1"/>
    <col min="4" max="8" width="11.453125" hidden="1" customWidth="1"/>
    <col min="9" max="9" width="12" hidden="1" customWidth="1"/>
    <col min="119" max="122" width="11.453125" customWidth="1"/>
    <col min="16384" max="16384" width="6.81640625" customWidth="1"/>
  </cols>
  <sheetData>
    <row r="1" spans="1:6" ht="18.5" x14ac:dyDescent="0.35">
      <c r="A1" s="55" t="s">
        <v>61</v>
      </c>
      <c r="B1" s="55"/>
      <c r="C1" s="55"/>
    </row>
    <row r="2" spans="1:6" x14ac:dyDescent="0.35">
      <c r="A2" s="12" t="s">
        <v>22</v>
      </c>
      <c r="B2" s="39" t="str">
        <f>'GENERALES NOTA 321'!B2:C2</f>
        <v>Siniestro 134727703 - Aplicativo 143798.</v>
      </c>
      <c r="C2" s="40"/>
    </row>
    <row r="3" spans="1:6" x14ac:dyDescent="0.35">
      <c r="A3" s="29" t="s">
        <v>1</v>
      </c>
      <c r="B3" s="51" t="str">
        <f>'GENERALES NOTA 322'!B2:C2</f>
        <v>PRF-2019-00774</v>
      </c>
      <c r="C3" s="52"/>
    </row>
    <row r="4" spans="1:6" s="2" customFormat="1" x14ac:dyDescent="0.35">
      <c r="A4" s="5" t="s">
        <v>2</v>
      </c>
      <c r="B4" s="31" t="str">
        <f>'GENERALES NOTA 322'!B3:C3</f>
        <v>GERENCIA DEPARTAMENTAL COLEGIADA DE RISARALDA</v>
      </c>
      <c r="C4" s="31"/>
    </row>
    <row r="5" spans="1:6" s="2" customFormat="1" x14ac:dyDescent="0.35">
      <c r="A5" s="5" t="s">
        <v>5</v>
      </c>
      <c r="B5" s="39" t="str">
        <f>'GENERALES NOTA 322'!B4:C4</f>
        <v>ORDINARIO</v>
      </c>
      <c r="C5" s="40"/>
    </row>
    <row r="6" spans="1:6" s="2" customFormat="1" x14ac:dyDescent="0.35">
      <c r="A6" s="5" t="s">
        <v>6</v>
      </c>
      <c r="B6" s="31">
        <f>'GENERALES NOTA 322'!B7:C7</f>
        <v>20257500</v>
      </c>
      <c r="C6" s="31"/>
    </row>
    <row r="7" spans="1:6" s="2" customFormat="1" x14ac:dyDescent="0.35">
      <c r="A7" s="5" t="s">
        <v>7</v>
      </c>
      <c r="B7" s="31" t="str">
        <f>'GENERALES NOTA 322'!B8:C8</f>
        <v>SEGUROS DEL ESTADO, LIBERTY SEGUROS S.A Y ALLIANZ SEGUROS S.A</v>
      </c>
      <c r="C7" s="31"/>
    </row>
    <row r="8" spans="1:6" ht="23.25" customHeight="1" x14ac:dyDescent="0.35">
      <c r="A8" s="14" t="s">
        <v>62</v>
      </c>
      <c r="B8" s="51" t="s">
        <v>63</v>
      </c>
      <c r="C8" s="52"/>
    </row>
    <row r="9" spans="1:6" ht="58" x14ac:dyDescent="0.35">
      <c r="A9" s="5" t="s">
        <v>64</v>
      </c>
      <c r="B9" s="59"/>
      <c r="C9" s="60"/>
      <c r="E9" t="s">
        <v>65</v>
      </c>
      <c r="F9" s="15">
        <v>0.7</v>
      </c>
    </row>
    <row r="10" spans="1:6" x14ac:dyDescent="0.35">
      <c r="A10" s="14" t="s">
        <v>66</v>
      </c>
      <c r="B10" s="63">
        <v>0</v>
      </c>
      <c r="C10" s="63"/>
      <c r="E10" t="s">
        <v>63</v>
      </c>
      <c r="F10" s="15">
        <v>0.3</v>
      </c>
    </row>
    <row r="11" spans="1:6" x14ac:dyDescent="0.35">
      <c r="A11" s="16" t="s">
        <v>67</v>
      </c>
      <c r="B11" s="61">
        <f>IFERROR(B10*(VLOOKUP(B8,E9:F11,2,0)),18888)</f>
        <v>0</v>
      </c>
      <c r="C11" s="62"/>
    </row>
    <row r="12" spans="1:6" ht="180" customHeight="1" x14ac:dyDescent="0.35">
      <c r="A12" s="5" t="s">
        <v>68</v>
      </c>
      <c r="B12" s="51"/>
      <c r="C12" s="52"/>
    </row>
    <row r="13" spans="1:6" ht="87" x14ac:dyDescent="0.35">
      <c r="A13" s="5" t="s">
        <v>69</v>
      </c>
      <c r="B13" s="58"/>
      <c r="C13" s="58"/>
    </row>
    <row r="15" spans="1:6" x14ac:dyDescent="0.35">
      <c r="B15" s="18"/>
      <c r="C15" s="18"/>
    </row>
    <row r="16" spans="1:6" x14ac:dyDescent="0.35">
      <c r="B16" s="18"/>
      <c r="C16" s="18"/>
    </row>
    <row r="17" spans="2:3" x14ac:dyDescent="0.35">
      <c r="B17" s="18"/>
      <c r="C17" s="18"/>
    </row>
    <row r="18" spans="2:3" x14ac:dyDescent="0.35">
      <c r="B18" s="18"/>
      <c r="C18" s="18"/>
    </row>
    <row r="19" spans="2:3" x14ac:dyDescent="0.35">
      <c r="B19" s="18"/>
      <c r="C19" s="18"/>
    </row>
    <row r="20" spans="2:3" x14ac:dyDescent="0.35">
      <c r="B20" s="18"/>
      <c r="C20" s="18"/>
    </row>
    <row r="21" spans="2:3" x14ac:dyDescent="0.35">
      <c r="B21" s="18"/>
      <c r="C21" s="18"/>
    </row>
    <row r="22" spans="2:3" x14ac:dyDescent="0.35">
      <c r="B22" s="18"/>
      <c r="C22" s="18"/>
    </row>
    <row r="23" spans="2:3" x14ac:dyDescent="0.35">
      <c r="B23" s="18"/>
      <c r="C23" s="18"/>
    </row>
    <row r="24" spans="2:3" x14ac:dyDescent="0.35">
      <c r="B24" s="18"/>
      <c r="C24" s="18"/>
    </row>
    <row r="25" spans="2:3" x14ac:dyDescent="0.35">
      <c r="B25" s="18"/>
      <c r="C25" s="18"/>
    </row>
    <row r="26" spans="2:3" x14ac:dyDescent="0.35">
      <c r="B26" s="18"/>
      <c r="C26" s="18"/>
    </row>
    <row r="27" spans="2:3" x14ac:dyDescent="0.35">
      <c r="B27" s="18"/>
      <c r="C27" s="18"/>
    </row>
    <row r="28" spans="2:3" x14ac:dyDescent="0.35">
      <c r="B28" s="18"/>
      <c r="C28" s="18"/>
    </row>
    <row r="29" spans="2:3" x14ac:dyDescent="0.35">
      <c r="B29" s="18"/>
      <c r="C29" s="18"/>
    </row>
    <row r="30" spans="2:3" x14ac:dyDescent="0.35">
      <c r="B30" s="18"/>
      <c r="C30" s="18"/>
    </row>
    <row r="31" spans="2:3" x14ac:dyDescent="0.35">
      <c r="B31" s="18"/>
      <c r="C31" s="18"/>
    </row>
    <row r="32" spans="2:3" x14ac:dyDescent="0.35">
      <c r="B32" s="18"/>
      <c r="C32" s="18"/>
    </row>
    <row r="33" spans="2:3" x14ac:dyDescent="0.35">
      <c r="B33" s="18"/>
      <c r="C33" s="18"/>
    </row>
    <row r="34" spans="2:3" x14ac:dyDescent="0.35">
      <c r="B34" s="18"/>
      <c r="C34" s="18"/>
    </row>
    <row r="35" spans="2:3" x14ac:dyDescent="0.35">
      <c r="B35" s="18"/>
      <c r="C35" s="18"/>
    </row>
    <row r="36" spans="2:3" x14ac:dyDescent="0.35">
      <c r="B36" s="18"/>
      <c r="C36" s="18"/>
    </row>
    <row r="37" spans="2:3" x14ac:dyDescent="0.35">
      <c r="B37" s="18"/>
      <c r="C37" s="18"/>
    </row>
    <row r="38" spans="2:3" x14ac:dyDescent="0.35">
      <c r="B38" s="18"/>
      <c r="C38" s="18"/>
    </row>
    <row r="39" spans="2:3" x14ac:dyDescent="0.35">
      <c r="B39" s="18"/>
      <c r="C39" s="18"/>
    </row>
    <row r="40" spans="2:3" x14ac:dyDescent="0.35">
      <c r="B40" s="18"/>
      <c r="C40" s="18"/>
    </row>
    <row r="41" spans="2:3" x14ac:dyDescent="0.35">
      <c r="B41" s="18"/>
      <c r="C41" s="18"/>
    </row>
    <row r="42" spans="2:3" x14ac:dyDescent="0.35">
      <c r="B42" s="18"/>
      <c r="C42" s="18"/>
    </row>
    <row r="43" spans="2:3" x14ac:dyDescent="0.35">
      <c r="B43" s="18"/>
      <c r="C43" s="18"/>
    </row>
    <row r="44" spans="2:3" x14ac:dyDescent="0.35">
      <c r="B44" s="18"/>
      <c r="C44" s="18"/>
    </row>
    <row r="45" spans="2:3" x14ac:dyDescent="0.35">
      <c r="B45" s="18"/>
      <c r="C45" s="18"/>
    </row>
    <row r="46" spans="2:3" x14ac:dyDescent="0.35">
      <c r="B46" s="18"/>
      <c r="C46" s="18"/>
    </row>
  </sheetData>
  <mergeCells count="13">
    <mergeCell ref="B12:C12"/>
    <mergeCell ref="B13:C13"/>
    <mergeCell ref="A1:C1"/>
    <mergeCell ref="B8:C8"/>
    <mergeCell ref="B9:C9"/>
    <mergeCell ref="B2:C2"/>
    <mergeCell ref="B11:C11"/>
    <mergeCell ref="B4:C4"/>
    <mergeCell ref="B5:C5"/>
    <mergeCell ref="B6:C6"/>
    <mergeCell ref="B7:C7"/>
    <mergeCell ref="B10:C10"/>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3"/>
  <sheetViews>
    <sheetView workbookViewId="0">
      <selection sqref="A1:C1"/>
    </sheetView>
  </sheetViews>
  <sheetFormatPr baseColWidth="10" defaultColWidth="0" defaultRowHeight="14.5" x14ac:dyDescent="0.35"/>
  <cols>
    <col min="1" max="1" width="35.54296875" customWidth="1"/>
    <col min="2" max="2" width="31.81640625" customWidth="1"/>
    <col min="3" max="3" width="63.453125" customWidth="1"/>
    <col min="4" max="16384" width="11.453125" hidden="1"/>
  </cols>
  <sheetData>
    <row r="1" spans="1:3" ht="18.5" x14ac:dyDescent="0.35">
      <c r="A1" s="55" t="s">
        <v>70</v>
      </c>
      <c r="B1" s="55"/>
      <c r="C1" s="55"/>
    </row>
    <row r="2" spans="1:3" x14ac:dyDescent="0.35">
      <c r="A2" s="12" t="s">
        <v>22</v>
      </c>
      <c r="B2" s="39" t="str">
        <f>'GENERALES NOTA 321'!B2:C2</f>
        <v>Siniestro 134727703 - Aplicativo 143798.</v>
      </c>
      <c r="C2" s="40"/>
    </row>
    <row r="3" spans="1:3" x14ac:dyDescent="0.35">
      <c r="A3" s="29" t="s">
        <v>1</v>
      </c>
      <c r="B3" s="39" t="str">
        <f>'GENERALES NOTA 322'!B2:C2</f>
        <v>PRF-2019-00774</v>
      </c>
      <c r="C3" s="40"/>
    </row>
    <row r="4" spans="1:3" s="2" customFormat="1" x14ac:dyDescent="0.35">
      <c r="A4" s="5" t="s">
        <v>2</v>
      </c>
      <c r="B4" s="31" t="str">
        <f>'GENERALES NOTA 322'!B3:C3</f>
        <v>GERENCIA DEPARTAMENTAL COLEGIADA DE RISARALDA</v>
      </c>
      <c r="C4" s="31"/>
    </row>
    <row r="5" spans="1:3" s="2" customFormat="1" x14ac:dyDescent="0.35">
      <c r="A5" s="5" t="s">
        <v>5</v>
      </c>
      <c r="B5" s="39" t="str">
        <f>'GENERALES NOTA 322'!B4:C4</f>
        <v>ORDINARIO</v>
      </c>
      <c r="C5" s="40"/>
    </row>
    <row r="6" spans="1:3" s="2" customFormat="1" x14ac:dyDescent="0.35">
      <c r="A6" s="5" t="s">
        <v>6</v>
      </c>
      <c r="B6" s="31">
        <f>'GENERALES NOTA 322'!B7:C7</f>
        <v>20257500</v>
      </c>
      <c r="C6" s="31"/>
    </row>
    <row r="7" spans="1:3" s="2" customFormat="1" x14ac:dyDescent="0.35">
      <c r="A7" s="5" t="s">
        <v>7</v>
      </c>
      <c r="B7" s="31" t="str">
        <f>'GENERALES NOTA 322'!B8:C8</f>
        <v>SEGUROS DEL ESTADO, LIBERTY SEGUROS S.A Y ALLIANZ SEGUROS S.A</v>
      </c>
      <c r="C7" s="31"/>
    </row>
    <row r="8" spans="1:3" x14ac:dyDescent="0.35">
      <c r="A8" s="14" t="s">
        <v>62</v>
      </c>
      <c r="B8" s="47"/>
      <c r="C8" s="48"/>
    </row>
    <row r="9" spans="1:3" x14ac:dyDescent="0.35">
      <c r="A9" s="14" t="s">
        <v>66</v>
      </c>
      <c r="B9" s="64"/>
      <c r="C9" s="64"/>
    </row>
    <row r="10" spans="1:3" x14ac:dyDescent="0.35">
      <c r="A10" s="14" t="s">
        <v>71</v>
      </c>
      <c r="B10" s="64"/>
      <c r="C10" s="64"/>
    </row>
    <row r="11" spans="1:3" ht="43.5" x14ac:dyDescent="0.35">
      <c r="A11" s="5" t="s">
        <v>72</v>
      </c>
      <c r="B11" s="31"/>
      <c r="C11" s="31"/>
    </row>
    <row r="12" spans="1:3" ht="43.5" x14ac:dyDescent="0.35">
      <c r="A12" s="5" t="s">
        <v>73</v>
      </c>
      <c r="B12" s="31"/>
      <c r="C12" s="31"/>
    </row>
    <row r="13" spans="1:3" x14ac:dyDescent="0.35">
      <c r="A13" s="5" t="s">
        <v>74</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topLeftCell="A22"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65"/>
      <c r="C2" s="65"/>
      <c r="I2" t="s">
        <v>75</v>
      </c>
      <c r="N2" t="s">
        <v>76</v>
      </c>
    </row>
    <row r="3" spans="2:14" ht="15" customHeight="1" thickTop="1" thickBot="1" x14ac:dyDescent="0.4">
      <c r="B3" s="65" t="s">
        <v>77</v>
      </c>
      <c r="C3" s="65"/>
      <c r="I3" t="s">
        <v>63</v>
      </c>
      <c r="N3" t="s">
        <v>63</v>
      </c>
    </row>
    <row r="4" spans="2:14" ht="15" customHeight="1" thickTop="1" thickBot="1" x14ac:dyDescent="0.4">
      <c r="B4" s="21" t="s">
        <v>78</v>
      </c>
      <c r="C4" s="22"/>
      <c r="I4" t="s">
        <v>79</v>
      </c>
      <c r="N4" t="s">
        <v>65</v>
      </c>
    </row>
    <row r="5" spans="2:14" ht="15" customHeight="1" thickTop="1" thickBot="1" x14ac:dyDescent="0.4">
      <c r="B5" s="21" t="s">
        <v>80</v>
      </c>
      <c r="C5" s="22"/>
    </row>
    <row r="6" spans="2:14" ht="15" customHeight="1" thickTop="1" thickBot="1" x14ac:dyDescent="0.4">
      <c r="B6" s="21" t="s">
        <v>81</v>
      </c>
      <c r="C6" s="22"/>
    </row>
    <row r="7" spans="2:14" ht="44.5" thickTop="1" thickBot="1" x14ac:dyDescent="0.4">
      <c r="B7" s="21" t="s">
        <v>82</v>
      </c>
      <c r="C7" s="23"/>
    </row>
    <row r="8" spans="2:14" ht="30" thickTop="1" thickBot="1" x14ac:dyDescent="0.4">
      <c r="B8" s="21" t="s">
        <v>83</v>
      </c>
      <c r="C8" s="22"/>
    </row>
    <row r="9" spans="2:14" ht="44.5" thickTop="1" thickBot="1" x14ac:dyDescent="0.4">
      <c r="B9" s="21" t="s">
        <v>84</v>
      </c>
      <c r="C9" s="24"/>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85</v>
      </c>
      <c r="C1" s="7" t="s">
        <v>30</v>
      </c>
      <c r="D1" s="7" t="s">
        <v>34</v>
      </c>
      <c r="E1" s="3" t="s">
        <v>86</v>
      </c>
      <c r="F1" s="2" t="s">
        <v>65</v>
      </c>
      <c r="G1" s="4">
        <v>0</v>
      </c>
      <c r="H1" t="s">
        <v>87</v>
      </c>
      <c r="I1" t="s">
        <v>88</v>
      </c>
    </row>
    <row r="2" spans="1:9" x14ac:dyDescent="0.35">
      <c r="A2" t="s">
        <v>89</v>
      </c>
      <c r="B2" t="s">
        <v>90</v>
      </c>
      <c r="C2" t="s">
        <v>91</v>
      </c>
      <c r="D2" s="2" t="s">
        <v>92</v>
      </c>
      <c r="E2" s="1" t="s">
        <v>93</v>
      </c>
      <c r="F2" s="2" t="s">
        <v>76</v>
      </c>
      <c r="G2" s="4">
        <v>0.7</v>
      </c>
      <c r="H2" t="s">
        <v>94</v>
      </c>
      <c r="I2" t="s">
        <v>95</v>
      </c>
    </row>
    <row r="3" spans="1:9" x14ac:dyDescent="0.35">
      <c r="A3" t="s">
        <v>96</v>
      </c>
      <c r="C3" t="s">
        <v>97</v>
      </c>
      <c r="D3" s="2" t="s">
        <v>98</v>
      </c>
      <c r="E3" s="1" t="s">
        <v>99</v>
      </c>
      <c r="F3" s="2" t="s">
        <v>63</v>
      </c>
      <c r="G3" s="4">
        <v>0.3</v>
      </c>
      <c r="H3" t="s">
        <v>100</v>
      </c>
      <c r="I3" t="s">
        <v>101</v>
      </c>
    </row>
    <row r="4" spans="1:9" x14ac:dyDescent="0.35">
      <c r="A4" t="s">
        <v>102</v>
      </c>
      <c r="C4" t="s">
        <v>103</v>
      </c>
      <c r="E4" s="1" t="s">
        <v>104</v>
      </c>
      <c r="H4" t="s">
        <v>105</v>
      </c>
      <c r="I4" t="s">
        <v>106</v>
      </c>
    </row>
    <row r="5" spans="1:9" x14ac:dyDescent="0.35">
      <c r="A5" t="s">
        <v>107</v>
      </c>
      <c r="E5" s="1" t="s">
        <v>108</v>
      </c>
      <c r="H5" t="s">
        <v>109</v>
      </c>
      <c r="I5" t="s">
        <v>110</v>
      </c>
    </row>
    <row r="6" spans="1:9" x14ac:dyDescent="0.35">
      <c r="E6" s="1" t="s">
        <v>111</v>
      </c>
      <c r="I6" t="s">
        <v>112</v>
      </c>
    </row>
    <row r="7" spans="1:9" x14ac:dyDescent="0.35">
      <c r="E7" s="1" t="s">
        <v>113</v>
      </c>
    </row>
    <row r="8" spans="1:9" x14ac:dyDescent="0.35">
      <c r="E8" s="1" t="s">
        <v>114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3.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vt:lpstr>
      <vt:lpstr>GENERALES NOTA 321</vt:lpstr>
      <vt:lpstr>APERTURA- GENERALES  NOTA 324</vt:lpstr>
      <vt:lpstr>IMPUTACIÓN- 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2023-12-26T21:46:04Z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2" name="_NewReviewCycle">
    <vt:lpwstr/>
  </property>
  <property fmtid="{D5CDD505-2E9C-101B-9397-08002B2CF9AE}" pid="37" name="MediaServiceImageTags">
    <vt:lpwstr/>
  </property>
</Properties>
</file>