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suario\Desktop\GHA\2024\FEBRERO\FEBRERO 20\"/>
    </mc:Choice>
  </mc:AlternateContent>
  <xr:revisionPtr revIDLastSave="0" documentId="8_{65398307-148E-47A3-B22D-0C0BB80291FE}" xr6:coauthVersionLast="47" xr6:coauthVersionMax="47" xr10:uidLastSave="{00000000-0000-0000-0000-000000000000}"/>
  <bookViews>
    <workbookView xWindow="-120" yWindow="-120" windowWidth="20730" windowHeight="11040" firstSheet="1" activeTab="2" xr2:uid="{00000000-000D-0000-FFFF-FFFF00000000}"/>
  </bookViews>
  <sheets>
    <sheet name="GENERALES NOTA 322" sheetId="5" r:id="rId1"/>
    <sheet name="GENERALES NOTA 321" sheetId="10" r:id="rId2"/>
    <sheet name="IMPUTACIÓN- 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2" l="1"/>
  <c r="B3" i="11"/>
  <c r="B11" i="11"/>
  <c r="B2" i="12" l="1"/>
  <c r="B2" i="11"/>
  <c r="B7" i="12"/>
  <c r="B6" i="12"/>
  <c r="B5" i="12"/>
  <c r="B4" i="12"/>
  <c r="B7" i="11"/>
  <c r="B5" i="11"/>
  <c r="B4" i="11"/>
  <c r="B7" i="10" l="1"/>
  <c r="B5" i="10"/>
  <c r="B4" i="10"/>
</calcChain>
</file>

<file path=xl/sharedStrings.xml><?xml version="1.0" encoding="utf-8"?>
<sst xmlns="http://schemas.openxmlformats.org/spreadsheetml/2006/main" count="197" uniqueCount="141">
  <si>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</si>
  <si>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</si>
  <si>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</si>
  <si>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</si>
  <si>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</si>
  <si>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</si>
  <si>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</si>
  <si>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</si>
  <si>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</si>
  <si>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</si>
  <si>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</si>
  <si>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</si>
  <si>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</si>
  <si>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</si>
  <si>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</si>
  <si>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</si>
  <si>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</si>
  <si>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</si>
  <si>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</si>
  <si>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</si>
  <si>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</si>
  <si>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</si>
  <si>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</si>
  <si>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</si>
  <si>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</si>
  <si>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</si>
  <si>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</si>
  <si>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</si>
  <si>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</si>
  <si>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</si>
  <si>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</si>
  <si>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</si>
  <si>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</si>
  <si>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</si>
  <si>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</si>
  <si>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</si>
  <si>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</si>
  <si>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</si>
  <si>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</si>
  <si>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</si>
  <si>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</si>
  <si>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</si>
  <si>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</si>
  <si>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</si>
  <si>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</si>
  <si>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</si>
  <si>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</si>
  <si>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</si>
  <si>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</si>
  <si>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</si>
  <si>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</si>
  <si>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</si>
  <si>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</si>
  <si>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</si>
  <si>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</si>
  <si>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</si>
  <si>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</si>
  <si>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</si>
  <si>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</si>
  <si>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</si>
  <si>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</si>
  <si>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</si>
  <si>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</si>
  <si>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</si>
  <si>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</si>
  <si>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</si>
  <si>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</si>
  <si>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</si>
  <si>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</si>
  <si>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</si>
  <si>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</si>
  <si>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</si>
  <si>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</si>
  <si>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</si>
  <si>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</si>
  <si>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</si>
  <si>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</si>
  <si>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</si>
  <si>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</si>
  <si>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</si>
  <si>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</si>
  <si>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</si>
  <si>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</si>
  <si>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</si>
  <si>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</si>
  <si>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</si>
  <si>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</si>
  <si>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</si>
  <si>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</si>
  <si>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</si>
  <si>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</si>
  <si>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</si>
  <si>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</si>
  <si>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</si>
  <si>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</si>
  <si>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</si>
  <si>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</si>
  <si>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</si>
  <si>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</si>
  <si>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</si>
  <si>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</si>
  <si>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</si>
  <si>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</si>
  <si>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</si>
  <si>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</si>
  <si>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</si>
  <si>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</si>
  <si>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</si>
  <si>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</si>
  <si>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</si>
  <si>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</si>
  <si>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</si>
  <si>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</si>
  <si>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</si>
  <si>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</si>
  <si>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ORDINARIO</t>
  </si>
  <si>
    <t>MANEJO GLOBAL - RESPONSABILIDAD FISCAL</t>
  </si>
  <si>
    <t>PRF-2019-00774</t>
  </si>
  <si>
    <t>GERENCIA DEPARTAMENTAL COLEGIADA DE RISARALDA</t>
  </si>
  <si>
    <t>MUNICIPIO DE DOSQUEBRADAS</t>
  </si>
  <si>
    <t>SEGUROS DEL ESTADO, LIBERTY SEGUROS S.A Y ALLIANZ SEGUROS S.A</t>
  </si>
  <si>
    <t>29 de diciembre de 2017</t>
  </si>
  <si>
    <t>800.099.310-6</t>
  </si>
  <si>
    <t>Póliza de manejo  No. 55-42-101000361, con vigencia del 15/06/2017 al 15/06/2018, expedida por la aseguradora líder SEGUROS DEL ESTADO</t>
  </si>
  <si>
    <t>Siniestro 134727703 - Aplicativo 143798.</t>
  </si>
  <si>
    <t>22115001 / 0 (Allianz Seguros S.A.)</t>
  </si>
  <si>
    <t>Alcances Fiscales</t>
  </si>
  <si>
    <t>Se pagó $36.000.000 en PRF 2018-00669.</t>
  </si>
  <si>
    <t>Desde el 15/06/2017 al 06/07/2018 (Anexo de prórroga adjunto).</t>
  </si>
  <si>
    <t xml:space="preserve">Seguros del Estado (Líder) </t>
  </si>
  <si>
    <t>60% - Póliza 55-42-101000361.</t>
  </si>
  <si>
    <t>Allianz Seguros S.A.</t>
  </si>
  <si>
    <t xml:space="preserve">40% - Póliza 22115001 / 0 . </t>
  </si>
  <si>
    <t>X</t>
  </si>
  <si>
    <t xml:space="preserve">• Disminución de la suma asegurada por pago de indemnizaciones con cargo a la PÓLIZA de Manejo No.22115001 / 0 .
</t>
  </si>
  <si>
    <t>N/A</t>
  </si>
  <si>
    <t>X - Se realizó pago por valor de 36.000.000 en el PRF 2018-00669.</t>
  </si>
  <si>
    <t>FUNDAMENTOS FRENTE AL PROCESO DE RESPONSABILIDAD FISCAL:
A.	FALTA DE COMPETENCIA DEL FUNCIONARIO, POR HABER EXPIRADO EL TÉRMINO PARA QUE SE PROFIRIERA AUTO DE IMPUTACIÓN, POR LO QUE DEBERÁ ARCHIVARSE LA PRESENTE INVESTIGACIÓN SEGÚN LO ESTABLECIDO EN LA LEY 610 DE 2000.
B.	INEXISTENCIA DEL HECHO Y DE LA SUPUESTA CONDUCTA GENERADORA DEL DAÑO.
C.	EN EL PRESENTE CASO NO SE REÚNEN LOS ELEMENTOS DE LA RESPONSABILIDAD FISCAL - INEXISTENCIA DE DAÑO PATRIMONIAL AL ESTADO
D.	EN EL PRESENTE CASO NO SE REÚNEN LOS ELEMENTOS DE LA RESPONSABILIDAD FISCAL - POR INEXISTENCIA DE CULPA GRAVE Y/O DOLO EN CABEZA DE LOS PRESUNTOS RESPONSABLES.
FUNDAMENTOS FRENTE A LA VINCULACIÓN DE ALLIANZ SEGUROS S.A.
A.	LA CONTRALORÍA NO TUVO EN CUENTA QUE PRESCRIBIERON LAS ACCIONES DERIVADAS DEL CONTRATO DE SEGURO CONTENIDO EN LA PÓLIZA DE MANEJO GLOBAL A FAVOR DE ENTIDADES ESTATALES NO. 55-42-101000361, IDENTIFICADA INTERNAMENTE POR ALLIANZ SEGUROS S.A., COMO LA PÓLIZA 22115001/0.
B.	INEXIGIBILIDAD DE LA OBLIGACIÓN A CARGO DE LA COMPAÑÍA ASEGURADORA POR CUANTO NO SE REALIZÓ EL RIESGO ASEGURADO.
C.	HA DISMINUIDO EL VALOR LÍMITE DE LA SUMA ASEGURADA EN LA PÓLIZA DE MANEJO GLOBAL A FAVOR DE ENTIDADES ESTATALES NO. 55-42-101000361 IDENTIFICADA INTERNAMENTE POR ALLIANZ SEGUROS S.A., COMO LA PÓLIZA 22115001/0, POR CUANTO YA SE PAGÓ DE UN SINIESTRO EN EL PRF 2018-00669
D.	EXISTENCIA DE COASEGURO E INEXISTENCIA DE SOLIDARIDAD EN EL MARCO DEL COASEGURO CONTENIDO EN LA PÓLIZA DE MANEJO GLOBAL A FAVOR DE ENTIDADES ESTATALES NO. 55-42-101000361, IDENTIFICADA INTERNAMENTE POR ALLIANZ SEGUROS S.A., COMO LA PÓLIZA 22115001/0.
E.	EN CUALQUIER CASO, SE DEBERÁN TENER EN CUENTA DE LOS DEDUCIBLES PACTADOS EN LA PÓLIZA DE MANEJO GLOBAL ENTIDADES ESTATALES NO. 92100001578.
F.	EXISTENCIA DE LA PÓLIZA DE RESPONSABILIDAD CIVIL SERVIDORES PÚBLICOS No. 55-01-101000100, EXPEDIDA POR SEGUROS DEL ESTADO S.A., CON VIGENCIA DEL 06-07-2018 HASTA EL 19-06-2019, CON SUMA ASEGURADA DE $1.000.000.000
G.	DE ACREDITARSE UNA CONDUCTA DOLOSA O GRAVEMENTE CULPOSA EN CABEZA DEL PRESUNTO RESPONSABLE, EN TODO CASO, EL DOLO COMPORTA UN RIESGO INASEGURABLE.
H.	DEBE TENERSE EN CUENTA CARÁCTER MERAMENTE INDEMNIZATORIO QUE REVISTEN LOS CONTRATOS DE SEGURO.</t>
  </si>
  <si>
    <t>Para todos los fines pertinentes informo que la contingencia del proceso descrito anteriormente se califica como EVENTUAL, por las siguientes razones:    
Frente a la cobertura temporal, debe señalarse que si presta cobertura, dado que la Póliza de Manejo Global a Favor de Entidades Estatales N°55-42-101000361 identificada internamente por Allianz Seguros S.A. como N°022115001/0 fue pactada bajo la modalidad ocurrencia, cuya vigencia correspondió desde el 15 de junio de 2017 al 15 de junio de 2018, y los hechos que produjeron el presunto detrimento patrimonial, catalogados como de tracto sucesivo por la Contraloría, acaecieron el  (29 de diciembre de 2017) fecha en la que se realizó el último giro con recursos del Estado al contratista. Lo anterior, denota la cobertura temporal, toda vez que los hechos ocurrieron en vigencia de la póliza. No obstante, la primera reclamación a la aseguradora (auto de vinculación N°009 del 27 de septiembre de 2023) fue notificado hasta el 06 de octubre de 2023, 6 años después. Lo anterior, demuestra la configuración de la prescripción de las acciones derivadas del contrato de seguro a la luz de lo establecido en el artículo 120 de la Ley 1474 de 2011, considerando que los hechos tuvieron ocurrencia el 29 de diciembre de 2017, no obstante, hasta el 18 de diciembre de 2023, esto es, seis (06) años después de que ocurrieran, se profirió auto de imputación, así como se vinculó por primera vez a Allianz Seguros S.A.
Por otro lado, si bien presta cobertura material, en tanto la póliza contempla dentro de sus coberturas, el amparo de “Delitos contra la administración pública”. Dependerá del análisis probatorio que realice la Contraloría de los documentos que se suscribieron en virtud del convenio de asociación No. 648 de 2017, y, en especial del acta de recibido final, la cual demuestra que si se ejecutaron la totalidad de las actividades y la comunidad se vio beneficiada con el programa social para el apoyo para las mascotas y la tenencia de responsable de estas, fallar o no con responsabilidad fiscal. Es importante señalar que pese a los argumentos que anteceden, la Contraloría no ha realizado un análisis exhaustivo de la póliza, y, por ende, dado que al interior del proceso N°PRF 2018-00669 se falló con responsabilidad fiscal y se afectó la póliza, es probable que al interior de este PRF no prosperen las excepciones propuestas.
Se aclara finalmente, que la póliza se vio afectada dentro del proceso PRF 2018-00669 por la suma de $36.000.000, los cuales se pagaron el 09 de junio de 2022 a través de las oficinas del Banco Agrario, lo que demostró al despacho que se disminuyó el valor de la suma asegurada. 
Todo lo anterior, sin perjuicio del carácter contingente del proceso de responsabilidad fiscal.</t>
  </si>
  <si>
    <t>Conforme con el auto de imputación, el presente proceso de responsabilidad fiscal tiene como génesis el hallazgo No. 22, por los presuntos sobre costos evidenciados sobre el convenio de asociación No. 648 del 2017 y su posterior adición. El convenio tenía como objeto "Aunar esfuerzos en actividades que restablezcan los lineamientos de tenencia responsable de animales en el Municipio de Dosquebradas”, dentro del cual se pactaron actividades relacionadas con esterilización de mascotas. Las irregularidades que observa el ente de control fiscal, tienen que ver con 3 supuestos hechos, el primero es el sobre precio encontrado con relación al costo de las esterilizaciones contratadas, contrastado con las cotizaciones realizadas por el ente de control, lo cual arroja una diferencia por valor de $ 17.982.500; el segundo es el pago de 29 exámenes sin prueba de su realización, por valor de $ 1.450.000 y el tercero por 5 esterilizaciones que no se realizaron según con las llamadas de verificación realizadas por la CGR a los beneficiarios, arrojando un valor de $ 825.000. El monto total del detrimento patrimonial es la suma de los anteriores valores, que ascienden en total a VEINTE MILLONES DOSCIENTOS CINCUENTA Y SIETE MIL QUINIENTOS PESOS ($20.257.500).</t>
  </si>
  <si>
    <r>
      <t xml:space="preserve">El valor de la contingencia se calculó teniendo en cuenta el detrimento patrimonial relatado por la Contraloría, que para el caso es de $55.456.060. Posteriormente, se resta el 40% que eventualmente debe asumir la compañía producto del porcentaje de coaseguro, lo cual arrojó un valor de </t>
    </r>
    <r>
      <rPr>
        <b/>
        <sz val="11"/>
        <color theme="1"/>
        <rFont val="Calibri"/>
        <family val="2"/>
        <scheme val="minor"/>
      </rPr>
      <t xml:space="preserve">$22.182.424.  </t>
    </r>
    <r>
      <rPr>
        <sz val="11"/>
        <color theme="1"/>
        <rFont val="Calibri"/>
        <family val="2"/>
        <scheme val="minor"/>
      </rPr>
      <t xml:space="preserve">
Liquidación objetiva: teniendo en cuenta que la disponibilidad del valor asegurado en la Póliza de Manejo Global a Favor de Entidades Estatales No. 55-42-101000361, es de $10.000.000 (Seguros del Estado y Allianz), y que el valor de la pérdida sería máximo por $10.000.000, se descontó el deducible pactado, (3 SMMLV), ($10.000.000-$3.900.000=6.100.000)
De la suma anterior, se resta el 40% del valor que asume Allianz en virtud del coaseguro, dando un resultado total de $2.440.000.
En conclusión, y dado que el valor máximo que debe asumir Allianz es de $2.440.000, sugerimos que la reserva sea realizada por esa suma.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</si>
</sst>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7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164" fontId="0" fillId="0" borderId="2" xfId="0" applyNumberFormat="1" applyBorder="1" applyAlignment="1">
      <alignment horizontal="justify" vertical="top"/>
    </xf>
    <xf numFmtId="9"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xf>
    <xf numFmtId="0" fontId="0" fillId="0" borderId="13" xfId="0" applyBorder="1" applyAlignment="1">
      <alignment horizontal="justify" vertical="top"/>
    </xf>
    <xf numFmtId="0" fontId="0" fillId="0" borderId="7" xfId="0" applyBorder="1" applyAlignment="1">
      <alignment horizontal="justify" vertical="top"/>
    </xf>
    <xf numFmtId="0" fontId="0" fillId="0" borderId="14" xfId="0" applyBorder="1" applyAlignment="1">
      <alignment horizontal="justify" vertical="top"/>
    </xf>
    <xf numFmtId="0" fontId="0" fillId="0" borderId="15"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0" fillId="0" borderId="2" xfId="0" applyBorder="1" applyAlignment="1">
      <alignment horizontal="left" vertical="top" wrapText="1"/>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3"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1"/>
  <sheetViews>
    <sheetView zoomScaleNormal="100" workbookViewId="0">
      <selection activeCell="B4" sqref="B4:C4"/>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7" t="s">
        <v>0</v>
      </c>
      <c r="B1" s="47"/>
      <c r="C1" s="47"/>
    </row>
    <row r="2" spans="1:3" x14ac:dyDescent="0.25">
      <c r="A2" s="5" t="s">
        <v>1</v>
      </c>
      <c r="B2" s="33" t="s">
        <v>117</v>
      </c>
      <c r="C2" s="33"/>
    </row>
    <row r="3" spans="1:3" x14ac:dyDescent="0.25">
      <c r="A3" s="5" t="s">
        <v>2</v>
      </c>
      <c r="B3" s="49" t="s">
        <v>118</v>
      </c>
      <c r="C3" s="50"/>
    </row>
    <row r="4" spans="1:3" x14ac:dyDescent="0.25">
      <c r="A4" s="5" t="s">
        <v>3</v>
      </c>
      <c r="B4" s="49" t="s">
        <v>115</v>
      </c>
      <c r="C4" s="50"/>
    </row>
    <row r="5" spans="1:3" x14ac:dyDescent="0.25">
      <c r="A5" s="5" t="s">
        <v>4</v>
      </c>
      <c r="B5" s="33" t="s">
        <v>20</v>
      </c>
      <c r="C5" s="33"/>
    </row>
    <row r="6" spans="1:3" x14ac:dyDescent="0.25">
      <c r="A6" s="5" t="s">
        <v>5</v>
      </c>
      <c r="B6" s="41" t="s">
        <v>119</v>
      </c>
      <c r="C6" s="42"/>
    </row>
    <row r="7" spans="1:3" x14ac:dyDescent="0.25">
      <c r="A7" s="5" t="s">
        <v>6</v>
      </c>
      <c r="B7" s="48">
        <v>55456060</v>
      </c>
      <c r="C7" s="33"/>
    </row>
    <row r="8" spans="1:3" x14ac:dyDescent="0.25">
      <c r="A8" s="5" t="s">
        <v>7</v>
      </c>
      <c r="B8" s="43" t="s">
        <v>120</v>
      </c>
      <c r="C8" s="33"/>
    </row>
    <row r="9" spans="1:3" x14ac:dyDescent="0.25">
      <c r="A9" s="5" t="s">
        <v>8</v>
      </c>
      <c r="B9" s="43" t="s">
        <v>121</v>
      </c>
      <c r="C9" s="43"/>
    </row>
    <row r="10" spans="1:3" x14ac:dyDescent="0.25">
      <c r="A10" s="34" t="s">
        <v>9</v>
      </c>
      <c r="B10" s="35" t="s">
        <v>139</v>
      </c>
      <c r="C10" s="36"/>
    </row>
    <row r="11" spans="1:3" ht="30" customHeight="1" x14ac:dyDescent="0.25">
      <c r="A11" s="34"/>
      <c r="B11" s="37"/>
      <c r="C11" s="38"/>
    </row>
    <row r="12" spans="1:3" ht="15" customHeight="1" x14ac:dyDescent="0.25">
      <c r="A12" s="34"/>
      <c r="B12" s="39"/>
      <c r="C12" s="40"/>
    </row>
    <row r="13" spans="1:3" x14ac:dyDescent="0.25">
      <c r="A13" s="5" t="s">
        <v>10</v>
      </c>
      <c r="B13" s="41" t="s">
        <v>119</v>
      </c>
      <c r="C13" s="42"/>
    </row>
    <row r="14" spans="1:3" ht="17.25" customHeight="1" x14ac:dyDescent="0.25">
      <c r="A14" s="5" t="s">
        <v>11</v>
      </c>
      <c r="B14" s="33" t="s">
        <v>122</v>
      </c>
      <c r="C14" s="33"/>
    </row>
    <row r="15" spans="1:3" ht="15.75" customHeight="1" x14ac:dyDescent="0.25">
      <c r="A15" s="5" t="s">
        <v>12</v>
      </c>
      <c r="B15" s="43" t="s">
        <v>123</v>
      </c>
      <c r="C15" s="33"/>
    </row>
    <row r="16" spans="1:3" ht="33" customHeight="1" x14ac:dyDescent="0.25">
      <c r="A16" s="5" t="s">
        <v>13</v>
      </c>
      <c r="B16" s="45" t="s">
        <v>116</v>
      </c>
      <c r="C16" s="46"/>
    </row>
    <row r="17" spans="1:3" ht="18.75" customHeight="1" x14ac:dyDescent="0.25">
      <c r="A17" s="5" t="s">
        <v>14</v>
      </c>
      <c r="B17" s="44">
        <v>45223</v>
      </c>
      <c r="C17" s="42"/>
    </row>
    <row r="18" spans="1:3" x14ac:dyDescent="0.25">
      <c r="A18" s="5" t="s">
        <v>15</v>
      </c>
      <c r="B18" s="32">
        <v>45288</v>
      </c>
      <c r="C18" s="32"/>
    </row>
    <row r="19" spans="1:3" x14ac:dyDescent="0.25">
      <c r="A19" s="5" t="s">
        <v>16</v>
      </c>
      <c r="B19" s="32">
        <v>45306</v>
      </c>
      <c r="C19" s="33"/>
    </row>
    <row r="27" spans="1:3" x14ac:dyDescent="0.25">
      <c r="A27" s="6" t="s">
        <v>17</v>
      </c>
    </row>
    <row r="28" spans="1:3" x14ac:dyDescent="0.25">
      <c r="A28" s="6" t="s">
        <v>18</v>
      </c>
    </row>
    <row r="30" spans="1:3" x14ac:dyDescent="0.25">
      <c r="A30" s="6" t="s">
        <v>19</v>
      </c>
    </row>
    <row r="31" spans="1:3" x14ac:dyDescent="0.25">
      <c r="A31" s="6" t="s">
        <v>20</v>
      </c>
    </row>
  </sheetData>
  <mergeCells count="18">
    <mergeCell ref="B9:C9"/>
    <mergeCell ref="B16:C16"/>
    <mergeCell ref="A1:C1"/>
    <mergeCell ref="B2:C2"/>
    <mergeCell ref="B5:C5"/>
    <mergeCell ref="B6:C6"/>
    <mergeCell ref="B7:C7"/>
    <mergeCell ref="B8:C8"/>
    <mergeCell ref="B4:C4"/>
    <mergeCell ref="B3:C3"/>
    <mergeCell ref="B18:C18"/>
    <mergeCell ref="B19:C19"/>
    <mergeCell ref="A10:A12"/>
    <mergeCell ref="B10:C12"/>
    <mergeCell ref="B13:C13"/>
    <mergeCell ref="B14:C14"/>
    <mergeCell ref="B15:C15"/>
    <mergeCell ref="B17:C17"/>
  </mergeCells>
  <dataValidations count="2">
    <dataValidation type="list" allowBlank="1" showInputMessage="1" showErrorMessage="1" sqref="B4:C4" xr:uid="{9ECA6564-053C-4153-B3E6-662B1141596C}">
      <formula1>$A$27:$A$28</formula1>
    </dataValidation>
    <dataValidation type="list" allowBlank="1" showInputMessage="1" showErrorMessage="1" sqref="B5:C5" xr:uid="{1034799B-4889-45EA-BB94-5372F131DC02}">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workbookViewId="0">
      <selection activeCell="B9" sqref="B9:C9"/>
    </sheetView>
  </sheetViews>
  <sheetFormatPr baseColWidth="10" defaultColWidth="0" defaultRowHeight="15" x14ac:dyDescent="0.25"/>
  <cols>
    <col min="1" max="1" width="44.42578125" customWidth="1"/>
    <col min="2" max="2" width="36.28515625" customWidth="1"/>
    <col min="3" max="3" width="100.7109375" customWidth="1"/>
    <col min="4" max="16384" width="11.42578125" hidden="1"/>
  </cols>
  <sheetData>
    <row r="1" spans="1:3" ht="18.75" x14ac:dyDescent="0.25">
      <c r="A1" s="58" t="s">
        <v>21</v>
      </c>
      <c r="B1" s="58"/>
      <c r="C1" s="58"/>
    </row>
    <row r="2" spans="1:3" x14ac:dyDescent="0.25">
      <c r="A2" s="17" t="s">
        <v>22</v>
      </c>
      <c r="B2" s="41" t="s">
        <v>124</v>
      </c>
      <c r="C2" s="42"/>
    </row>
    <row r="3" spans="1:3" s="28" customFormat="1" x14ac:dyDescent="0.25">
      <c r="A3" s="5" t="s">
        <v>1</v>
      </c>
      <c r="B3" s="33" t="s">
        <v>117</v>
      </c>
      <c r="C3" s="33"/>
    </row>
    <row r="4" spans="1:3" s="2" customFormat="1" x14ac:dyDescent="0.25">
      <c r="A4" s="5" t="s">
        <v>2</v>
      </c>
      <c r="B4" s="33" t="str">
        <f>'GENERALES NOTA 322'!B3:C3</f>
        <v>GERENCIA DEPARTAMENTAL COLEGIADA DE RISARALDA</v>
      </c>
      <c r="C4" s="33"/>
    </row>
    <row r="5" spans="1:3" s="2" customFormat="1" x14ac:dyDescent="0.25">
      <c r="A5" s="5" t="s">
        <v>5</v>
      </c>
      <c r="B5" s="41" t="str">
        <f>'GENERALES NOTA 322'!B4:C4</f>
        <v>ORDINARIO</v>
      </c>
      <c r="C5" s="42"/>
    </row>
    <row r="6" spans="1:3" s="2" customFormat="1" x14ac:dyDescent="0.25">
      <c r="A6" s="5" t="s">
        <v>6</v>
      </c>
      <c r="B6" s="48">
        <v>20257500</v>
      </c>
      <c r="C6" s="33"/>
    </row>
    <row r="7" spans="1:3" s="2" customFormat="1" ht="23.45" customHeight="1" x14ac:dyDescent="0.25">
      <c r="A7" s="5" t="s">
        <v>7</v>
      </c>
      <c r="B7" s="33" t="str">
        <f>'GENERALES NOTA 322'!B8:C8</f>
        <v>SEGUROS DEL ESTADO, LIBERTY SEGUROS S.A Y ALLIANZ SEGUROS S.A</v>
      </c>
      <c r="C7" s="33"/>
    </row>
    <row r="8" spans="1:3" x14ac:dyDescent="0.25">
      <c r="A8" s="12" t="s">
        <v>23</v>
      </c>
      <c r="B8" s="33" t="s">
        <v>125</v>
      </c>
      <c r="C8" s="33"/>
    </row>
    <row r="9" spans="1:3" x14ac:dyDescent="0.25">
      <c r="A9" s="12" t="s">
        <v>24</v>
      </c>
      <c r="B9" s="33" t="s">
        <v>126</v>
      </c>
      <c r="C9" s="33"/>
    </row>
    <row r="10" spans="1:3" x14ac:dyDescent="0.25">
      <c r="A10" s="12" t="s">
        <v>25</v>
      </c>
      <c r="B10" s="30">
        <v>4000000</v>
      </c>
      <c r="C10" s="13" t="s">
        <v>127</v>
      </c>
    </row>
    <row r="11" spans="1:3" x14ac:dyDescent="0.25">
      <c r="A11" s="12" t="s">
        <v>26</v>
      </c>
      <c r="B11" s="49" t="s">
        <v>89</v>
      </c>
      <c r="C11" s="50"/>
    </row>
    <row r="12" spans="1:3" x14ac:dyDescent="0.25">
      <c r="A12" s="12" t="s">
        <v>27</v>
      </c>
      <c r="B12" s="33" t="s">
        <v>128</v>
      </c>
      <c r="C12" s="33"/>
    </row>
    <row r="13" spans="1:3" x14ac:dyDescent="0.25">
      <c r="A13" s="12" t="s">
        <v>28</v>
      </c>
      <c r="B13" s="33" t="s">
        <v>85</v>
      </c>
      <c r="C13" s="33"/>
    </row>
    <row r="14" spans="1:3" x14ac:dyDescent="0.25">
      <c r="A14" s="12" t="s">
        <v>29</v>
      </c>
      <c r="B14" s="33" t="s">
        <v>85</v>
      </c>
      <c r="C14" s="33"/>
    </row>
    <row r="15" spans="1:3" x14ac:dyDescent="0.25">
      <c r="A15" s="59" t="s">
        <v>30</v>
      </c>
      <c r="B15" s="49" t="s">
        <v>97</v>
      </c>
      <c r="C15" s="50"/>
    </row>
    <row r="16" spans="1:3" x14ac:dyDescent="0.25">
      <c r="A16" s="60"/>
      <c r="B16" s="8" t="s">
        <v>31</v>
      </c>
      <c r="C16" s="9" t="s">
        <v>32</v>
      </c>
    </row>
    <row r="17" spans="1:3" x14ac:dyDescent="0.25">
      <c r="A17" s="60"/>
      <c r="B17" s="10" t="s">
        <v>129</v>
      </c>
      <c r="C17" s="31" t="s">
        <v>130</v>
      </c>
    </row>
    <row r="18" spans="1:3" x14ac:dyDescent="0.25">
      <c r="A18" s="60"/>
      <c r="B18" s="10" t="s">
        <v>131</v>
      </c>
      <c r="C18" s="10" t="s">
        <v>132</v>
      </c>
    </row>
    <row r="19" spans="1:3" x14ac:dyDescent="0.25">
      <c r="A19" s="60"/>
      <c r="B19" s="10"/>
      <c r="C19" s="10"/>
    </row>
    <row r="20" spans="1:3" x14ac:dyDescent="0.25">
      <c r="A20" s="12" t="s">
        <v>33</v>
      </c>
      <c r="B20" s="33" t="s">
        <v>90</v>
      </c>
      <c r="C20" s="33"/>
    </row>
    <row r="21" spans="1:3" x14ac:dyDescent="0.25">
      <c r="A21" s="12" t="s">
        <v>34</v>
      </c>
      <c r="B21" s="49"/>
      <c r="C21" s="50"/>
    </row>
    <row r="22" spans="1:3" x14ac:dyDescent="0.25">
      <c r="A22" s="11" t="s">
        <v>35</v>
      </c>
      <c r="B22" s="33" t="s">
        <v>90</v>
      </c>
      <c r="C22" s="33"/>
    </row>
    <row r="23" spans="1:3" x14ac:dyDescent="0.25">
      <c r="A23" s="56" t="s">
        <v>36</v>
      </c>
      <c r="B23" s="56"/>
      <c r="C23" s="56"/>
    </row>
    <row r="24" spans="1:3" x14ac:dyDescent="0.25">
      <c r="A24" s="41" t="s">
        <v>37</v>
      </c>
      <c r="B24" s="42"/>
      <c r="C24" s="25" t="s">
        <v>133</v>
      </c>
    </row>
    <row r="25" spans="1:3" x14ac:dyDescent="0.25">
      <c r="A25" s="41" t="s">
        <v>38</v>
      </c>
      <c r="B25" s="42"/>
      <c r="C25" s="25" t="s">
        <v>133</v>
      </c>
    </row>
    <row r="26" spans="1:3" ht="37.5" customHeight="1" x14ac:dyDescent="0.25">
      <c r="A26" s="57" t="s">
        <v>134</v>
      </c>
      <c r="B26" s="42"/>
      <c r="C26" s="26" t="s">
        <v>133</v>
      </c>
    </row>
    <row r="27" spans="1:3" x14ac:dyDescent="0.25">
      <c r="A27" s="19" t="s">
        <v>39</v>
      </c>
      <c r="B27" s="20"/>
      <c r="C27" s="25" t="s">
        <v>133</v>
      </c>
    </row>
    <row r="28" spans="1:3" x14ac:dyDescent="0.25">
      <c r="A28" s="41" t="s">
        <v>40</v>
      </c>
      <c r="B28" s="42"/>
      <c r="C28" s="25" t="s">
        <v>133</v>
      </c>
    </row>
    <row r="29" spans="1:3" x14ac:dyDescent="0.25">
      <c r="A29" s="41" t="s">
        <v>41</v>
      </c>
      <c r="B29" s="42"/>
      <c r="C29" s="25" t="s">
        <v>133</v>
      </c>
    </row>
    <row r="30" spans="1:3" x14ac:dyDescent="0.25">
      <c r="A30" s="41" t="s">
        <v>42</v>
      </c>
      <c r="B30" s="42"/>
      <c r="C30" s="25"/>
    </row>
    <row r="31" spans="1:3" x14ac:dyDescent="0.25">
      <c r="A31" s="53" t="s">
        <v>43</v>
      </c>
      <c r="B31" s="54"/>
      <c r="C31" s="27"/>
    </row>
    <row r="32" spans="1:3" x14ac:dyDescent="0.25">
      <c r="A32" s="55" t="s">
        <v>44</v>
      </c>
      <c r="B32" s="55"/>
      <c r="C32" s="55"/>
    </row>
    <row r="33" spans="1:3" x14ac:dyDescent="0.25">
      <c r="A33" s="51" t="s">
        <v>45</v>
      </c>
      <c r="B33" s="51"/>
      <c r="C33" s="10" t="s">
        <v>135</v>
      </c>
    </row>
    <row r="34" spans="1:3" x14ac:dyDescent="0.25">
      <c r="A34" s="51" t="s">
        <v>46</v>
      </c>
      <c r="B34" s="51"/>
      <c r="C34" s="10" t="s">
        <v>136</v>
      </c>
    </row>
    <row r="35" spans="1:3" x14ac:dyDescent="0.25">
      <c r="A35" s="51" t="s">
        <v>47</v>
      </c>
      <c r="B35" s="51"/>
      <c r="C35" s="10" t="s">
        <v>135</v>
      </c>
    </row>
    <row r="36" spans="1:3" x14ac:dyDescent="0.25">
      <c r="A36" s="51" t="s">
        <v>48</v>
      </c>
      <c r="B36" s="51"/>
      <c r="C36" s="10" t="s">
        <v>135</v>
      </c>
    </row>
    <row r="37" spans="1:3" x14ac:dyDescent="0.25">
      <c r="A37" s="51" t="s">
        <v>49</v>
      </c>
      <c r="B37" s="51"/>
      <c r="C37" s="10" t="s">
        <v>135</v>
      </c>
    </row>
    <row r="38" spans="1:3" x14ac:dyDescent="0.25">
      <c r="A38" s="51" t="s">
        <v>50</v>
      </c>
      <c r="B38" s="51"/>
      <c r="C38" s="10" t="s">
        <v>135</v>
      </c>
    </row>
    <row r="39" spans="1:3" x14ac:dyDescent="0.25">
      <c r="A39" s="51" t="s">
        <v>51</v>
      </c>
      <c r="B39" s="51"/>
      <c r="C39" s="10" t="s">
        <v>135</v>
      </c>
    </row>
    <row r="40" spans="1:3" x14ac:dyDescent="0.25">
      <c r="A40" s="51" t="s">
        <v>52</v>
      </c>
      <c r="B40" s="51"/>
      <c r="C40" s="10" t="s">
        <v>135</v>
      </c>
    </row>
    <row r="41" spans="1:3" x14ac:dyDescent="0.25">
      <c r="A41" s="51" t="s">
        <v>53</v>
      </c>
      <c r="B41" s="51"/>
      <c r="C41" s="10" t="s">
        <v>135</v>
      </c>
    </row>
    <row r="42" spans="1:3" x14ac:dyDescent="0.25">
      <c r="A42" s="51" t="s">
        <v>54</v>
      </c>
      <c r="B42" s="51"/>
      <c r="C42" s="10" t="s">
        <v>135</v>
      </c>
    </row>
    <row r="43" spans="1:3" x14ac:dyDescent="0.25">
      <c r="A43" s="51" t="s">
        <v>55</v>
      </c>
      <c r="B43" s="51"/>
      <c r="C43" s="10" t="s">
        <v>133</v>
      </c>
    </row>
    <row r="44" spans="1:3" x14ac:dyDescent="0.25">
      <c r="A44" s="51" t="s">
        <v>56</v>
      </c>
      <c r="B44" s="51"/>
      <c r="C44" s="10" t="s">
        <v>135</v>
      </c>
    </row>
    <row r="45" spans="1:3" x14ac:dyDescent="0.25">
      <c r="A45" s="51" t="s">
        <v>57</v>
      </c>
      <c r="B45" s="51"/>
      <c r="C45" s="10" t="s">
        <v>135</v>
      </c>
    </row>
    <row r="46" spans="1:3" x14ac:dyDescent="0.25">
      <c r="A46" s="51" t="s">
        <v>58</v>
      </c>
      <c r="B46" s="51"/>
      <c r="C46" s="10" t="s">
        <v>135</v>
      </c>
    </row>
    <row r="47" spans="1:3" x14ac:dyDescent="0.25">
      <c r="A47" s="51" t="s">
        <v>59</v>
      </c>
      <c r="B47" s="51"/>
      <c r="C47" s="10" t="s">
        <v>135</v>
      </c>
    </row>
    <row r="48" spans="1:3" x14ac:dyDescent="0.25">
      <c r="A48" s="51" t="s">
        <v>60</v>
      </c>
      <c r="B48" s="51"/>
      <c r="C48" s="10"/>
    </row>
    <row r="49" spans="1:3" x14ac:dyDescent="0.25">
      <c r="A49" s="52"/>
      <c r="B49" s="52"/>
      <c r="C49" s="10"/>
    </row>
  </sheetData>
  <mergeCells count="44">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6"/>
  <sheetViews>
    <sheetView tabSelected="1" zoomScale="85" zoomScaleNormal="85" workbookViewId="0">
      <selection activeCell="B13" sqref="B13:C13"/>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8" t="s">
        <v>61</v>
      </c>
      <c r="B1" s="58"/>
      <c r="C1" s="58"/>
    </row>
    <row r="2" spans="1:6" x14ac:dyDescent="0.25">
      <c r="A2" s="12" t="s">
        <v>22</v>
      </c>
      <c r="B2" s="41" t="str">
        <f>'GENERALES NOTA 321'!B2:C2</f>
        <v>Siniestro 134727703 - Aplicativo 143798.</v>
      </c>
      <c r="C2" s="42"/>
    </row>
    <row r="3" spans="1:6" x14ac:dyDescent="0.25">
      <c r="A3" s="29" t="s">
        <v>1</v>
      </c>
      <c r="B3" s="53" t="str">
        <f>'GENERALES NOTA 322'!B2:C2</f>
        <v>PRF-2019-00774</v>
      </c>
      <c r="C3" s="54"/>
    </row>
    <row r="4" spans="1:6" s="2" customFormat="1" x14ac:dyDescent="0.25">
      <c r="A4" s="5" t="s">
        <v>2</v>
      </c>
      <c r="B4" s="33" t="str">
        <f>'GENERALES NOTA 322'!B3:C3</f>
        <v>GERENCIA DEPARTAMENTAL COLEGIADA DE RISARALDA</v>
      </c>
      <c r="C4" s="33"/>
    </row>
    <row r="5" spans="1:6" s="2" customFormat="1" x14ac:dyDescent="0.25">
      <c r="A5" s="5" t="s">
        <v>5</v>
      </c>
      <c r="B5" s="41" t="str">
        <f>'GENERALES NOTA 322'!B4:C4</f>
        <v>ORDINARIO</v>
      </c>
      <c r="C5" s="42"/>
    </row>
    <row r="6" spans="1:6" s="2" customFormat="1" x14ac:dyDescent="0.25">
      <c r="A6" s="5" t="s">
        <v>6</v>
      </c>
      <c r="B6" s="33">
        <f>'GENERALES NOTA 322'!B7:C7</f>
        <v>55456060</v>
      </c>
      <c r="C6" s="33"/>
    </row>
    <row r="7" spans="1:6" s="2" customFormat="1" x14ac:dyDescent="0.25">
      <c r="A7" s="5" t="s">
        <v>7</v>
      </c>
      <c r="B7" s="33" t="str">
        <f>'GENERALES NOTA 322'!B8:C8</f>
        <v>SEGUROS DEL ESTADO, LIBERTY SEGUROS S.A Y ALLIANZ SEGUROS S.A</v>
      </c>
      <c r="C7" s="33"/>
    </row>
    <row r="8" spans="1:6" ht="23.25" customHeight="1" x14ac:dyDescent="0.25">
      <c r="A8" s="14" t="s">
        <v>62</v>
      </c>
      <c r="B8" s="53" t="s">
        <v>63</v>
      </c>
      <c r="C8" s="54"/>
    </row>
    <row r="9" spans="1:6" ht="60" x14ac:dyDescent="0.25">
      <c r="A9" s="5" t="s">
        <v>64</v>
      </c>
      <c r="B9" s="63" t="s">
        <v>138</v>
      </c>
      <c r="C9" s="64"/>
      <c r="E9" t="s">
        <v>65</v>
      </c>
      <c r="F9" s="15">
        <v>0.7</v>
      </c>
    </row>
    <row r="10" spans="1:6" x14ac:dyDescent="0.25">
      <c r="A10" s="14" t="s">
        <v>66</v>
      </c>
      <c r="B10" s="67">
        <v>22182424</v>
      </c>
      <c r="C10" s="68"/>
      <c r="E10" t="s">
        <v>63</v>
      </c>
      <c r="F10" s="15">
        <v>0.3</v>
      </c>
    </row>
    <row r="11" spans="1:6" x14ac:dyDescent="0.25">
      <c r="A11" s="16" t="s">
        <v>67</v>
      </c>
      <c r="B11" s="65">
        <f>IFERROR(B10*(VLOOKUP(B8,E9:F11,2,0)),18888)</f>
        <v>6654727.2000000002</v>
      </c>
      <c r="C11" s="66"/>
    </row>
    <row r="12" spans="1:6" ht="180" customHeight="1" x14ac:dyDescent="0.25">
      <c r="A12" s="5" t="s">
        <v>68</v>
      </c>
      <c r="B12" s="57" t="s">
        <v>140</v>
      </c>
      <c r="C12" s="42"/>
    </row>
    <row r="13" spans="1:6" ht="90" x14ac:dyDescent="0.25">
      <c r="A13" s="5" t="s">
        <v>69</v>
      </c>
      <c r="B13" s="61" t="s">
        <v>137</v>
      </c>
      <c r="C13" s="62"/>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D514946-ECEE-4A13-8B25-B9F747C8FFB0}">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sqref="A1:C1"/>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58" t="s">
        <v>70</v>
      </c>
      <c r="B1" s="58"/>
      <c r="C1" s="58"/>
    </row>
    <row r="2" spans="1:3" x14ac:dyDescent="0.25">
      <c r="A2" s="12" t="s">
        <v>22</v>
      </c>
      <c r="B2" s="41" t="str">
        <f>'GENERALES NOTA 321'!B2:C2</f>
        <v>Siniestro 134727703 - Aplicativo 143798.</v>
      </c>
      <c r="C2" s="42"/>
    </row>
    <row r="3" spans="1:3" x14ac:dyDescent="0.25">
      <c r="A3" s="29" t="s">
        <v>1</v>
      </c>
      <c r="B3" s="41" t="str">
        <f>'GENERALES NOTA 322'!B2:C2</f>
        <v>PRF-2019-00774</v>
      </c>
      <c r="C3" s="42"/>
    </row>
    <row r="4" spans="1:3" s="2" customFormat="1" x14ac:dyDescent="0.25">
      <c r="A4" s="5" t="s">
        <v>2</v>
      </c>
      <c r="B4" s="33" t="str">
        <f>'GENERALES NOTA 322'!B3:C3</f>
        <v>GERENCIA DEPARTAMENTAL COLEGIADA DE RISARALDA</v>
      </c>
      <c r="C4" s="33"/>
    </row>
    <row r="5" spans="1:3" s="2" customFormat="1" x14ac:dyDescent="0.25">
      <c r="A5" s="5" t="s">
        <v>5</v>
      </c>
      <c r="B5" s="41" t="str">
        <f>'GENERALES NOTA 322'!B4:C4</f>
        <v>ORDINARIO</v>
      </c>
      <c r="C5" s="42"/>
    </row>
    <row r="6" spans="1:3" s="2" customFormat="1" x14ac:dyDescent="0.25">
      <c r="A6" s="5" t="s">
        <v>6</v>
      </c>
      <c r="B6" s="33">
        <f>'GENERALES NOTA 322'!B7:C7</f>
        <v>55456060</v>
      </c>
      <c r="C6" s="33"/>
    </row>
    <row r="7" spans="1:3" s="2" customFormat="1" x14ac:dyDescent="0.25">
      <c r="A7" s="5" t="s">
        <v>7</v>
      </c>
      <c r="B7" s="33" t="str">
        <f>'GENERALES NOTA 322'!B8:C8</f>
        <v>SEGUROS DEL ESTADO, LIBERTY SEGUROS S.A Y ALLIANZ SEGUROS S.A</v>
      </c>
      <c r="C7" s="33"/>
    </row>
    <row r="8" spans="1:3" x14ac:dyDescent="0.25">
      <c r="A8" s="14" t="s">
        <v>62</v>
      </c>
      <c r="B8" s="49"/>
      <c r="C8" s="50"/>
    </row>
    <row r="9" spans="1:3" x14ac:dyDescent="0.25">
      <c r="A9" s="14" t="s">
        <v>66</v>
      </c>
      <c r="B9" s="69"/>
      <c r="C9" s="69"/>
    </row>
    <row r="10" spans="1:3" x14ac:dyDescent="0.25">
      <c r="A10" s="14" t="s">
        <v>71</v>
      </c>
      <c r="B10" s="69"/>
      <c r="C10" s="69"/>
    </row>
    <row r="11" spans="1:3" ht="45" x14ac:dyDescent="0.25">
      <c r="A11" s="5" t="s">
        <v>72</v>
      </c>
      <c r="B11" s="33"/>
      <c r="C11" s="33"/>
    </row>
    <row r="12" spans="1:3" ht="45" x14ac:dyDescent="0.25">
      <c r="A12" s="5" t="s">
        <v>73</v>
      </c>
      <c r="B12" s="33"/>
      <c r="C12" s="33"/>
    </row>
    <row r="13" spans="1:3" x14ac:dyDescent="0.25">
      <c r="A13" s="5" t="s">
        <v>74</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22"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70"/>
      <c r="C2" s="70"/>
      <c r="I2" t="s">
        <v>75</v>
      </c>
      <c r="N2" t="s">
        <v>76</v>
      </c>
    </row>
    <row r="3" spans="2:14" ht="15" customHeight="1" thickTop="1" thickBot="1" x14ac:dyDescent="0.3">
      <c r="B3" s="70" t="s">
        <v>77</v>
      </c>
      <c r="C3" s="70"/>
      <c r="I3" t="s">
        <v>63</v>
      </c>
      <c r="N3" t="s">
        <v>63</v>
      </c>
    </row>
    <row r="4" spans="2:14" ht="15" customHeight="1" thickTop="1" thickBot="1" x14ac:dyDescent="0.3">
      <c r="B4" s="21" t="s">
        <v>78</v>
      </c>
      <c r="C4" s="22"/>
      <c r="I4" t="s">
        <v>79</v>
      </c>
      <c r="N4" t="s">
        <v>65</v>
      </c>
    </row>
    <row r="5" spans="2:14" ht="15" customHeight="1" thickTop="1" thickBot="1" x14ac:dyDescent="0.3">
      <c r="B5" s="21" t="s">
        <v>80</v>
      </c>
      <c r="C5" s="22"/>
    </row>
    <row r="6" spans="2:14" ht="15" customHeight="1" thickTop="1" thickBot="1" x14ac:dyDescent="0.3">
      <c r="B6" s="21" t="s">
        <v>81</v>
      </c>
      <c r="C6" s="22"/>
    </row>
    <row r="7" spans="2:14" ht="46.5" thickTop="1" thickBot="1" x14ac:dyDescent="0.3">
      <c r="B7" s="21" t="s">
        <v>82</v>
      </c>
      <c r="C7" s="23"/>
    </row>
    <row r="8" spans="2:14" ht="31.5" thickTop="1" thickBot="1" x14ac:dyDescent="0.3">
      <c r="B8" s="21" t="s">
        <v>83</v>
      </c>
      <c r="C8" s="22"/>
    </row>
    <row r="9" spans="2:14" ht="46.5" thickTop="1" thickBot="1" x14ac:dyDescent="0.3">
      <c r="B9" s="21" t="s">
        <v>84</v>
      </c>
      <c r="C9" s="24"/>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85</v>
      </c>
      <c r="C1" s="7" t="s">
        <v>30</v>
      </c>
      <c r="D1" s="7" t="s">
        <v>34</v>
      </c>
      <c r="E1" s="3" t="s">
        <v>86</v>
      </c>
      <c r="F1" s="2" t="s">
        <v>65</v>
      </c>
      <c r="G1" s="4">
        <v>0</v>
      </c>
      <c r="H1" t="s">
        <v>87</v>
      </c>
      <c r="I1" t="s">
        <v>88</v>
      </c>
    </row>
    <row r="2" spans="1:9" x14ac:dyDescent="0.25">
      <c r="A2" t="s">
        <v>89</v>
      </c>
      <c r="B2" t="s">
        <v>90</v>
      </c>
      <c r="C2" t="s">
        <v>91</v>
      </c>
      <c r="D2" s="2" t="s">
        <v>92</v>
      </c>
      <c r="E2" s="1" t="s">
        <v>93</v>
      </c>
      <c r="F2" s="2" t="s">
        <v>76</v>
      </c>
      <c r="G2" s="4">
        <v>0.7</v>
      </c>
      <c r="H2" t="s">
        <v>94</v>
      </c>
      <c r="I2" t="s">
        <v>95</v>
      </c>
    </row>
    <row r="3" spans="1:9" x14ac:dyDescent="0.25">
      <c r="A3" t="s">
        <v>96</v>
      </c>
      <c r="C3" t="s">
        <v>97</v>
      </c>
      <c r="D3" s="2" t="s">
        <v>98</v>
      </c>
      <c r="E3" s="1" t="s">
        <v>99</v>
      </c>
      <c r="F3" s="2" t="s">
        <v>63</v>
      </c>
      <c r="G3" s="4">
        <v>0.3</v>
      </c>
      <c r="H3" t="s">
        <v>100</v>
      </c>
      <c r="I3" t="s">
        <v>101</v>
      </c>
    </row>
    <row r="4" spans="1:9" x14ac:dyDescent="0.25">
      <c r="A4" t="s">
        <v>102</v>
      </c>
      <c r="C4" t="s">
        <v>103</v>
      </c>
      <c r="E4" s="1" t="s">
        <v>104</v>
      </c>
      <c r="H4" t="s">
        <v>105</v>
      </c>
      <c r="I4" t="s">
        <v>106</v>
      </c>
    </row>
    <row r="5" spans="1:9" x14ac:dyDescent="0.25">
      <c r="A5" t="s">
        <v>107</v>
      </c>
      <c r="E5" s="1" t="s">
        <v>108</v>
      </c>
      <c r="H5" t="s">
        <v>109</v>
      </c>
      <c r="I5" t="s">
        <v>110</v>
      </c>
    </row>
    <row r="6" spans="1:9" x14ac:dyDescent="0.25">
      <c r="E6" s="1" t="s">
        <v>111</v>
      </c>
      <c r="I6" t="s">
        <v>112</v>
      </c>
    </row>
    <row r="7" spans="1:9" x14ac:dyDescent="0.25">
      <c r="E7" s="1" t="s">
        <v>113</v>
      </c>
    </row>
    <row r="8" spans="1:9" x14ac:dyDescent="0.2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Nicoll Andrea Vela Garcia</cp:lastModifiedBy>
  <cp:revision/>
  <dcterms:created xsi:type="dcterms:W3CDTF">2020-12-07T14:41:17Z</dcterms:created>
  <dcterms:modified xsi:type="dcterms:W3CDTF">2024-02-20T19:52:55Z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