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28"/>
  <workbookPr codeName="ThisWorkbook"/>
  <mc:AlternateContent xmlns:mc="http://schemas.openxmlformats.org/markup-compatibility/2006">
    <mc:Choice Requires="x15">
      <x15ac:absPath xmlns:x15ac="http://schemas.microsoft.com/office/spreadsheetml/2010/11/ac" url="C:\Users\vorozco\Downloads\"/>
    </mc:Choice>
  </mc:AlternateContent>
  <xr:revisionPtr revIDLastSave="0" documentId="13_ncr:1_{EBA2D589-C37C-4270-BCCB-C6BE26E47CC6}" xr6:coauthVersionLast="47" xr6:coauthVersionMax="47" xr10:uidLastSave="{00000000-0000-0000-0000-000000000000}"/>
  <bookViews>
    <workbookView xWindow="-120" yWindow="-120" windowWidth="24240" windowHeight="1302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<sst xmlns="http://schemas.openxmlformats.org/spreadsheetml/2006/main" count="195" uniqueCount="149">
  <si>
    <t>SOLICITUD DE ANTECEDENTES -ABOGADO EXTERNO-</t>
  </si>
  <si>
    <t>Radicado(23 digitos)</t>
  </si>
  <si>
    <t>76 001 31 05 019 2021 00484 00</t>
  </si>
  <si>
    <t>Juzgado</t>
  </si>
  <si>
    <t>19 LABORAL CIRCUITO CALI</t>
  </si>
  <si>
    <t>Demandado</t>
  </si>
  <si>
    <t>COLFONDOS Y OTROS</t>
  </si>
  <si>
    <t xml:space="preserve">Demandante </t>
  </si>
  <si>
    <t>JORGE RUBÉN VÁSQUEZ BERNAL C.C. 94.497.173</t>
  </si>
  <si>
    <t>Tipo de vinculacion compañía</t>
  </si>
  <si>
    <t>LLAMADA EN GARANTIA</t>
  </si>
  <si>
    <t>Nombre de lesionado o muerto (s)</t>
  </si>
  <si>
    <t>N/A</t>
  </si>
  <si>
    <t>Fecha de los hechos</t>
  </si>
  <si>
    <t>Fecha de solicitud audiencia prejudicial</t>
  </si>
  <si>
    <t>Fecha de audiencia prejudicial</t>
  </si>
  <si>
    <t>AMPARO A AFECTAR</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</si>
  <si>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</si>
  <si>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JORGE RUBEN VÁSQUEZ IDENTIFICADO CON C.C. 94.497.173 ES PACIENTE SEMIFUNCIONAL, SE ENCONTRABA VINCULADO CON LA EMPRESA VELOPOSTAL MEDIANTE CONTRATO DE TRABAJO DESDE EL 16/04/2016 Y HASTA LA FECHA, INDICA QUE OCUPABA EL CARGO DE AUXILIAR LOGISTICO Y QUE EL 02/8/2016 SUFRIÓ UN ACCIDENTE DE TRABAJO, QUE LE OTORGARON INCAPACIDADES Y QUE SE LE ADEUDAN LAS DEL AÑO 2019 A JULIO DE 2019.</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</si>
  <si>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</si>
  <si>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</si>
  <si>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</si>
  <si>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</si>
  <si>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</si>
  <si>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</si>
  <si>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</si>
  <si>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</si>
  <si>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</si>
  <si>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Nit Asegurado</t>
  </si>
  <si>
    <t xml:space="preserve">No. Póliza vinculada (las que se necesite solicitar). </t>
  </si>
  <si>
    <t>Fecha de asignación</t>
  </si>
  <si>
    <t>Fecha de notificación</t>
  </si>
  <si>
    <t>11/03/2024 (REMISIÓN LINK EXPEDIENTE)</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</si>
  <si>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</si>
  <si>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</si>
  <si>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</si>
  <si>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</si>
  <si>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</si>
  <si>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</si>
  <si>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</si>
  <si>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</si>
  <si>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</si>
  <si>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</si>
  <si>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</si>
  <si>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</si>
  <si>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</si>
  <si>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</si>
  <si>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</si>
  <si>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</si>
  <si>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</si>
  <si>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</si>
  <si>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</si>
  <si>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</si>
  <si>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</si>
  <si>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</si>
  <si>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</si>
  <si>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</si>
  <si>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</si>
  <si>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</si>
  <si>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</si>
  <si>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</si>
  <si>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</si>
  <si>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</si>
  <si>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</si>
  <si>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</si>
  <si>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</si>
  <si>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</si>
  <si>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</si>
  <si>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</si>
  <si>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</si>
  <si>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</si>
  <si>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</si>
  <si>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</si>
  <si>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</si>
  <si>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</si>
  <si>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</si>
  <si>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</si>
  <si>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</si>
  <si>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</si>
  <si>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</si>
  <si>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 1944</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</si>
  <si>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</si>
  <si>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</si>
  <si>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</si>
  <si>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</si>
  <si>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</si>
  <si>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</si>
  <si>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existe una falta de legitimación en la causa por pasiva de ALLIANZ COLOMBIA S.A., al no ser una compañía aseguradora autorizada para expedir pólizas previsionales de invalidez y sobrevivencia.
Lo primero que debe tomarse en consideración es que COLFONDOS S.A. llamó en garantía a la compañía ALLIANZ COLOMBIA S.A. en virtud de la Póliza de Seguro Previsional No. 02090000001 cuyo tomador es COLFONDOS S.A., y cuyo asegurado son los AFILIADOS Y/O BENEFICIARIOS, sin embargo, el llamamiento en garantía se realizó de forma errónea toda vez que ALLIANZ COLOMBIA S.A. no se encuentra autorizada por la Superintendencia financiera para explotar el ramo vida y, en consecuencia, expedir pólizas previsionales, por otro lado, la causa petendi del presente proceso se centra en el reconocimiento y pago de acreencias laborales e incapacidades médicas y la formulación del llamamiento estuvo dirigido como si el proceso fuese de nulidad el traslado de regimen pensional. En ese sentido, no existe obligación alguna a cargo de ALLIANZ COLOMBIA S.A. comoquiera que existe una falta de legitimación en la causa ya que no es la compañía que expidió la póliza de seguro previsional que hoy quiere hacer valer el apoderado de COLFONDOS S.A. como prueba en el proceso, y una falta de legitimación en la causa por activa de COLFONDOS S.A. comoquiera que no le asiste un derecho contractual o legal para realizar el llamamiento a ALLIANZ COLOMBIA S.A.
Por otro lado, frente a la responsabilidad de la AFP, se precisa que: (i) El demandante pretende el reconocimiento y pago de acreencias laborales e incapacidades médicas (ii) COLFONDOS S.A. es el fondo de pensiones al cual está afiliado el demandante, por lo que, se llegarse a comprobar que como AFP ha incumplido con su obligación de cancelar incapacidades médicas de origen común superiores a los 180 días, podrá ser condenada a su pago (iii) Existe una falta de legitimación en la causa por pasiva de ALLIANZ COLOMBIA S.A., toda vez que, no funge como aseguradora por lo que, no está autorizada para expedir pólizas de seguros que cubra amparo alguno de las pretensiones de la demanda y del llamamiento en garantía. 
Lo esgrimido sin perjuicio del carácter contingente del proceso.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</si>
  <si>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</si>
  <si>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</si>
  <si>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</si>
  <si>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</si>
  <si>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</si>
  <si>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</si>
  <si>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</si>
  <si>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</si>
  <si>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no se cuentan con los datos para determinar el valor de las incapacidades médicas, su origen y desde que data fueron otorgadas para determinar el numero de días de incapacidad a la fecha.	</t>
  </si>
  <si>
    <t>Defensa de la Aseguradora: (Enumerar y enunciar las excepciones propuestas demanda y/o llamamiento )</t>
  </si>
  <si>
    <t>EXCEPCIONES PROPUESTAS FRENTE AL LLAMAMIENTO EN GARANTÍA:
1)	FALTA DE LEGITIMACIÓN EN LA CAUSA POR PASIVA DE ALLIANZ COLOMBIA S.A.
2)FALTA DE LEGITIMACIÓN EN LA CAUSA POR ACTIVA DE COLFONDOS S.A. PARA LLAMAR EN GARANTÍA A ALLIANZ COLOMBIA S.A.
3)INEXISTENCIA DE RELACIÓN ENTRE LOS HECHOS Y PRETENSIONES DE LA DEMANDA Y EL LLAMAMIENTO EN GARANTÍA FORMULADO POR COLFONDOS S.A.
4) INEXISTENCIA DEL SEGURO NO. 020900001 EXPEDIDO ALLIANZ COLOMBIA S.A.
5) NO EXISTE PRUEBA ALGUNA QUE ENDILGUE RESPONSABILIDAD A CARGO DE MI REPRESENTADA ALLIANZ COLOMBIA S.A., CONFIGURANDOSE ASÍ UNA INEXISTECIA DE OBLIGACIÓN.
6) 	COBRO DE LO NO DEBIDO Y ENRIQUECIMIENTO SIN JUSTA CAUSA 
7)PRESCRIPCIÓN
8) 	GENÉRICA O INNOMINADA</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</si>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</sst>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7" borderId="1" xfId="0" applyFill="1" applyBorder="1" applyAlignment="1">
      <alignment horizontal="justify" vertical="top"/>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4" zoomScale="90" zoomScaleNormal="90" workbookViewId="0">
      <selection activeCell="B26" sqref="B26:C26"/>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50" t="s">
        <v>0</v>
      </c>
      <c r="B1" s="50"/>
      <c r="C1" s="50"/>
    </row>
    <row r="2" spans="1:3">
      <c r="A2" s="5" t="s">
        <v>1</v>
      </c>
      <c r="B2" s="51" t="s">
        <v>2</v>
      </c>
      <c r="C2" s="52"/>
    </row>
    <row r="3" spans="1:3">
      <c r="A3" s="5" t="s">
        <v>3</v>
      </c>
      <c r="B3" s="53" t="s">
        <v>4</v>
      </c>
      <c r="C3" s="54"/>
    </row>
    <row r="4" spans="1:3">
      <c r="A4" s="5" t="s">
        <v>5</v>
      </c>
      <c r="B4" s="53" t="s">
        <v>6</v>
      </c>
      <c r="C4" s="54"/>
    </row>
    <row r="5" spans="1:3" ht="14.45" customHeight="1">
      <c r="A5" s="5" t="s">
        <v>7</v>
      </c>
      <c r="B5" s="47" t="s">
        <v>8</v>
      </c>
      <c r="C5" s="47"/>
    </row>
    <row r="6" spans="1:3">
      <c r="A6" s="5" t="s">
        <v>9</v>
      </c>
      <c r="B6" s="36" t="s">
        <v>10</v>
      </c>
      <c r="C6" s="36"/>
    </row>
    <row r="7" spans="1:3">
      <c r="A7" s="5" t="s">
        <v>11</v>
      </c>
      <c r="B7" s="36" t="s">
        <v>12</v>
      </c>
      <c r="C7" s="36"/>
    </row>
    <row r="8" spans="1:3">
      <c r="A8" s="5" t="s">
        <v>13</v>
      </c>
      <c r="B8" s="46" t="s">
        <v>12</v>
      </c>
      <c r="C8" s="46"/>
    </row>
    <row r="9" spans="1:3">
      <c r="A9" s="5" t="s">
        <v>14</v>
      </c>
      <c r="B9" s="47" t="s">
        <v>12</v>
      </c>
      <c r="C9" s="47"/>
    </row>
    <row r="10" spans="1:3">
      <c r="A10" s="5" t="s">
        <v>15</v>
      </c>
      <c r="B10" s="47" t="s">
        <v>12</v>
      </c>
      <c r="C10" s="47"/>
    </row>
    <row r="11" spans="1:3" ht="23.25" customHeight="1">
      <c r="A11" s="5" t="s">
        <v>16</v>
      </c>
      <c r="B11" s="48" t="s">
        <v>12</v>
      </c>
      <c r="C11" s="49"/>
    </row>
    <row r="12" spans="1:3" ht="15" customHeight="1">
      <c r="A12" s="37" t="s">
        <v>17</v>
      </c>
      <c r="B12" s="36" t="s">
        <v>18</v>
      </c>
      <c r="C12" s="36"/>
    </row>
    <row r="13" spans="1:3" ht="30" customHeight="1">
      <c r="A13" s="37"/>
      <c r="B13" s="36"/>
      <c r="C13" s="36"/>
    </row>
    <row r="14" spans="1:3" ht="73.5" customHeight="1">
      <c r="A14" s="37"/>
      <c r="B14" s="36"/>
      <c r="C14" s="36"/>
    </row>
    <row r="15" spans="1:3" ht="30">
      <c r="A15" s="5" t="s">
        <v>19</v>
      </c>
      <c r="B15" s="41" t="s">
        <v>20</v>
      </c>
      <c r="C15" s="91"/>
    </row>
    <row r="16" spans="1:3" ht="33.75" customHeight="1">
      <c r="A16" s="42" t="s">
        <v>21</v>
      </c>
      <c r="B16" s="43" t="s">
        <v>22</v>
      </c>
      <c r="C16" s="43"/>
    </row>
    <row r="17" spans="1:3" ht="33.75" customHeight="1">
      <c r="A17" s="42"/>
      <c r="B17" s="11" t="s">
        <v>23</v>
      </c>
      <c r="C17" s="6"/>
    </row>
    <row r="18" spans="1:3" ht="33.75" customHeight="1">
      <c r="A18" s="42"/>
      <c r="B18" s="11" t="s">
        <v>24</v>
      </c>
      <c r="C18" s="6"/>
    </row>
    <row r="19" spans="1:3">
      <c r="A19" s="42"/>
      <c r="B19" s="44" t="s">
        <v>25</v>
      </c>
      <c r="C19" s="45"/>
    </row>
    <row r="20" spans="1:3">
      <c r="A20" s="42"/>
      <c r="B20" s="11"/>
      <c r="C20" s="6"/>
    </row>
    <row r="21" spans="1:3">
      <c r="A21" s="42"/>
      <c r="B21" s="11"/>
      <c r="C21" s="6"/>
    </row>
    <row r="22" spans="1:3">
      <c r="A22" s="42"/>
      <c r="B22" s="44" t="s">
        <v>26</v>
      </c>
      <c r="C22" s="45"/>
    </row>
    <row r="23" spans="1:3">
      <c r="A23" s="42"/>
      <c r="B23" s="11"/>
      <c r="C23" s="16"/>
    </row>
    <row r="24" spans="1:3">
      <c r="A24" s="5" t="s">
        <v>27</v>
      </c>
      <c r="B24" s="38" t="s">
        <v>12</v>
      </c>
      <c r="C24" s="38"/>
    </row>
    <row r="25" spans="1:3">
      <c r="A25" s="5" t="s">
        <v>28</v>
      </c>
      <c r="B25" s="38" t="s">
        <v>12</v>
      </c>
      <c r="C25" s="38"/>
    </row>
    <row r="26" spans="1:3">
      <c r="A26" s="5" t="s">
        <v>29</v>
      </c>
      <c r="B26" s="38" t="s">
        <v>12</v>
      </c>
      <c r="C26" s="38"/>
    </row>
    <row r="27" spans="1:3">
      <c r="A27" s="5" t="s">
        <v>30</v>
      </c>
      <c r="B27" s="39">
        <v>45229</v>
      </c>
      <c r="C27" s="40"/>
    </row>
    <row r="28" spans="1:3">
      <c r="A28" s="5" t="s">
        <v>31</v>
      </c>
      <c r="B28" s="35" t="s">
        <v>32</v>
      </c>
      <c r="C28" s="35"/>
    </row>
    <row r="29" spans="1:3">
      <c r="A29" s="5" t="s">
        <v>33</v>
      </c>
      <c r="B29" s="35">
        <v>45383</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5" t="s">
        <v>34</v>
      </c>
      <c r="B1" s="65"/>
      <c r="C1" s="65"/>
    </row>
    <row r="2" spans="1:3">
      <c r="A2" s="13" t="s">
        <v>35</v>
      </c>
      <c r="B2" s="66" t="s">
        <v>36</v>
      </c>
      <c r="C2" s="67"/>
    </row>
    <row r="3" spans="1:3">
      <c r="A3" s="5" t="s">
        <v>1</v>
      </c>
      <c r="B3" s="36" t="str">
        <f>'GENERALES NOTA 322'!B2:C2</f>
        <v>76 001 31 05 019 2021 00484 00</v>
      </c>
      <c r="C3" s="36"/>
    </row>
    <row r="4" spans="1:3">
      <c r="A4" s="5" t="s">
        <v>3</v>
      </c>
      <c r="B4" s="36" t="str">
        <f>'GENERALES NOTA 322'!B3:C3</f>
        <v>19 LABORAL CIRCUITO CALI</v>
      </c>
      <c r="C4" s="36"/>
    </row>
    <row r="5" spans="1:3">
      <c r="A5" s="5" t="s">
        <v>5</v>
      </c>
      <c r="B5" s="36" t="str">
        <f>'GENERALES NOTA 322'!B4:C4</f>
        <v>COLFONDOS Y OTROS</v>
      </c>
      <c r="C5" s="36"/>
    </row>
    <row r="6" spans="1:3">
      <c r="A6" s="5" t="s">
        <v>7</v>
      </c>
      <c r="B6" s="36" t="str">
        <f>'GENERALES NOTA 322'!B5:C5</f>
        <v>JORGE RUBÉN VÁSQUEZ BERNAL C.C. 94.497.173</v>
      </c>
      <c r="C6" s="36"/>
    </row>
    <row r="7" spans="1:3">
      <c r="A7" s="5" t="s">
        <v>9</v>
      </c>
      <c r="B7" s="36" t="str">
        <f>'GENERALES NOTA 322'!B6:C6</f>
        <v>LLAMADA EN GARANTIA</v>
      </c>
      <c r="C7" s="36"/>
    </row>
    <row r="8" spans="1:3">
      <c r="A8" s="13" t="s">
        <v>37</v>
      </c>
      <c r="B8" s="36"/>
      <c r="C8" s="36"/>
    </row>
    <row r="9" spans="1:3">
      <c r="A9" s="13" t="s">
        <v>16</v>
      </c>
      <c r="B9" s="36"/>
      <c r="C9" s="36"/>
    </row>
    <row r="10" spans="1:3">
      <c r="A10" s="13" t="s">
        <v>38</v>
      </c>
      <c r="B10" s="66"/>
      <c r="C10" s="68"/>
    </row>
    <row r="11" spans="1:3">
      <c r="A11" s="13" t="s">
        <v>39</v>
      </c>
      <c r="B11" s="66"/>
      <c r="C11" s="67"/>
    </row>
    <row r="12" spans="1:3">
      <c r="A12" s="13" t="s">
        <v>40</v>
      </c>
      <c r="B12" s="53"/>
      <c r="C12" s="54"/>
    </row>
    <row r="13" spans="1:3">
      <c r="A13" s="13" t="s">
        <v>41</v>
      </c>
      <c r="B13" s="36"/>
      <c r="C13" s="36"/>
    </row>
    <row r="14" spans="1:3">
      <c r="A14" s="13" t="s">
        <v>42</v>
      </c>
      <c r="B14" s="36"/>
      <c r="C14" s="36"/>
    </row>
    <row r="15" spans="1:3">
      <c r="A15" s="13" t="s">
        <v>43</v>
      </c>
      <c r="B15" s="36"/>
      <c r="C15" s="36"/>
    </row>
    <row r="16" spans="1:3">
      <c r="A16" s="63" t="s">
        <v>44</v>
      </c>
      <c r="B16" s="36"/>
      <c r="C16" s="36"/>
    </row>
    <row r="17" spans="1:3">
      <c r="A17" s="64"/>
      <c r="B17" s="9" t="s">
        <v>45</v>
      </c>
      <c r="C17" s="10" t="s">
        <v>46</v>
      </c>
    </row>
    <row r="18" spans="1:3">
      <c r="A18" s="64"/>
      <c r="B18" s="11"/>
      <c r="C18" s="11"/>
    </row>
    <row r="19" spans="1:3">
      <c r="A19" s="64"/>
      <c r="B19" s="11"/>
      <c r="C19" s="11"/>
    </row>
    <row r="20" spans="1:3">
      <c r="A20" s="64"/>
      <c r="B20" s="11"/>
      <c r="C20" s="11"/>
    </row>
    <row r="21" spans="1:3">
      <c r="A21" s="13" t="s">
        <v>47</v>
      </c>
      <c r="B21" s="36"/>
      <c r="C21" s="36"/>
    </row>
    <row r="22" spans="1:3">
      <c r="A22" s="13" t="s">
        <v>48</v>
      </c>
      <c r="B22" s="53"/>
      <c r="C22" s="54"/>
    </row>
    <row r="23" spans="1:3">
      <c r="A23" s="13" t="s">
        <v>49</v>
      </c>
      <c r="B23" s="36"/>
      <c r="C23" s="36"/>
    </row>
    <row r="24" spans="1:3">
      <c r="A24" s="13" t="s">
        <v>50</v>
      </c>
      <c r="B24" s="36"/>
      <c r="C24" s="36"/>
    </row>
    <row r="25" spans="1:3">
      <c r="A25" s="13" t="s">
        <v>51</v>
      </c>
      <c r="B25" s="36"/>
      <c r="C25" s="36"/>
    </row>
    <row r="26" spans="1:3">
      <c r="A26" s="12" t="s">
        <v>52</v>
      </c>
      <c r="B26" s="36"/>
      <c r="C26" s="36"/>
    </row>
    <row r="27" spans="1:3">
      <c r="A27" s="62" t="s">
        <v>53</v>
      </c>
      <c r="B27" s="62"/>
      <c r="C27" s="62"/>
    </row>
    <row r="28" spans="1:3" ht="14.45" customHeight="1">
      <c r="A28" s="57" t="s">
        <v>54</v>
      </c>
      <c r="B28" s="58"/>
      <c r="C28" s="31"/>
    </row>
    <row r="29" spans="1:3" ht="14.45" customHeight="1">
      <c r="A29" s="59" t="s">
        <v>55</v>
      </c>
      <c r="B29" s="60"/>
      <c r="C29" s="31"/>
    </row>
    <row r="30" spans="1:3" ht="14.45" customHeight="1">
      <c r="A30" s="59" t="s">
        <v>56</v>
      </c>
      <c r="B30" s="60"/>
      <c r="C30" s="32"/>
    </row>
    <row r="31" spans="1:3" ht="14.45" customHeight="1">
      <c r="A31" s="59" t="s">
        <v>57</v>
      </c>
      <c r="B31" s="60"/>
      <c r="C31" s="31"/>
    </row>
    <row r="32" spans="1:3">
      <c r="A32" s="59" t="s">
        <v>58</v>
      </c>
      <c r="B32" s="60"/>
      <c r="C32" s="31"/>
    </row>
    <row r="33" spans="1:3" ht="14.45" customHeight="1">
      <c r="A33" s="59" t="s">
        <v>59</v>
      </c>
      <c r="B33" s="60"/>
      <c r="C33" s="31"/>
    </row>
    <row r="34" spans="1:3" ht="14.45" customHeight="1">
      <c r="A34" s="59" t="s">
        <v>60</v>
      </c>
      <c r="B34" s="60"/>
      <c r="C34" s="33"/>
    </row>
    <row r="35" spans="1:3">
      <c r="A35" s="57" t="s">
        <v>61</v>
      </c>
      <c r="B35" s="58"/>
      <c r="C35" s="34"/>
    </row>
    <row r="36" spans="1:3">
      <c r="A36" s="61" t="s">
        <v>62</v>
      </c>
      <c r="B36" s="61"/>
      <c r="C36" s="61"/>
    </row>
    <row r="37" spans="1:3">
      <c r="A37" s="55" t="s">
        <v>63</v>
      </c>
      <c r="B37" s="55"/>
      <c r="C37" s="11"/>
    </row>
    <row r="38" spans="1:3">
      <c r="A38" s="55" t="s">
        <v>64</v>
      </c>
      <c r="B38" s="55"/>
      <c r="C38" s="11"/>
    </row>
    <row r="39" spans="1:3">
      <c r="A39" s="55" t="s">
        <v>65</v>
      </c>
      <c r="B39" s="55"/>
      <c r="C39" s="11"/>
    </row>
    <row r="40" spans="1:3">
      <c r="A40" s="55" t="s">
        <v>66</v>
      </c>
      <c r="B40" s="55"/>
      <c r="C40" s="11"/>
    </row>
    <row r="41" spans="1:3">
      <c r="A41" s="55" t="s">
        <v>67</v>
      </c>
      <c r="B41" s="55"/>
      <c r="C41" s="11"/>
    </row>
    <row r="42" spans="1:3">
      <c r="A42" s="55" t="s">
        <v>68</v>
      </c>
      <c r="B42" s="55"/>
      <c r="C42" s="11"/>
    </row>
    <row r="43" spans="1:3">
      <c r="A43" s="55" t="s">
        <v>69</v>
      </c>
      <c r="B43" s="55"/>
      <c r="C43" s="11"/>
    </row>
    <row r="44" spans="1:3">
      <c r="A44" s="55" t="s">
        <v>70</v>
      </c>
      <c r="B44" s="55"/>
      <c r="C44" s="11"/>
    </row>
    <row r="45" spans="1:3">
      <c r="A45" s="55" t="s">
        <v>71</v>
      </c>
      <c r="B45" s="55"/>
      <c r="C45" s="11"/>
    </row>
    <row r="46" spans="1:3">
      <c r="A46" s="55" t="s">
        <v>72</v>
      </c>
      <c r="B46" s="55"/>
      <c r="C46" s="11"/>
    </row>
    <row r="47" spans="1:3">
      <c r="A47" s="55" t="s">
        <v>73</v>
      </c>
      <c r="B47" s="55"/>
      <c r="C47" s="11"/>
    </row>
    <row r="48" spans="1:3">
      <c r="A48" s="55" t="s">
        <v>74</v>
      </c>
      <c r="B48" s="55"/>
      <c r="C48" s="11"/>
    </row>
    <row r="49" spans="1:3">
      <c r="A49" s="55" t="s">
        <v>75</v>
      </c>
      <c r="B49" s="55"/>
      <c r="C49" s="11"/>
    </row>
    <row r="50" spans="1:3">
      <c r="A50" s="55" t="s">
        <v>76</v>
      </c>
      <c r="B50" s="55"/>
      <c r="C50" s="11"/>
    </row>
    <row r="51" spans="1:3">
      <c r="A51" s="55" t="s">
        <v>77</v>
      </c>
      <c r="B51" s="55"/>
      <c r="C51" s="11"/>
    </row>
    <row r="52" spans="1:3">
      <c r="A52" s="55" t="s">
        <v>78</v>
      </c>
      <c r="B52" s="55"/>
      <c r="C52" s="11"/>
    </row>
    <row r="53" spans="1:3">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8" zoomScaleNormal="100" workbookViewId="0">
      <selection activeCell="B30" sqref="B30:C30"/>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5" t="s">
        <v>79</v>
      </c>
      <c r="B1" s="65"/>
      <c r="C1" s="65"/>
    </row>
    <row r="2" spans="1:6">
      <c r="A2" s="20" t="s">
        <v>35</v>
      </c>
      <c r="B2" s="73" t="s">
        <v>80</v>
      </c>
      <c r="C2" s="74"/>
    </row>
    <row r="3" spans="1:6">
      <c r="A3" s="21" t="s">
        <v>1</v>
      </c>
      <c r="B3" s="75" t="str">
        <f>'GENERALES NOTA 322'!B2:C2</f>
        <v>76 001 31 05 019 2021 00484 00</v>
      </c>
      <c r="C3" s="75"/>
    </row>
    <row r="4" spans="1:6">
      <c r="A4" s="21" t="s">
        <v>3</v>
      </c>
      <c r="B4" s="75" t="str">
        <f>'GENERALES NOTA 322'!B3:C3</f>
        <v>19 LABORAL CIRCUITO CALI</v>
      </c>
      <c r="C4" s="75"/>
    </row>
    <row r="5" spans="1:6">
      <c r="A5" s="21" t="s">
        <v>5</v>
      </c>
      <c r="B5" s="75" t="str">
        <f>'GENERALES NOTA 322'!B4:C4</f>
        <v>COLFONDOS Y OTROS</v>
      </c>
      <c r="C5" s="75"/>
    </row>
    <row r="6" spans="1:6" ht="14.45" customHeight="1">
      <c r="A6" s="21" t="s">
        <v>7</v>
      </c>
      <c r="B6" s="75" t="str">
        <f>'GENERALES NOTA 322'!B5:C5</f>
        <v>JORGE RUBÉN VÁSQUEZ BERNAL C.C. 94.497.173</v>
      </c>
      <c r="C6" s="75"/>
    </row>
    <row r="7" spans="1:6">
      <c r="A7" s="21" t="s">
        <v>9</v>
      </c>
      <c r="B7" s="75" t="str">
        <f>'GENERALES NOTA 322'!B6:C6</f>
        <v>LLAMADA EN GARANTIA</v>
      </c>
      <c r="C7" s="75"/>
    </row>
    <row r="8" spans="1:6" ht="30">
      <c r="A8" s="21" t="s">
        <v>19</v>
      </c>
      <c r="B8" s="69" t="str">
        <f>'GENERALES NOTA 322'!B15:C15</f>
        <v>NO ES POSIBLE CUANTIFICAR LAS PRETENSIONES DE LA DEMANDA EN ATENCIÓN A LA NATURALEZA DEL PROCESO.</v>
      </c>
      <c r="C8" s="70"/>
    </row>
    <row r="9" spans="1:6">
      <c r="A9" s="76" t="s">
        <v>21</v>
      </c>
      <c r="B9" s="77" t="s">
        <v>22</v>
      </c>
      <c r="C9" s="78"/>
    </row>
    <row r="10" spans="1:6">
      <c r="A10" s="76"/>
      <c r="B10" s="22" t="s">
        <v>23</v>
      </c>
      <c r="C10" s="19">
        <f>'GENERALES NOTA 322'!C17</f>
        <v>0</v>
      </c>
    </row>
    <row r="11" spans="1:6">
      <c r="A11" s="76"/>
      <c r="B11" s="22" t="s">
        <v>24</v>
      </c>
      <c r="C11" s="19">
        <f>'GENERALES NOTA 322'!C18</f>
        <v>0</v>
      </c>
    </row>
    <row r="12" spans="1:6">
      <c r="A12" s="76"/>
      <c r="B12" s="77"/>
      <c r="C12" s="78"/>
    </row>
    <row r="13" spans="1:6">
      <c r="A13" s="76"/>
      <c r="B13" s="22" t="s">
        <v>81</v>
      </c>
      <c r="C13" s="24"/>
    </row>
    <row r="14" spans="1:6">
      <c r="A14" s="76"/>
      <c r="B14" s="22" t="s">
        <v>82</v>
      </c>
      <c r="C14" s="24"/>
      <c r="E14" t="s">
        <v>83</v>
      </c>
      <c r="F14" s="17">
        <v>0.7</v>
      </c>
    </row>
    <row r="15" spans="1:6">
      <c r="A15" s="23" t="s">
        <v>84</v>
      </c>
      <c r="B15" s="73" t="s">
        <v>85</v>
      </c>
      <c r="C15" s="74"/>
    </row>
    <row r="16" spans="1:6" ht="15" customHeight="1">
      <c r="A16" s="21" t="s">
        <v>86</v>
      </c>
      <c r="B16" s="71" t="s">
        <v>87</v>
      </c>
      <c r="C16" s="72"/>
    </row>
    <row r="17" spans="1:3" ht="28.5" customHeight="1">
      <c r="A17" s="14" t="s">
        <v>88</v>
      </c>
      <c r="B17" s="81">
        <f>((C19+C20+C22+C23)-C26)*C25*C27</f>
        <v>0</v>
      </c>
      <c r="C17" s="81"/>
    </row>
    <row r="18" spans="1:3">
      <c r="A18" s="23" t="s">
        <v>89</v>
      </c>
      <c r="B18" s="79" t="s">
        <v>22</v>
      </c>
      <c r="C18" s="80"/>
    </row>
    <row r="19" spans="1:3">
      <c r="A19" s="87"/>
      <c r="B19" s="22" t="s">
        <v>23</v>
      </c>
      <c r="C19" s="19">
        <v>0</v>
      </c>
    </row>
    <row r="20" spans="1:3">
      <c r="A20" s="88"/>
      <c r="B20" s="22" t="s">
        <v>24</v>
      </c>
      <c r="C20" s="19">
        <v>0</v>
      </c>
    </row>
    <row r="21" spans="1:3">
      <c r="A21" s="88"/>
      <c r="B21" s="77" t="s">
        <v>25</v>
      </c>
      <c r="C21" s="78"/>
    </row>
    <row r="22" spans="1:3">
      <c r="A22" s="88"/>
      <c r="B22" s="22" t="s">
        <v>81</v>
      </c>
      <c r="C22" s="19">
        <v>0</v>
      </c>
    </row>
    <row r="23" spans="1:3" ht="45">
      <c r="A23" s="88"/>
      <c r="B23" s="22" t="s">
        <v>90</v>
      </c>
      <c r="C23" s="19">
        <v>0</v>
      </c>
    </row>
    <row r="24" spans="1:3">
      <c r="A24" s="88"/>
      <c r="B24" s="77" t="s">
        <v>91</v>
      </c>
      <c r="C24" s="78"/>
    </row>
    <row r="25" spans="1:3">
      <c r="A25" s="25"/>
      <c r="B25" s="22" t="s">
        <v>92</v>
      </c>
      <c r="C25" s="26">
        <v>0</v>
      </c>
    </row>
    <row r="26" spans="1:3">
      <c r="A26" s="27"/>
      <c r="B26" s="22" t="s">
        <v>39</v>
      </c>
      <c r="C26" s="28">
        <v>0</v>
      </c>
    </row>
    <row r="27" spans="1:3">
      <c r="A27" s="27"/>
      <c r="B27" s="22" t="s">
        <v>93</v>
      </c>
      <c r="C27" s="26">
        <v>0</v>
      </c>
    </row>
    <row r="28" spans="1:3">
      <c r="A28" s="18" t="s">
        <v>94</v>
      </c>
      <c r="B28" s="81">
        <f>IFERROR(B17*(VLOOKUP(B15,Hoja2!$G$1:$H$6,2,0)),16666)</f>
        <v>16666</v>
      </c>
      <c r="C28" s="81"/>
    </row>
    <row r="29" spans="1:3" ht="30">
      <c r="A29" s="21" t="s">
        <v>95</v>
      </c>
      <c r="B29" s="82" t="s">
        <v>96</v>
      </c>
      <c r="C29" s="83"/>
    </row>
    <row r="30" spans="1:3" ht="30.75">
      <c r="A30" s="21" t="s">
        <v>97</v>
      </c>
      <c r="B30" s="84" t="s">
        <v>98</v>
      </c>
      <c r="C30" s="85"/>
    </row>
    <row r="31" spans="1:3" ht="18.75">
      <c r="A31" s="29" t="s">
        <v>99</v>
      </c>
      <c r="B31" s="29"/>
      <c r="C31" s="29"/>
    </row>
    <row r="32" spans="1:3">
      <c r="A32" s="30" t="s">
        <v>100</v>
      </c>
      <c r="B32" s="86"/>
      <c r="C32" s="86"/>
    </row>
    <row r="33" spans="1:3">
      <c r="A33" s="30" t="s">
        <v>101</v>
      </c>
      <c r="B33" s="86"/>
      <c r="C33" s="86"/>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5" t="s">
        <v>102</v>
      </c>
      <c r="B1" s="65"/>
      <c r="C1" s="65"/>
    </row>
    <row r="2" spans="1:3" ht="17.100000000000001" customHeight="1">
      <c r="A2" s="13" t="s">
        <v>35</v>
      </c>
      <c r="B2" s="66" t="str">
        <f>'[2]AUTOS NOTA 321'!B2:C2</f>
        <v xml:space="preserve">SINIESTRO   LEGIS </v>
      </c>
      <c r="C2" s="67"/>
    </row>
    <row r="3" spans="1:3" ht="15.95" customHeight="1">
      <c r="A3" s="5" t="s">
        <v>1</v>
      </c>
      <c r="B3" s="36" t="str">
        <f>'GENERALES NOTA 322'!B2:C2</f>
        <v>76 001 31 05 019 2021 00484 00</v>
      </c>
      <c r="C3" s="36"/>
    </row>
    <row r="4" spans="1:3">
      <c r="A4" s="5" t="s">
        <v>3</v>
      </c>
      <c r="B4" s="36" t="str">
        <f>'GENERALES NOTA 322'!B3:C3</f>
        <v>19 LABORAL CIRCUITO CALI</v>
      </c>
      <c r="C4" s="36"/>
    </row>
    <row r="5" spans="1:3" ht="29.1" customHeight="1">
      <c r="A5" s="5" t="s">
        <v>5</v>
      </c>
      <c r="B5" s="36" t="str">
        <f>'GENERALES NOTA 322'!B4:C4</f>
        <v>COLFONDOS Y OTROS</v>
      </c>
      <c r="C5" s="36"/>
    </row>
    <row r="6" spans="1:3">
      <c r="A6" s="5" t="s">
        <v>7</v>
      </c>
      <c r="B6" s="36" t="str">
        <f>'GENERALES NOTA 322'!B5:C5</f>
        <v>JORGE RUBÉN VÁSQUEZ BERNAL C.C. 94.497.173</v>
      </c>
      <c r="C6" s="36"/>
    </row>
    <row r="7" spans="1:3" ht="43.5" customHeight="1">
      <c r="A7" s="5" t="s">
        <v>9</v>
      </c>
      <c r="B7" s="36" t="str">
        <f>'GENERALES NOTA 322'!B6:C6</f>
        <v>LLAMADA EN GARANTIA</v>
      </c>
      <c r="C7" s="36"/>
    </row>
    <row r="8" spans="1:3">
      <c r="A8" s="5" t="s">
        <v>103</v>
      </c>
      <c r="B8" s="36"/>
      <c r="C8" s="36"/>
    </row>
    <row r="9" spans="1:3">
      <c r="A9" s="15" t="s">
        <v>89</v>
      </c>
      <c r="B9" s="89"/>
      <c r="C9" s="89"/>
    </row>
    <row r="10" spans="1:3">
      <c r="A10" s="15" t="s">
        <v>104</v>
      </c>
      <c r="B10" s="36"/>
      <c r="C10" s="36"/>
    </row>
    <row r="11" spans="1:3" ht="30">
      <c r="A11" s="15" t="s">
        <v>105</v>
      </c>
      <c r="B11" s="90"/>
      <c r="C11" s="56"/>
    </row>
    <row r="12" spans="1:3" ht="60">
      <c r="A12" s="5" t="s">
        <v>106</v>
      </c>
      <c r="B12" s="36"/>
      <c r="C12" s="36"/>
    </row>
    <row r="13" spans="1:3" ht="60">
      <c r="A13" s="5" t="s">
        <v>107</v>
      </c>
      <c r="B13" s="36"/>
      <c r="C13" s="36"/>
    </row>
    <row r="14" spans="1:3">
      <c r="A14" s="5" t="s">
        <v>108</v>
      </c>
      <c r="B14" s="11"/>
      <c r="C14" s="11"/>
    </row>
    <row r="15" spans="1:3">
      <c r="A15" s="15" t="s">
        <v>109</v>
      </c>
      <c r="B15" s="36"/>
      <c r="C15" s="36"/>
    </row>
    <row r="16" spans="1:3">
      <c r="A16" s="11" t="s">
        <v>110</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111</v>
      </c>
    </row>
    <row r="2" spans="1:1">
      <c r="A2" t="s">
        <v>112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40</v>
      </c>
      <c r="B1" t="s">
        <v>113</v>
      </c>
      <c r="C1" s="8" t="s">
        <v>44</v>
      </c>
      <c r="D1" s="8" t="s">
        <v>48</v>
      </c>
      <c r="E1" s="3" t="s">
        <v>49</v>
      </c>
      <c r="F1" s="2" t="s">
        <v>83</v>
      </c>
      <c r="G1" s="2" t="s">
        <v>114</v>
      </c>
      <c r="H1" s="4">
        <v>0.7</v>
      </c>
      <c r="I1" t="s">
        <v>115</v>
      </c>
      <c r="J1" t="s">
        <v>116</v>
      </c>
      <c r="L1" t="s">
        <v>10</v>
      </c>
    </row>
    <row r="2" spans="1:12">
      <c r="A2" t="s">
        <v>117</v>
      </c>
      <c r="B2" t="s">
        <v>112</v>
      </c>
      <c r="C2" t="s">
        <v>118</v>
      </c>
      <c r="D2" s="2" t="s">
        <v>119</v>
      </c>
      <c r="E2" s="1" t="s">
        <v>120</v>
      </c>
      <c r="F2" s="2" t="s">
        <v>85</v>
      </c>
      <c r="G2" s="2" t="s">
        <v>121</v>
      </c>
      <c r="H2" s="4">
        <v>0.25</v>
      </c>
      <c r="I2" t="s">
        <v>122</v>
      </c>
      <c r="J2" t="s">
        <v>123</v>
      </c>
      <c r="L2" t="s">
        <v>124</v>
      </c>
    </row>
    <row r="3" spans="1:12">
      <c r="A3" t="s">
        <v>125</v>
      </c>
      <c r="C3" t="s">
        <v>126</v>
      </c>
      <c r="D3" s="2" t="s">
        <v>127</v>
      </c>
      <c r="E3" s="1" t="s">
        <v>128</v>
      </c>
      <c r="F3" s="2" t="s">
        <v>129</v>
      </c>
      <c r="G3" s="2" t="s">
        <v>130</v>
      </c>
      <c r="H3" s="4">
        <v>0.55000000000000004</v>
      </c>
      <c r="I3" t="s">
        <v>131</v>
      </c>
      <c r="J3" t="s">
        <v>132</v>
      </c>
    </row>
    <row r="4" spans="1:12">
      <c r="A4" t="s">
        <v>133</v>
      </c>
      <c r="C4" t="s">
        <v>134</v>
      </c>
      <c r="E4" s="1" t="s">
        <v>135</v>
      </c>
      <c r="G4" s="2" t="s">
        <v>136</v>
      </c>
      <c r="H4" s="4">
        <v>0.15</v>
      </c>
      <c r="I4" t="s">
        <v>137</v>
      </c>
      <c r="J4" t="s">
        <v>138</v>
      </c>
    </row>
    <row r="5" spans="1:12">
      <c r="A5" t="s">
        <v>139</v>
      </c>
      <c r="E5" s="1" t="s">
        <v>140</v>
      </c>
      <c r="G5" s="2" t="s">
        <v>141</v>
      </c>
      <c r="H5" s="4">
        <v>0.7</v>
      </c>
      <c r="I5" t="s">
        <v>142</v>
      </c>
      <c r="J5" t="s">
        <v>143</v>
      </c>
    </row>
    <row r="6" spans="1:12">
      <c r="E6" s="1" t="s">
        <v>144</v>
      </c>
      <c r="G6" s="2" t="s">
        <v>145</v>
      </c>
      <c r="H6" s="4">
        <v>0.3</v>
      </c>
      <c r="J6" t="s">
        <v>146</v>
      </c>
    </row>
    <row r="7" spans="1:12">
      <c r="E7" s="1" t="s">
        <v>147</v>
      </c>
      <c r="G7" s="2" t="s">
        <v>85</v>
      </c>
    </row>
    <row r="8" spans="1:12">
      <c r="E8" s="1" t="s">
        <v>148</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Daniela Quintero Laverde</cp:lastModifiedBy>
  <cp:revision/>
  <dcterms:created xsi:type="dcterms:W3CDTF">2020-12-07T14:41:17Z</dcterms:created>
  <dcterms:modified xsi:type="dcterms:W3CDTF">2024-04-01T14:17:15Z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