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8_{7B5F0E46-ECB6-42E9-AEB6-6B583067586B}" xr6:coauthVersionLast="47" xr6:coauthVersionMax="47" xr10:uidLastSave="{00000000-0000-0000-0000-000000000000}"/>
  <bookViews>
    <workbookView xWindow="-110" yWindow="-110" windowWidth="19420" windowHeight="1030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<sst xmlns="http://schemas.openxmlformats.org/spreadsheetml/2006/main" count="170" uniqueCount="145">
  <si>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</si>
  <si>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</si>
  <si>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</si>
  <si>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</si>
  <si>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</si>
  <si>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</si>
  <si>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</si>
  <si>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</si>
  <si>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</si>
  <si>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</si>
  <si>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</si>
  <si>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</si>
  <si>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</si>
  <si>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</si>
  <si>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</si>
  <si>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</si>
  <si>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</si>
  <si>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</si>
  <si>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</si>
  <si>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</si>
  <si>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</si>
  <si>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</si>
  <si>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</si>
  <si>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</si>
  <si>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</si>
  <si>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</si>
  <si>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</si>
  <si>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</si>
  <si>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</si>
  <si>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</si>
  <si>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</si>
  <si>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</si>
  <si>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</si>
  <si>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</si>
  <si>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</si>
  <si>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</si>
  <si>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</si>
  <si>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</si>
  <si>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</si>
  <si>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</si>
  <si>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</si>
  <si>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</si>
  <si>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</si>
  <si>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</si>
  <si>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</si>
  <si>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</si>
  <si>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</si>
  <si>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</si>
  <si>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</si>
  <si>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</si>
  <si>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</si>
  <si>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</si>
  <si>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</si>
  <si>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</si>
  <si>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</si>
  <si>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</si>
  <si>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</si>
  <si>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</si>
  <si>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</si>
  <si>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</si>
  <si>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</si>
  <si>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</si>
  <si>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</si>
  <si>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</si>
  <si>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</si>
  <si>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</si>
  <si>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</si>
  <si>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</si>
  <si>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</si>
  <si>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</si>
  <si>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</si>
  <si>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</si>
  <si>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</si>
  <si>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</si>
  <si>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</si>
  <si>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</si>
  <si>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</si>
  <si>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</si>
  <si>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</si>
  <si>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</si>
  <si>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</si>
  <si>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</si>
  <si>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</si>
  <si>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</si>
  <si>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</si>
  <si>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</si>
  <si>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</si>
  <si>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</si>
  <si>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</si>
  <si>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</si>
  <si>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</si>
  <si>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</si>
  <si>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</si>
  <si>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</si>
  <si>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</si>
  <si>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</si>
  <si>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</si>
  <si>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</si>
  <si>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</si>
  <si>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</si>
  <si>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</si>
  <si>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</si>
  <si>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</si>
  <si>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</si>
  <si>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</si>
  <si>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</si>
  <si>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</si>
  <si>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</si>
  <si>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</si>
  <si>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</si>
  <si>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</si>
  <si>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</si>
  <si>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</si>
  <si>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</si>
  <si>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</si>
  <si>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</si>
  <si>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</si>
  <si>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</si>
  <si>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</si>
  <si>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</si>
  <si>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</si>
  <si>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</si>
  <si>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</si>
  <si>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</si>
  <si>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</si>
  <si>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</si>
  <si>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</si>
  <si>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</si>
  <si>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</si>
  <si>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</si>
  <si>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03 DE JULIO DE 2025</t>
  </si>
  <si>
    <t>RAFAEL LEDESMA CAMACHO Y OTROS</t>
  </si>
  <si>
    <t>DISTRITO ESPECIAL DE SANTIAGO DE CALI Y EMCALI</t>
  </si>
  <si>
    <t xml:space="preserve">DISTRITO ESPECIAL DE SANTIAGO DE CALI </t>
  </si>
  <si>
    <t>DECLARAR RESPONSABLE EXTRACONTRACTUALMENTE A LAS ENTIDADES DEMANDADAS POR LA FALLA EN EL SERVICIO DE MANTENIMIENTO DE LA VÍA QUE PRODUJO LA MUERTE DEL SEÑOR STIVEN CAMACHO VELÁSQUEZ, EN CONSECUENCIA, CONDENARLOS A INDEMNIZAR A LA PARTE ACTORA, LOS SIGUIENTES PERJUICIOS:                                                                                                                                                                                          LUCRO CESANTE FUTURO: $89.101.377, A FAVOR DE RAFAEL CAMACHO LEDESMA Y $92.810.374 A FAVOR DE CONSTANZA VALASQUEZ SOLANO.
PERJUICIOS MORALES: 100 SMLMV A FAVOR DE CADA DEMANDANTE.
DAÑO A LA PÉRDIDA DE OPORTUNIDAD: 100 SMLMV PARA CADA DEMANDANTE.
DAÑO A LA VIDA DE RELACIÓN: 100 SMLMV PARA CADA DEMANDANTE.                                                                                                                               FUNDAMENTO NORMATIVO: ARTICULOS 02, 06, 90 DE LA CONSTITUCIÓN POLÍTICA DE COLOMBIA Y ARTÍCULO 2 DE LA LEY 9 DE 1989.</t>
  </si>
  <si>
    <t xml:space="preserve">EL 18 DE DICIEMBRE DE 2021, STIVEN CAMACHO VELÁSQUEZ (Q.E.P.D) FALLECIÓ OCASIÓN A UN ACCIDENTE DE TRANSITO, DEBIDO A QUE MIENTRAS SE DESPLAZABA EN SU MOTOCICLETA DE PLACAS ELN89E, CAYÓ A UN HUECO UBICADO EN LA CALLE 7H IS Y CARRERA 71 DE CALI, IMPACTANDO LA MOTOCICLETA CON EL CORDÓN DEL SARDINEL Y UN TUBO DE LA RED DE ALCANTARILLADO QUE SE ENCONTRABA ABANDONADO AL LADO DE LA VÍA CERCA AL CANAL DE AGUAS NEGRAS.
EN EL SITIO DEL ACCIDENTE DE TRÁNSITO NO EXISTÍA NINGUNA SEÑAL QUE ADVIRTIERA A LOS USUARIOS DE LA VÍA DE LA PRESENCIA DEL HUECO EN LA VÍA NI DEL TUBO DE ALCANTARILLADO ABANDONADO POR EMCALI.
LA MUERTE DE STIVEN CAMACHO VELÁSQUEZ (Q.E.P.D.), SE PRODUJO POR UN “TRAUMA CRANEOENCEFÁLICO SEVERO (FRACTURA DE CRÁNEO SEVERA, LESIONES DEL CEREBRO Y TALLO CEREBRAL), FRACTURA DE FÉMUR DERECHO EN TERCIO DISTAL, TRAUMAS DE TEJIDOS BLANDOS OCASIONADOS EN EL ACCIDENTE DE TRÁNSITO.
</t>
  </si>
  <si>
    <t>GUSTAVO ALBERTO HERRERA AVILA</t>
  </si>
  <si>
    <t>JUZGADO 04 ADMINISTRATIVO DE CALI</t>
  </si>
  <si>
    <t>76001-33-33-004-2022-00195-00.</t>
  </si>
  <si>
    <t>RESPPONSABILIDAD CIVIL EXTRACONTRACTUAL</t>
  </si>
  <si>
    <t>420-80-994000000202.</t>
  </si>
  <si>
    <t>18 DE DICIEMBRE DE 2021</t>
  </si>
  <si>
    <t>INICIAL- CONTESTACIÓN DE LA DEMANDA Y LLAMAMIENTO EN GARANTÍA.</t>
  </si>
  <si>
    <t>CALIFICACIÓN DE LA CONTINGENCIA: LA CONTINGENCIA ES EVENTUAL, PUES SI BIEN LA PÓLIZA OFRECE COBERTURA TEMPORAL Y MATERIAL; NO SE ENCUENTRA ACREDITADO, HASTA ESTE MOMENTO PROCESAL, EL NEXO DE CAUSALIDAD ENTRE EL DAÑO Y ALGUNA ACCIÓN U OMISIÓN ATRIBUIBLE AL ASEGURADO, POR LO QUE ES NECESARIO ESPERAR AL DEBATE PROBATORIO. 
EN CUANTO AL CONTRATO DE SEGURO. LA PÓLIZA DE RESPONSABILIDAD CIVIL EXTRACONTRACTUAL No. 420-80-994000000202 OFRECE COBERTURA TEMPORAL, PUES LA PÓLIZA SE PACTÓ BAJO LA MODALIDA DE OCURRENCIA, CON VIGENCIA DESDE EL 30/08/2021 AL 29/04/2022, MIENTRAS QUE LOS HECHOS OBJETO DE LITIGIO OCURRIERON EL 18/12/2021, ES DECIR, DENTRO DE LA VIGENCIA DE LA PÓLIZA. ADICIONALMENTE, LA MENCIONADA PÓLIZA OFRECE COBERTURA MATERIAL, PUES AMPARA LA RESPONSABILIDAD CIVIL EXTRACONTRACTUAL EN QUE PUEDA INCURRIR EL ASEGURADO (AMPARO PLO). 
EN CUANTO A LA RESPONSABILIDAD DEL ASEGURADO: POR UNA PARTE, SE ADVIERTE QUE NO SE ENCUENTRA ACREDITADO, HASTA ESTE MOMENTO PROCESAL, EL NEXO DE CAUSALIDAD ENTRE EL DAÑO ALEGADO Y LA ACCIÓN U OMISIÓN DEL DISTRITO ESPECIAL DE SANTIAGO DE CALI (ASEGURADO).  
SEGÚN LOS HECHOS DE LA DEMANDA Y LOS DOCUMENTOS APORTADOS CON LA MISMA, EL DECESO DE LA VÍCTIMA SE PRODUJO POR EL GRAVE IMPACTO QUE SUFRIÓ AL CAER DE SU VEHÍCULO TIPO MOTOCICLETA Y CHOCAR CON EL SARDINEL Y BORDE DE UN TUBO DE CONCRETO QUE AL PARECER ES DE PROPIEDAD DE LAS EMPRESAS MUNICIPALES DE CALI (EMCALI). EN EL IPAT APORTADO CON LA DEMANDA, QUE REMITE AL REPORTE DE INICIACIÓN -FPJ-1, SE SEÑALA QUE EN LA VÍA DONDE OCURRIÓ EL ACCIDENTE SE ENCONTRABA UN HUECO, LO CUAL PODRÍA EXPLICAR LA PÉRDIDA DE ESTABILIDAD DE CONDUCTOR. AHORA, SEGÚN RECIENTE JURISPRUDENTE DEL H. TRIBUNAL ADMINISTRATIVO DEL VALLE, EL IPAT POR SÍ SOLO NO ES PRUEBA FEHACIENTE DE LAS CIRCUNSTANCIAS EN LAS QUE OCURRIÓ UN HECHO Y QUE ESTE SEA ATRIBUIBLE AL ESTADO, SIN EMBARGO, EN ESTE PUNTO SE DEBE RESALTAR QUE EN EL IPAT SE RELACIONA LA PRESENCIA DE UN TESTIGO Y LA PRÁCTICA DE DICHO TESTIMONIO FUE SOLICITADO POR LA PARTE ACTORA.
POR OTRA PARTE, SE PLANTEO LA EXCEPCIÓN DE CULPA EXCLUSIVA DE LA VÍCTIMA EN ATENCIÓN A SU FALTA DE DILIGENCIA, CUIDADO Y PERICIA AL MOMENTO DE CONDUCIR, PUES SE ENCUENTRA DEMOSTRADO QUE LA VÍCTIMA CONDUCÍA BAJO LOS EFECTOS DE SUSTANCIAS ALUCINOGENAS Y QUE EL VEHÍCULO EN EL QUE SE DESPLAZABA NO CONTABA CON REVISIÓN TÉCNICO- MECÁNICA, POR LO QUE NO SE TIENE CERTEZA DEL ESTADO DEL MISMO. SE PUEDE INFERIR TAMBIÉN QUE LA VÍCTIMA CONDUCIA EN EXCESO DE VELOCIDAD, PUES CONFORME EL REPORTE DE INICIACIÓN FPJ-1 “LA HUELLA DE FRICCIÓN METÁLICA (ARRASTRE DE A MOTOCICLETA) ES MAYOR A 27 METROS, A PESAR DE GOLPEAR CONTRA SARDINELES”. ADEMÁS DE LO ANTERIOR, SE PUEDE ESTABLECER, SEGÚN LA INFORMACIÓN CONTENIDA EN LA PLATAFORMA SIMIT, QUE LA VÍCITMA ERA UN CONSTANTE INFRACTOR DE LAS NORMAS DE TRÁNSITO.
EN ESE SENTIDO, LA DECISIÓN FINAL DEPENDERÁ DE CÓMO SE SURTA EL DEBATE PROBATORIO, TODA VEZ LA PARTE ACTORA SOLICITÓ PRUEBAS TESTIMONIALES Y DICTAMEN PERICIAL DE RECONSTRUCCIÓN DE ACCIDENTE DE TRÁNSITO, POR LO QUE LA EVENTUAL CAUSA EFICIENTE DEL DAÑO PODRÁ SER LA CULPA EXCLUSIVA DE LA VÍCTIMA, LA FALLA EN EL MANTENIMIENTO VIAL O UNA CONCAUSALIDAD ENTRE LAS MENCIONADAS.
LO ANTERIOR SIN PERJUICIO DEL CARÁCTER CONTINGENTE DEL PROCESO.</t>
  </si>
  <si>
    <t>LA LIQUIDACIÓN OBJETIVA DE LA CONTINGENCIA ES DE $33.808.125, A LA CUAL SE LLEGÓ DE LA SIGUIENTE FORMA:
1.	LUCRO CESANTE: NO SE RECONOCE. LA PARTE ACTORA NO LOGRÓ ACREDITAR, HASTA EL MOMENTO, QUE LOS SEÑORES RAFEL CAMACHO LEDESMA Y CONSTANZA VELASQUEZ SOLANO (PADRES DE LA VÍCTIMA DIRECTA) RECIBÍAN UNA AYUDA ECONÓMICA DEL SEÑOR STIVEN CAMACHO VELASQUEZ.  ADEMÁS, QUE SE PRESUME QUE LOS HIJOS AYUDAN A SUS PADRES HASTA LOS 25 AÑOS, EDAD CUANDO NORMALMENTE FORMAN SU PROPIO HOGAR Y EN EL PRESENTE CASO, LA VÍCTIMA TENÍA 28 AÑOS. TAMPOCO SE DEMOSTRÓ O MENCIONÓ ALGUNA SITUACIÓN DE INVALIDEZ DE LOS PADRES O LA CONDICIÓN DE HIJO ÚNICO DE LA VÍCTIMA.
2.	DAÑO MORAL: SE RECONOCE EL VALOR 150 SMLMV ($213.525.000). SE REALIZA LA LIQUIDACIÓN EN CONSIDERACIÓN A LOS VALORES RECONOCIDOS COMO INDEMNIZACIÓN DE ESTE PERJUICIO, EN CASO DE MUERTE, POR EL CONSEJO DE ESTADO EN SENTENCIA DE UNIFICACIÓN DEL 28 DE AGOSTO DE 2014, Y LA PARTICIPACIÓN DE LA VÍCTIMA EN EL ACCIDENTE. ASÍ LAS COSAS, SE RECONOCEN LOS SIGUIENTES VALORES, PARA CADA UNO DE LOS INTEGRANTES DEL EXTREMO ACTOR:
•	CONSTANZA VELASQUEZ SOLANO (MADRE): 50 SMLMV
•	RAFAEL CAMACHO LEDESMA (PADRE): 50 SMLMV
•	LINA MARCELA CAMACHO VELASQUEZ (HERMANA): 25 SMLMV
•	HANNIS YISETH MORALES CAMACHO Y HEILY SOFIA CAMACHO (SOBRINAS):  NO SE RECONOCE PUES NO SE ENCUENTRA ACREDITADO, HASTA ESTE MOMENTO, LA RELACIÓN AFECTIVA CON LA VÍCTIMA.S
TOTAL DAÑO MORAL: 125 SMLMV = $ 177.937.500
3.	DAÑO A LA VIDA DE RELACIÓN: NO SE RECONOCE POR CUANTO, DE ACUERDO CON EL ACTA DEL 28 DE AGOSTO DE 2014 EXPEDIDA POR LA SECCIÓN TERCERA DEL CONSEJO DE ESTADO, LA TIPOLOGÍA DEL PERJUICIO INMATERIAL ESTÁ INTEGRADA POR LOS SIGUIENTES PERJUICIOS: DAÑO MORAL, DAÑO A LA SALUD Y LA AFECTACIÓN A BIENES O DERECHOS CONSTITUCIONAL Y CONVENCIONALMENTE AMPARADOS. EN ESE SENTIDO, NO ES PROCEDENTE RECONOCER EL DAÑO A LA VIDA EN RELACIÓN O PERJUICIO FISIOLÓGICO COMO PERJUICIOS AUTÓNOMOS, PUES ESTOS ADQUIRIERON UNIDAD CON EL DAÑO A LA SALUD Y POR LO TANTO ES EL ÚNICO PERJUICIO INDEMNIZABLE CUANDO SE PRETENDA RESARCIR AFECTACIONES PSICOFÍSICAS, TIPOLOGÍA DE PERJUICIO SE RECONOCE ÚNICAMENTE A LA VÍCTIMA DIRECTA.
4.	PÉRDIDA DE LA OPORTUNIDAD: NO SE RECONOCE. EN ESTE CASO LOS DEMANDANTES NI SIQUIERA REFIEREN CUAL ES EL BENEFICIO O EXPECTATIVA DE DERECHO QUE SE PERDIÓ. POR LO QUE RESULTA INOCUO RECONOCER UNA INDEMNIZACIÓN EN ESE SENTIDO. ES AHÍ DONDE FRACASA LA PERDIDA DE OPORTUNIDAD EN ESTE CASO, PUES NO LOGRA LA PARTE ACTORA DEMOSTRAR LA EXPECTATIVA SERIA Y MATERIAL, PORQUE EL PRIMER ELEMENTO QUE ES LA CERTEZA Y MATERIALIDAD DEL BENEFICIO NO SE ENCUENTRA PROBADA, ASÍ COMO TAMPOCO SE ENCUENTRA PROBADA LA CERCANÍA DE QUE ESO SE CONCRETARA EN EL TIEMPO.
TOTAL PERJUICIOS: $177.937.500
DEDUCIBLE = 5% DEL VALR DE LA PÉRDIDA
TOTAL PERJUICIOS- DEDUCIBLE= 177.937.500- 8.896.875=  $169.040.625
APLICACIÓN COASEGURO MAPFRE: 20%= $169.040.625 (X20%) =$33.808.125
TOTAL: $33.808.125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</si>
</sst>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64" zoomScaleNormal="80" workbookViewId="0">
      <selection activeCell="I12" sqref="I12"/>
    </sheetView>
  </sheetViews>
  <sheetFormatPr baseColWidth="10" defaultColWidth="11.453125" defaultRowHeight="14.5" x14ac:dyDescent="0.35"/>
  <cols>
    <col min="1" max="1" width="20.453125" customWidth="1"/>
    <col min="2" max="2" width="23.54296875" customWidth="1"/>
    <col min="3" max="3" width="13.453125" customWidth="1"/>
    <col min="4" max="4" width="22.1796875" customWidth="1"/>
    <col min="5" max="5" width="14.1796875" customWidth="1"/>
    <col min="8" max="8" width="4.1796875" customWidth="1"/>
    <col min="15" max="15" width="36.453125" style="27" bestFit="1" customWidth="1"/>
    <col min="16" max="16" width="28" style="27" bestFit="1" customWidth="1"/>
    <col min="17" max="17" width="38.453125" style="27" bestFit="1" customWidth="1"/>
    <col min="18" max="18" width="15.81640625" style="27" customWidth="1"/>
    <col min="19" max="19" width="27.453125" style="27" bestFit="1" customWidth="1"/>
    <col min="20" max="20" width="11.453125" style="27"/>
  </cols>
  <sheetData>
    <row r="2" spans="1:19" ht="21" x14ac:dyDescent="0.35">
      <c r="A2" s="49" t="s">
        <v>0</v>
      </c>
      <c r="B2" s="49"/>
      <c r="C2" s="49"/>
      <c r="D2" s="49"/>
      <c r="E2" s="49"/>
      <c r="F2" s="49"/>
      <c r="G2" s="49"/>
      <c r="H2" s="49"/>
      <c r="O2" s="23"/>
      <c r="P2" s="24"/>
      <c r="Q2" s="24"/>
      <c r="R2" s="24"/>
      <c r="S2" s="24"/>
    </row>
    <row r="3" spans="1:19" x14ac:dyDescent="0.35">
      <c r="A3" s="46" t="s">
        <v>1</v>
      </c>
      <c r="B3" s="46"/>
      <c r="C3" s="46"/>
      <c r="D3" s="50">
        <v>45863</v>
      </c>
      <c r="E3" s="50"/>
      <c r="F3" s="50"/>
      <c r="G3" s="50"/>
      <c r="H3" s="50"/>
      <c r="O3" s="25"/>
      <c r="P3" s="25"/>
      <c r="Q3" s="26"/>
      <c r="R3" s="26"/>
    </row>
    <row r="4" spans="1:19" x14ac:dyDescent="0.35">
      <c r="A4" s="40" t="s">
        <v>2</v>
      </c>
      <c r="B4" s="47" t="s">
        <v>121</v>
      </c>
      <c r="C4" s="47"/>
      <c r="D4" s="47"/>
      <c r="E4" s="40" t="s">
        <v>3</v>
      </c>
      <c r="F4" s="51" t="s">
        <v>101</v>
      </c>
      <c r="G4" s="51"/>
      <c r="H4" s="51"/>
      <c r="O4" s="25"/>
      <c r="P4" s="25"/>
      <c r="Q4" s="26"/>
      <c r="R4" s="26"/>
    </row>
    <row r="5" spans="1:19" x14ac:dyDescent="0.35">
      <c r="A5" s="40" t="s">
        <v>4</v>
      </c>
      <c r="B5" s="55" t="s">
        <v>130</v>
      </c>
      <c r="C5" s="55"/>
      <c r="D5" s="55"/>
      <c r="E5" s="40" t="s">
        <v>5</v>
      </c>
      <c r="F5" s="54" t="s">
        <v>103</v>
      </c>
      <c r="G5" s="54"/>
      <c r="H5" s="54"/>
      <c r="O5" s="25"/>
      <c r="P5" s="25"/>
      <c r="Q5" s="26"/>
      <c r="R5" s="26"/>
    </row>
    <row r="6" spans="1:19" ht="30.75" customHeight="1" x14ac:dyDescent="0.35">
      <c r="A6" s="40" t="s">
        <v>6</v>
      </c>
      <c r="B6" s="51" t="s">
        <v>131</v>
      </c>
      <c r="C6" s="51"/>
      <c r="D6" s="51"/>
      <c r="E6" s="51"/>
      <c r="F6" s="51"/>
      <c r="G6" s="51"/>
      <c r="H6" s="51"/>
      <c r="O6" s="25"/>
      <c r="P6" s="25"/>
      <c r="Q6" s="26"/>
      <c r="R6" s="28"/>
    </row>
    <row r="7" spans="1:19" ht="30.75" customHeight="1" x14ac:dyDescent="0.35">
      <c r="A7" s="40" t="s">
        <v>7</v>
      </c>
      <c r="B7" s="51" t="s">
        <v>132</v>
      </c>
      <c r="C7" s="51"/>
      <c r="D7" s="51"/>
      <c r="E7" s="51"/>
      <c r="F7" s="51"/>
      <c r="G7" s="51"/>
      <c r="H7" s="51"/>
      <c r="O7" s="25"/>
      <c r="P7" s="25"/>
      <c r="Q7" s="26"/>
      <c r="R7" s="28"/>
    </row>
    <row r="8" spans="1:19" ht="32.25" customHeight="1" x14ac:dyDescent="0.35">
      <c r="A8" s="40" t="s">
        <v>8</v>
      </c>
      <c r="B8" s="51" t="s">
        <v>133</v>
      </c>
      <c r="C8" s="51"/>
      <c r="D8" s="51"/>
      <c r="E8" s="51"/>
      <c r="F8" s="51"/>
      <c r="G8" s="51"/>
      <c r="H8" s="51"/>
      <c r="O8" s="25"/>
      <c r="P8" s="25"/>
      <c r="Q8" s="26"/>
      <c r="R8" s="28"/>
    </row>
    <row r="9" spans="1:19" ht="70.5" customHeight="1" x14ac:dyDescent="0.35">
      <c r="A9" s="40" t="s">
        <v>9</v>
      </c>
      <c r="B9" s="47" t="s">
        <v>134</v>
      </c>
      <c r="C9" s="47"/>
      <c r="D9" s="47"/>
      <c r="E9" s="47"/>
      <c r="F9" s="47"/>
      <c r="G9" s="47"/>
      <c r="H9" s="47"/>
      <c r="O9" s="25"/>
      <c r="P9" s="25"/>
      <c r="Q9" s="26"/>
      <c r="R9" s="28"/>
    </row>
    <row r="10" spans="1:19" x14ac:dyDescent="0.35">
      <c r="A10" s="40" t="s">
        <v>10</v>
      </c>
      <c r="B10" s="52">
        <v>33808125</v>
      </c>
      <c r="C10" s="52"/>
      <c r="D10" s="52"/>
      <c r="E10" s="52"/>
      <c r="F10" s="52"/>
      <c r="G10" s="52"/>
      <c r="H10" s="52"/>
      <c r="O10" s="25"/>
      <c r="P10" s="28"/>
      <c r="Q10" s="26"/>
      <c r="R10" s="28"/>
    </row>
    <row r="11" spans="1:19" ht="164.25" customHeight="1" x14ac:dyDescent="0.35">
      <c r="A11" s="40" t="s">
        <v>11</v>
      </c>
      <c r="B11" s="53" t="s">
        <v>135</v>
      </c>
      <c r="C11" s="53"/>
      <c r="D11" s="53"/>
      <c r="E11" s="53"/>
      <c r="F11" s="53"/>
      <c r="G11" s="53"/>
      <c r="H11" s="53"/>
      <c r="O11" s="25"/>
      <c r="P11" s="28"/>
      <c r="Q11" s="26"/>
      <c r="R11" s="28"/>
    </row>
    <row r="12" spans="1:19" ht="93" customHeight="1" x14ac:dyDescent="0.35">
      <c r="A12" s="40" t="s">
        <v>12</v>
      </c>
      <c r="B12" s="53" t="s">
        <v>143</v>
      </c>
      <c r="C12" s="53"/>
      <c r="D12" s="53"/>
      <c r="E12" s="53"/>
      <c r="F12" s="53"/>
      <c r="G12" s="53"/>
      <c r="H12" s="53"/>
      <c r="O12" s="25"/>
      <c r="P12" s="28"/>
      <c r="Q12" s="26"/>
      <c r="R12" s="28"/>
    </row>
    <row r="13" spans="1:19" ht="26" x14ac:dyDescent="0.35">
      <c r="A13" s="40" t="s">
        <v>13</v>
      </c>
      <c r="B13" s="41" t="s">
        <v>108</v>
      </c>
      <c r="C13" s="40" t="s">
        <v>14</v>
      </c>
      <c r="D13" s="42">
        <v>33808125</v>
      </c>
      <c r="E13" s="40" t="s">
        <v>15</v>
      </c>
      <c r="F13" s="51" t="s">
        <v>136</v>
      </c>
      <c r="G13" s="51"/>
      <c r="H13" s="51"/>
    </row>
    <row r="14" spans="1:19" ht="26.5" x14ac:dyDescent="0.35">
      <c r="A14" s="40" t="s">
        <v>16</v>
      </c>
      <c r="B14" s="51" t="s">
        <v>137</v>
      </c>
      <c r="C14" s="51"/>
      <c r="D14" s="51"/>
      <c r="E14" s="43" t="s">
        <v>17</v>
      </c>
      <c r="F14" s="51" t="s">
        <v>138</v>
      </c>
      <c r="G14" s="51"/>
      <c r="H14" s="51"/>
      <c r="P14" s="28"/>
      <c r="Q14" s="26"/>
      <c r="R14" s="28"/>
    </row>
    <row r="15" spans="1:19" ht="26.25" customHeight="1" x14ac:dyDescent="0.35">
      <c r="A15" s="40" t="s">
        <v>18</v>
      </c>
      <c r="B15" s="44"/>
      <c r="C15" s="40" t="s">
        <v>19</v>
      </c>
      <c r="D15" s="44" t="s">
        <v>140</v>
      </c>
      <c r="E15" s="45" t="s">
        <v>20</v>
      </c>
      <c r="F15" s="51" t="s">
        <v>139</v>
      </c>
      <c r="G15" s="51"/>
      <c r="H15" s="51"/>
      <c r="O15" s="25"/>
      <c r="P15" s="28"/>
      <c r="Q15" s="26"/>
      <c r="R15" s="28"/>
    </row>
    <row r="16" spans="1:19" ht="30.75" customHeight="1" x14ac:dyDescent="0.35">
      <c r="A16" s="40" t="s">
        <v>21</v>
      </c>
      <c r="B16" s="58" t="s">
        <v>118</v>
      </c>
      <c r="C16" s="59"/>
      <c r="D16" s="59"/>
      <c r="E16" s="59"/>
      <c r="F16" s="59"/>
      <c r="G16" s="59"/>
      <c r="H16" s="60"/>
      <c r="O16" s="25"/>
      <c r="P16" s="28"/>
      <c r="Q16" s="26"/>
      <c r="R16" s="28"/>
    </row>
    <row r="17" spans="1:8" ht="26" x14ac:dyDescent="0.35">
      <c r="A17" s="40" t="s">
        <v>22</v>
      </c>
      <c r="B17" s="50" t="s">
        <v>141</v>
      </c>
      <c r="C17" s="50"/>
      <c r="D17" s="50"/>
      <c r="E17" s="40" t="s">
        <v>23</v>
      </c>
      <c r="F17" s="50">
        <v>44760</v>
      </c>
      <c r="G17" s="54"/>
      <c r="H17" s="54"/>
    </row>
    <row r="18" spans="1:8" x14ac:dyDescent="0.35">
      <c r="A18" s="56" t="s">
        <v>24</v>
      </c>
      <c r="B18" s="56"/>
      <c r="C18" s="56"/>
      <c r="D18" s="56"/>
      <c r="E18" s="56"/>
      <c r="F18" s="56"/>
      <c r="G18" s="56"/>
      <c r="H18" s="56"/>
    </row>
    <row r="19" spans="1:8" ht="25.5" customHeight="1" x14ac:dyDescent="0.35">
      <c r="A19" s="57" t="s">
        <v>25</v>
      </c>
      <c r="B19" s="57"/>
      <c r="C19" s="57"/>
      <c r="D19" s="57"/>
      <c r="E19" s="57"/>
      <c r="F19" s="57"/>
      <c r="G19" s="57"/>
      <c r="H19" s="57"/>
    </row>
    <row r="20" spans="1:8" ht="120.75" customHeight="1" x14ac:dyDescent="0.35">
      <c r="A20" s="47" t="s">
        <v>144</v>
      </c>
      <c r="B20" s="47"/>
      <c r="C20" s="47"/>
      <c r="D20" s="47"/>
      <c r="E20" s="47"/>
      <c r="F20" s="47"/>
      <c r="G20" s="47"/>
      <c r="H20" s="47"/>
    </row>
    <row r="21" spans="1:8" x14ac:dyDescent="0.35">
      <c r="A21" s="46" t="s">
        <v>26</v>
      </c>
      <c r="B21" s="46"/>
      <c r="C21" s="46"/>
      <c r="D21" s="46"/>
      <c r="E21" s="46"/>
      <c r="F21" s="46"/>
      <c r="G21" s="46"/>
      <c r="H21" s="46"/>
    </row>
    <row r="22" spans="1:8" ht="135.75" customHeight="1" x14ac:dyDescent="0.35">
      <c r="A22" s="48" t="s">
        <v>142</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53125" defaultRowHeight="14.5" x14ac:dyDescent="0.35"/>
  <cols>
    <col min="1" max="1" width="22.54296875" style="4" customWidth="1"/>
    <col min="2" max="2" width="19.1796875" style="4" customWidth="1"/>
    <col min="3" max="3" width="14.26953125" style="4" customWidth="1"/>
    <col min="4" max="4" width="23.81640625" style="4" customWidth="1"/>
    <col min="5" max="5" width="19.26953125" style="4" customWidth="1"/>
    <col min="6" max="6" width="20.7265625" style="4" customWidth="1"/>
    <col min="7" max="9" width="11.453125" style="4"/>
    <col min="10" max="10" width="20.54296875" style="4" bestFit="1" customWidth="1"/>
    <col min="11" max="16384" width="11.453125" style="4"/>
  </cols>
  <sheetData>
    <row r="2" spans="1:6" ht="21" x14ac:dyDescent="0.35">
      <c r="A2" s="49" t="s">
        <v>27</v>
      </c>
      <c r="B2" s="49"/>
      <c r="C2" s="49"/>
      <c r="D2" s="49"/>
      <c r="E2" s="49"/>
      <c r="F2" s="49"/>
    </row>
    <row r="3" spans="1:6" x14ac:dyDescent="0.35">
      <c r="A3" s="2" t="s">
        <v>6</v>
      </c>
      <c r="B3" s="65" t="str">
        <f>'1. ABOGADO EXTERNO'!B6:H6</f>
        <v>RAFAEL LEDESMA CAMACHO Y OTROS</v>
      </c>
      <c r="C3" s="65"/>
      <c r="D3" s="65"/>
      <c r="E3" s="65"/>
      <c r="F3" s="65"/>
    </row>
    <row r="4" spans="1:6" x14ac:dyDescent="0.35">
      <c r="A4" s="2" t="s">
        <v>28</v>
      </c>
      <c r="B4" s="36"/>
      <c r="C4" s="2" t="s">
        <v>29</v>
      </c>
      <c r="D4" s="66"/>
      <c r="E4" s="66"/>
      <c r="F4" s="66"/>
    </row>
    <row r="5" spans="1:6" x14ac:dyDescent="0.35">
      <c r="A5" s="2" t="s">
        <v>8</v>
      </c>
      <c r="B5" s="65"/>
      <c r="C5" s="65"/>
      <c r="D5" s="65"/>
      <c r="E5" s="65"/>
      <c r="F5" s="65"/>
    </row>
    <row r="6" spans="1:6" x14ac:dyDescent="0.35">
      <c r="A6" s="2" t="s">
        <v>30</v>
      </c>
      <c r="B6" s="32"/>
      <c r="C6" s="2" t="s">
        <v>31</v>
      </c>
      <c r="D6" s="39"/>
      <c r="E6" s="2" t="s">
        <v>32</v>
      </c>
      <c r="F6" s="39"/>
    </row>
    <row r="7" spans="1:6" ht="39.75" customHeight="1" x14ac:dyDescent="0.35">
      <c r="A7" s="2" t="s">
        <v>33</v>
      </c>
      <c r="B7" s="32"/>
      <c r="C7" s="2" t="s">
        <v>34</v>
      </c>
      <c r="D7" s="33"/>
      <c r="E7" s="2" t="s">
        <v>35</v>
      </c>
      <c r="F7" s="34"/>
    </row>
    <row r="8" spans="1:6" ht="35.25" customHeight="1" x14ac:dyDescent="0.35">
      <c r="A8" s="2" t="s">
        <v>36</v>
      </c>
      <c r="B8" s="35"/>
      <c r="C8" s="2" t="s">
        <v>37</v>
      </c>
      <c r="D8" s="35"/>
      <c r="E8" s="2" t="s">
        <v>38</v>
      </c>
      <c r="F8" s="36"/>
    </row>
    <row r="9" spans="1:6" ht="37.5" customHeight="1" x14ac:dyDescent="0.35">
      <c r="A9" s="2" t="s">
        <v>39</v>
      </c>
      <c r="B9" s="5"/>
      <c r="C9" s="63" t="s">
        <v>40</v>
      </c>
      <c r="D9" s="65"/>
      <c r="E9" s="2" t="s">
        <v>41</v>
      </c>
      <c r="F9" s="1"/>
    </row>
    <row r="10" spans="1:6" x14ac:dyDescent="0.35">
      <c r="A10" s="2" t="s">
        <v>42</v>
      </c>
      <c r="B10" s="5"/>
      <c r="C10" s="63"/>
      <c r="D10" s="65"/>
      <c r="E10" s="2" t="s">
        <v>43</v>
      </c>
      <c r="F10" s="1"/>
    </row>
    <row r="11" spans="1:6" ht="46.5" customHeight="1" x14ac:dyDescent="0.35">
      <c r="A11" s="2" t="s">
        <v>44</v>
      </c>
      <c r="B11" s="37"/>
      <c r="C11" s="2" t="s">
        <v>23</v>
      </c>
      <c r="D11" s="37"/>
      <c r="E11" s="2" t="s">
        <v>9</v>
      </c>
      <c r="F11" s="38"/>
    </row>
    <row r="12" spans="1:6" ht="167.25" customHeight="1" x14ac:dyDescent="0.35">
      <c r="A12" s="2" t="s">
        <v>45</v>
      </c>
      <c r="B12" s="62"/>
      <c r="C12" s="62"/>
      <c r="D12" s="62"/>
      <c r="E12" s="62"/>
      <c r="F12" s="62"/>
    </row>
    <row r="13" spans="1:6" ht="21" x14ac:dyDescent="0.35">
      <c r="A13" s="49" t="s">
        <v>46</v>
      </c>
      <c r="B13" s="49"/>
      <c r="C13" s="49"/>
      <c r="D13" s="49"/>
      <c r="E13" s="49"/>
      <c r="F13" s="49"/>
    </row>
    <row r="14" spans="1:6" x14ac:dyDescent="0.35">
      <c r="A14" s="61"/>
      <c r="B14" s="61"/>
      <c r="C14" s="61"/>
      <c r="D14" s="61"/>
      <c r="E14" s="61"/>
      <c r="F14" s="61"/>
    </row>
    <row r="15" spans="1:6" x14ac:dyDescent="0.35">
      <c r="A15" s="61"/>
      <c r="B15" s="61"/>
      <c r="C15" s="61"/>
      <c r="D15" s="61"/>
      <c r="E15" s="61"/>
      <c r="F15" s="61"/>
    </row>
    <row r="16" spans="1:6" x14ac:dyDescent="0.35">
      <c r="A16" s="61"/>
      <c r="B16" s="61"/>
      <c r="C16" s="61"/>
      <c r="D16" s="61"/>
      <c r="E16" s="61"/>
      <c r="F16" s="61"/>
    </row>
    <row r="17" spans="1:6" x14ac:dyDescent="0.35">
      <c r="A17" s="61"/>
      <c r="B17" s="61"/>
      <c r="C17" s="61"/>
      <c r="D17" s="61"/>
      <c r="E17" s="61"/>
      <c r="F17" s="61"/>
    </row>
    <row r="18" spans="1:6" x14ac:dyDescent="0.35">
      <c r="A18" s="61"/>
      <c r="B18" s="61"/>
      <c r="C18" s="61"/>
      <c r="D18" s="61"/>
      <c r="E18" s="61"/>
      <c r="F18" s="61"/>
    </row>
    <row r="19" spans="1:6" x14ac:dyDescent="0.35">
      <c r="A19" s="61"/>
      <c r="B19" s="61"/>
      <c r="C19" s="61"/>
      <c r="D19" s="61"/>
      <c r="E19" s="61"/>
      <c r="F19" s="61"/>
    </row>
    <row r="20" spans="1:6" x14ac:dyDescent="0.35">
      <c r="A20" s="61"/>
      <c r="B20" s="61"/>
      <c r="C20" s="61"/>
      <c r="D20" s="61"/>
      <c r="E20" s="61"/>
      <c r="F20" s="61"/>
    </row>
    <row r="21" spans="1:6" x14ac:dyDescent="0.35">
      <c r="A21" s="61"/>
      <c r="B21" s="61"/>
      <c r="C21" s="61"/>
      <c r="D21" s="61"/>
      <c r="E21" s="61"/>
      <c r="F21" s="61"/>
    </row>
    <row r="22" spans="1:6" x14ac:dyDescent="0.35">
      <c r="A22" s="61"/>
      <c r="B22" s="61"/>
      <c r="C22" s="61"/>
      <c r="D22" s="61"/>
      <c r="E22" s="61"/>
      <c r="F22" s="61"/>
    </row>
    <row r="23" spans="1:6" x14ac:dyDescent="0.35">
      <c r="A23" s="61"/>
      <c r="B23" s="61"/>
      <c r="C23" s="61"/>
      <c r="D23" s="61"/>
      <c r="E23" s="61"/>
      <c r="F23" s="61"/>
    </row>
    <row r="24" spans="1:6" x14ac:dyDescent="0.35">
      <c r="A24" s="61"/>
      <c r="B24" s="61"/>
      <c r="C24" s="61"/>
      <c r="D24" s="61"/>
      <c r="E24" s="61"/>
      <c r="F24" s="61"/>
    </row>
    <row r="25" spans="1:6" x14ac:dyDescent="0.35">
      <c r="A25" s="61"/>
      <c r="B25" s="61"/>
      <c r="C25" s="61"/>
      <c r="D25" s="61"/>
      <c r="E25" s="61"/>
      <c r="F25" s="61"/>
    </row>
    <row r="26" spans="1:6" x14ac:dyDescent="0.35">
      <c r="A26" s="61"/>
      <c r="B26" s="61"/>
      <c r="C26" s="61"/>
      <c r="D26" s="61"/>
      <c r="E26" s="61"/>
      <c r="F26" s="61"/>
    </row>
    <row r="27" spans="1:6" x14ac:dyDescent="0.35">
      <c r="A27" s="61"/>
      <c r="B27" s="61"/>
      <c r="C27" s="61"/>
      <c r="D27" s="61"/>
      <c r="E27" s="61"/>
      <c r="F27" s="61"/>
    </row>
    <row r="28" spans="1:6" x14ac:dyDescent="0.35">
      <c r="A28" s="61"/>
      <c r="B28" s="61"/>
      <c r="C28" s="61"/>
      <c r="D28" s="61"/>
      <c r="E28" s="61"/>
      <c r="F28" s="61"/>
    </row>
    <row r="29" spans="1:6" x14ac:dyDescent="0.35">
      <c r="A29" s="61"/>
      <c r="B29" s="61"/>
      <c r="C29" s="61"/>
      <c r="D29" s="61"/>
      <c r="E29" s="61"/>
      <c r="F29" s="61"/>
    </row>
    <row r="30" spans="1:6" x14ac:dyDescent="0.35">
      <c r="A30" s="61"/>
      <c r="B30" s="61"/>
      <c r="C30" s="61"/>
      <c r="D30" s="61"/>
      <c r="E30" s="61"/>
      <c r="F30" s="61"/>
    </row>
    <row r="31" spans="1:6" x14ac:dyDescent="0.35">
      <c r="A31" s="61"/>
      <c r="B31" s="61"/>
      <c r="C31" s="61"/>
      <c r="D31" s="61"/>
      <c r="E31" s="61"/>
      <c r="F31" s="61"/>
    </row>
    <row r="32" spans="1:6" x14ac:dyDescent="0.35">
      <c r="A32" s="61"/>
      <c r="B32" s="61"/>
      <c r="C32" s="61"/>
      <c r="D32" s="61"/>
      <c r="E32" s="61"/>
      <c r="F32" s="61"/>
    </row>
    <row r="33" spans="1:6" x14ac:dyDescent="0.35">
      <c r="A33" s="61"/>
      <c r="B33" s="61"/>
      <c r="C33" s="61"/>
      <c r="D33" s="61"/>
      <c r="E33" s="61"/>
      <c r="F33" s="61"/>
    </row>
    <row r="34" spans="1:6" x14ac:dyDescent="0.35">
      <c r="A34" s="61"/>
      <c r="B34" s="61"/>
      <c r="C34" s="61"/>
      <c r="D34" s="61"/>
      <c r="E34" s="61"/>
      <c r="F34" s="61"/>
    </row>
    <row r="35" spans="1:6" x14ac:dyDescent="0.35">
      <c r="A35" s="61"/>
      <c r="B35" s="61"/>
      <c r="C35" s="61"/>
      <c r="D35" s="61"/>
      <c r="E35" s="61"/>
      <c r="F35" s="61"/>
    </row>
    <row r="36" spans="1:6" x14ac:dyDescent="0.35">
      <c r="A36" s="61"/>
      <c r="B36" s="61"/>
      <c r="C36" s="61"/>
      <c r="D36" s="61"/>
      <c r="E36" s="61"/>
      <c r="F36" s="61"/>
    </row>
    <row r="37" spans="1:6" x14ac:dyDescent="0.35">
      <c r="A37" s="63" t="s">
        <v>47</v>
      </c>
      <c r="B37" s="63"/>
      <c r="C37" s="64"/>
      <c r="D37" s="63" t="s">
        <v>48</v>
      </c>
      <c r="E37" s="63"/>
      <c r="F37" s="63"/>
    </row>
    <row r="38" spans="1:6" x14ac:dyDescent="0.35">
      <c r="A38" s="2" t="s">
        <v>49</v>
      </c>
      <c r="B38" s="2" t="s">
        <v>50</v>
      </c>
      <c r="C38" s="64"/>
      <c r="D38" s="2" t="s">
        <v>49</v>
      </c>
      <c r="E38" s="63" t="s">
        <v>50</v>
      </c>
      <c r="F38" s="63"/>
    </row>
    <row r="39" spans="1:6" x14ac:dyDescent="0.35">
      <c r="A39" s="3"/>
      <c r="B39" s="3"/>
      <c r="C39" s="64"/>
      <c r="D39" s="3"/>
      <c r="E39" s="61"/>
      <c r="F39" s="61"/>
    </row>
    <row r="40" spans="1:6" x14ac:dyDescent="0.35">
      <c r="A40" s="3"/>
      <c r="B40" s="3"/>
      <c r="C40" s="64"/>
      <c r="D40" s="3"/>
      <c r="E40" s="61"/>
      <c r="F40" s="61"/>
    </row>
    <row r="41" spans="1:6" x14ac:dyDescent="0.35">
      <c r="A41" s="3"/>
      <c r="B41" s="3"/>
      <c r="C41" s="64"/>
      <c r="D41" s="3"/>
      <c r="E41" s="61"/>
      <c r="F41" s="61"/>
    </row>
    <row r="42" spans="1:6" x14ac:dyDescent="0.35">
      <c r="A42" s="3"/>
      <c r="B42" s="3"/>
      <c r="C42" s="64"/>
      <c r="D42" s="3"/>
      <c r="E42" s="61"/>
      <c r="F42" s="61"/>
    </row>
    <row r="43" spans="1:6" x14ac:dyDescent="0.3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53125" defaultRowHeight="14.5" x14ac:dyDescent="0.35"/>
  <cols>
    <col min="1" max="1" width="7.1796875" customWidth="1"/>
    <col min="2" max="2" width="15.7265625" bestFit="1" customWidth="1"/>
    <col min="3" max="3" width="20.453125" customWidth="1"/>
    <col min="4" max="4" width="14.54296875" customWidth="1"/>
    <col min="5" max="5" width="21.26953125" customWidth="1"/>
    <col min="6" max="6" width="34.81640625" customWidth="1"/>
    <col min="7" max="7" width="16.1796875" customWidth="1"/>
    <col min="8" max="8" width="15.54296875" bestFit="1" customWidth="1"/>
    <col min="12" max="12" width="13.81640625" customWidth="1"/>
    <col min="13" max="13" width="13.453125" customWidth="1"/>
    <col min="14" max="14" width="12.453125" customWidth="1"/>
    <col min="16" max="16" width="18.26953125" bestFit="1" customWidth="1"/>
    <col min="23" max="23" width="15" bestFit="1" customWidth="1"/>
  </cols>
  <sheetData>
    <row r="1" spans="1:28" ht="52" x14ac:dyDescent="0.3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3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35">
      <c r="A3" s="1">
        <v>1</v>
      </c>
      <c r="B3" s="1" t="str">
        <f>'1. ABOGADO EXTERNO'!B4</f>
        <v>6. Administrativo en Etapa Contenciosa</v>
      </c>
      <c r="C3" s="1" t="str">
        <f>'1. ABOGADO EXTERNO'!F4</f>
        <v>1. Primera Instancia</v>
      </c>
      <c r="D3" s="6" t="str">
        <f>'1. ABOGADO EXTERNO'!B5</f>
        <v>03 DE JULIO DE 2025</v>
      </c>
      <c r="E3" s="17" t="str">
        <f>'1. ABOGADO EXTERNO'!B6</f>
        <v>RAFAEL LEDESMA CAMACHO Y OTROS</v>
      </c>
      <c r="F3" s="17" t="str">
        <f>'1. ABOGADO EXTERNO'!B7</f>
        <v>DISTRITO ESPECIAL DE SANTIAGO DE CALI Y EMCALI</v>
      </c>
      <c r="G3" s="17" t="str">
        <f>'1. ABOGADO EXTERNO'!B9</f>
        <v>DECLARAR RESPONSABLE EXTRACONTRACTUALMENTE A LAS ENTIDADES DEMANDADAS POR LA FALLA EN EL SERVICIO DE MANTENIMIENTO DE LA VÍA QUE PRODUJO LA MUERTE DEL SEÑOR STIVEN CAMACHO VELÁSQUEZ, EN CONSECUENCIA, CONDENARLOS A INDEMNIZAR A LA PARTE ACTORA, LOS SIGUIENTES PERJUICIOS:                                                                                                                                                                                          LUCRO CESANTE FUTURO: $89.101.377, A FAVOR DE RAFAEL CAMACHO LEDESMA Y $92.810.374 A FAVOR DE CONSTANZA VALASQUEZ SOLANO.
PERJUICIOS MORALES: 100 SMLMV A FAVOR DE CADA DEMANDANTE.
DAÑO A LA PÉRDIDA DE OPORTUNIDAD: 100 SMLMV PARA CADA DEMANDANTE.
DAÑO A LA VIDA DE RELACIÓN: 100 SMLMV PARA CADA DEMANDANTE.                                                                                                                               FUNDAMENTO NORMATIVO: ARTICULOS 02, 06, 90 DE LA CONSTITUCIÓN POLÍTICA DE COLOMBIA Y ARTÍCULO 2 DE LA LEY 9 DE 1989.</v>
      </c>
      <c r="H3" s="18">
        <f>'1. ABOGADO EXTERNO'!B10</f>
        <v>33808125</v>
      </c>
      <c r="I3" s="17" t="str">
        <f>'1. ABOGADO EXTERNO'!B11</f>
        <v xml:space="preserve">EL 18 DE DICIEMBRE DE 2021, STIVEN CAMACHO VELÁSQUEZ (Q.E.P.D) FALLECIÓ OCASIÓN A UN ACCIDENTE DE TRANSITO, DEBIDO A QUE MIENTRAS SE DESPLAZABA EN SU MOTOCICLETA DE PLACAS ELN89E, CAYÓ A UN HUECO UBICADO EN LA CALLE 7H IS Y CARRERA 71 DE CALI, IMPACTANDO LA MOTOCICLETA CON EL CORDÓN DEL SARDINEL Y UN TUBO DE LA RED DE ALCANTARILLADO QUE SE ENCONTRABA ABANDONADO AL LADO DE LA VÍA CERCA AL CANAL DE AGUAS NEGRAS.
EN EL SITIO DEL ACCIDENTE DE TRÁNSITO NO EXISTÍA NINGUNA SEÑAL QUE ADVIRTIERA A LOS USUARIOS DE LA VÍA DE LA PRESENCIA DEL HUECO EN LA VÍA NI DEL TUBO DE ALCANTARILLADO ABANDONADO POR EMCALI.
LA MUERTE DE STIVEN CAMACHO VELÁSQUEZ (Q.E.P.D.), SE PRODUJO POR UN “TRAUMA CRANEOENCEFÁLICO SEVERO (FRACTURA DE CRÁNEO SEVERA, LESIONES DEL CEREBRO Y TALLO CEREBRAL), FRACTURA DE FÉMUR DERECHO EN TERCIO DISTAL, TRAUMAS DE TEJIDOS BLANDOS OCASIONADOS EN EL ACCIDENTE DE TRÁNSITO.
</v>
      </c>
      <c r="J3" s="17" t="str">
        <f>'1. ABOGADO EXTERNO'!B12</f>
        <v>CALIFICACIÓN DE LA CONTINGENCIA: LA CONTINGENCIA ES EVENTUAL, PUES SI BIEN LA PÓLIZA OFRECE COBERTURA TEMPORAL Y MATERIAL; NO SE ENCUENTRA ACREDITADO, HASTA ESTE MOMENTO PROCESAL, EL NEXO DE CAUSALIDAD ENTRE EL DAÑO Y ALGUNA ACCIÓN U OMISIÓN ATRIBUIBLE AL ASEGURADO, POR LO QUE ES NECESARIO ESPERAR AL DEBATE PROBATORIO. 
EN CUANTO AL CONTRATO DE SEGURO. LA PÓLIZA DE RESPONSABILIDAD CIVIL EXTRACONTRACTUAL No. 420-80-994000000202 OFRECE COBERTURA TEMPORAL, PUES LA PÓLIZA SE PACTÓ BAJO LA MODALIDA DE OCURRENCIA, CON VIGENCIA DESDE EL 30/08/2021 AL 29/04/2022, MIENTRAS QUE LOS HECHOS OBJETO DE LITIGIO OCURRIERON EL 18/12/2021, ES DECIR, DENTRO DE LA VIGENCIA DE LA PÓLIZA. ADICIONALMENTE, LA MENCIONADA PÓLIZA OFRECE COBERTURA MATERIAL, PUES AMPARA LA RESPONSABILIDAD CIVIL EXTRACONTRACTUAL EN QUE PUEDA INCURRIR EL ASEGURADO (AMPARO PLO). 
EN CUANTO A LA RESPONSABILIDAD DEL ASEGURADO: POR UNA PARTE, SE ADVIERTE QUE NO SE ENCUENTRA ACREDITADO, HASTA ESTE MOMENTO PROCESAL, EL NEXO DE CAUSALIDAD ENTRE EL DAÑO ALEGADO Y LA ACCIÓN U OMISIÓN DEL DISTRITO ESPECIAL DE SANTIAGO DE CALI (ASEGURADO).  
SEGÚN LOS HECHOS DE LA DEMANDA Y LOS DOCUMENTOS APORTADOS CON LA MISMA, EL DECESO DE LA VÍCTIMA SE PRODUJO POR EL GRAVE IMPACTO QUE SUFRIÓ AL CAER DE SU VEHÍCULO TIPO MOTOCICLETA Y CHOCAR CON EL SARDINEL Y BORDE DE UN TUBO DE CONCRETO QUE AL PARECER ES DE PROPIEDAD DE LAS EMPRESAS MUNICIPALES DE CALI (EMCALI). EN EL IPAT APORTADO CON LA DEMANDA, QUE REMITE AL REPORTE DE INICIACIÓN -FPJ-1, SE SEÑALA QUE EN LA VÍA DONDE OCURRIÓ EL ACCIDENTE SE ENCONTRABA UN HUECO, LO CUAL PODRÍA EXPLICAR LA PÉRDIDA DE ESTABILIDAD DE CONDUCTOR. AHORA, SEGÚN RECIENTE JURISPRUDENTE DEL H. TRIBUNAL ADMINISTRATIVO DEL VALLE, EL IPAT POR SÍ SOLO NO ES PRUEBA FEHACIENTE DE LAS CIRCUNSTANCIAS EN LAS QUE OCURRIÓ UN HECHO Y QUE ESTE SEA ATRIBUIBLE AL ESTADO, SIN EMBARGO, EN ESTE PUNTO SE DEBE RESALTAR QUE EN EL IPAT SE RELACIONA LA PRESENCIA DE UN TESTIGO Y LA PRÁCTICA DE DICHO TESTIMONIO FUE SOLICITADO POR LA PARTE ACTORA.
POR OTRA PARTE, SE PLANTEO LA EXCEPCIÓN DE CULPA EXCLUSIVA DE LA VÍCTIMA EN ATENCIÓN A SU FALTA DE DILIGENCIA, CUIDADO Y PERICIA AL MOMENTO DE CONDUCIR, PUES SE ENCUENTRA DEMOSTRADO QUE LA VÍCTIMA CONDUCÍA BAJO LOS EFECTOS DE SUSTANCIAS ALUCINOGENAS Y QUE EL VEHÍCULO EN EL QUE SE DESPLAZABA NO CONTABA CON REVISIÓN TÉCNICO- MECÁNICA, POR LO QUE NO SE TIENE CERTEZA DEL ESTADO DEL MISMO. SE PUEDE INFERIR TAMBIÉN QUE LA VÍCTIMA CONDUCIA EN EXCESO DE VELOCIDAD, PUES CONFORME EL REPORTE DE INICIACIÓN FPJ-1 “LA HUELLA DE FRICCIÓN METÁLICA (ARRASTRE DE A MOTOCICLETA) ES MAYOR A 27 METROS, A PESAR DE GOLPEAR CONTRA SARDINELES”. ADEMÁS DE LO ANTERIOR, SE PUEDE ESTABLECER, SEGÚN LA INFORMACIÓN CONTENIDA EN LA PLATAFORMA SIMIT, QUE LA VÍCITMA ERA UN CONSTANTE INFRACTOR DE LAS NORMAS DE TRÁNSITO.
EN ESE SENTIDO, LA DECISIÓN FINAL DEPENDERÁ DE CÓMO SE SURTA EL DEBATE PROBATORIO, TODA VEZ LA PARTE ACTORA SOLICITÓ PRUEBAS TESTIMONIALES Y DICTAMEN PERICIAL DE RECONSTRUCCIÓN DE ACCIDENTE DE TRÁNSITO, POR LO QUE LA EVENTUAL CAUSA EFICIENTE DEL DAÑO PODRÁ SER LA CULPA EXCLUSIVA DE LA VÍCTIMA, LA FALLA EN EL MANTENIMIENTO VIAL O UNA CONCAUSALIDAD ENTRE LAS MENCIONADAS.
LO ANTERIOR SIN PERJUICIO DEL CARÁCTER CONTINGENTE DEL PROCESO.</v>
      </c>
      <c r="K3" s="22" t="str">
        <f>'1. ABOGADO EXTERNO'!B13</f>
        <v>2 Eventual (50% en contra y 50% a favor )</v>
      </c>
      <c r="L3" s="22"/>
      <c r="M3" s="22"/>
      <c r="N3" s="30" t="s">
        <v>98</v>
      </c>
      <c r="O3" s="19" t="s">
        <v>98</v>
      </c>
      <c r="P3" s="18">
        <f>'2. ABOGADO INTERNO '!D7</f>
        <v>0</v>
      </c>
      <c r="Q3" s="17"/>
      <c r="R3" s="17" t="str">
        <f>'1. ABOGADO EXTERNO'!B16</f>
        <v>R.C.E.</v>
      </c>
      <c r="S3" s="17"/>
      <c r="T3" s="1"/>
      <c r="U3" s="20"/>
      <c r="V3" s="17"/>
      <c r="W3" s="21">
        <f>'2. ABOGADO INTERNO '!B8</f>
        <v>0</v>
      </c>
      <c r="X3" s="22" t="str">
        <f>'1. ABOGADO EXTERNO'!B14</f>
        <v>JUZGADO 04 ADMINISTRATIVO DE CALI</v>
      </c>
      <c r="Y3" s="1" t="str">
        <f>'1. ABOGADO EXTERNO'!F14</f>
        <v>76001-33-33-004-2022-00195-00.</v>
      </c>
      <c r="Z3" s="1" t="str">
        <f>'1. ABOGADO EXTERNO'!F5</f>
        <v xml:space="preserve">VIGENTE </v>
      </c>
      <c r="AA3" s="17" t="str">
        <f>'1. ABOGADO EXTERNO'!A22</f>
        <v>INICIAL- CONTESTACIÓN DE LA DEMANDA Y LLAMAMIENTO EN GARANTÍA.</v>
      </c>
      <c r="AB3" s="17"/>
    </row>
    <row r="4" spans="1:28" x14ac:dyDescent="0.3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53125" defaultRowHeight="14.5" x14ac:dyDescent="0.35"/>
  <cols>
    <col min="1" max="1" width="22.7265625" customWidth="1"/>
    <col min="2" max="2" width="27.7265625" bestFit="1" customWidth="1"/>
    <col min="3" max="3" width="40.26953125" bestFit="1" customWidth="1"/>
    <col min="4" max="4" width="11.81640625" bestFit="1" customWidth="1"/>
    <col min="5" max="5" width="24" bestFit="1" customWidth="1"/>
    <col min="6" max="6" width="19.26953125" bestFit="1" customWidth="1"/>
  </cols>
  <sheetData>
    <row r="1" spans="1:6" x14ac:dyDescent="0.35">
      <c r="A1" s="23" t="s">
        <v>2</v>
      </c>
      <c r="B1" s="24" t="s">
        <v>3</v>
      </c>
      <c r="C1" s="24" t="s">
        <v>32</v>
      </c>
      <c r="D1" s="24" t="s">
        <v>5</v>
      </c>
      <c r="E1" s="24" t="s">
        <v>99</v>
      </c>
      <c r="F1" s="29" t="s">
        <v>40</v>
      </c>
    </row>
    <row r="2" spans="1:6" x14ac:dyDescent="0.35">
      <c r="A2" s="25"/>
      <c r="B2" s="25"/>
      <c r="C2" s="26"/>
      <c r="D2" s="26"/>
      <c r="E2" s="27"/>
      <c r="F2" s="4"/>
    </row>
    <row r="3" spans="1:6" x14ac:dyDescent="0.35">
      <c r="A3" s="25" t="s">
        <v>100</v>
      </c>
      <c r="B3" s="25" t="s">
        <v>101</v>
      </c>
      <c r="C3" s="26" t="s">
        <v>102</v>
      </c>
      <c r="D3" s="26" t="s">
        <v>103</v>
      </c>
      <c r="E3" s="27" t="s">
        <v>104</v>
      </c>
      <c r="F3" s="4" t="s">
        <v>105</v>
      </c>
    </row>
    <row r="4" spans="1:6" x14ac:dyDescent="0.35">
      <c r="A4" s="25" t="s">
        <v>106</v>
      </c>
      <c r="B4" s="25" t="s">
        <v>107</v>
      </c>
      <c r="C4" s="26" t="s">
        <v>108</v>
      </c>
      <c r="D4" s="26" t="s">
        <v>109</v>
      </c>
      <c r="E4" s="27" t="s">
        <v>110</v>
      </c>
      <c r="F4" s="4" t="s">
        <v>111</v>
      </c>
    </row>
    <row r="5" spans="1:6" x14ac:dyDescent="0.35">
      <c r="A5" s="25" t="s">
        <v>112</v>
      </c>
      <c r="B5" s="25" t="s">
        <v>113</v>
      </c>
      <c r="C5" s="26" t="s">
        <v>114</v>
      </c>
      <c r="D5" s="28"/>
      <c r="E5" s="27" t="s">
        <v>115</v>
      </c>
    </row>
    <row r="6" spans="1:6" x14ac:dyDescent="0.35">
      <c r="A6" s="25" t="s">
        <v>116</v>
      </c>
      <c r="B6" s="25" t="s">
        <v>117</v>
      </c>
      <c r="C6" s="26"/>
      <c r="D6" s="28"/>
      <c r="E6" s="27" t="s">
        <v>118</v>
      </c>
    </row>
    <row r="7" spans="1:6" x14ac:dyDescent="0.35">
      <c r="A7" s="25" t="s">
        <v>119</v>
      </c>
      <c r="B7" s="25"/>
      <c r="C7" s="26"/>
      <c r="D7" s="28"/>
      <c r="E7" s="27" t="s">
        <v>120</v>
      </c>
    </row>
    <row r="8" spans="1:6" x14ac:dyDescent="0.35">
      <c r="A8" s="25" t="s">
        <v>121</v>
      </c>
      <c r="B8" s="25"/>
      <c r="C8" s="26"/>
      <c r="D8" s="28"/>
      <c r="E8" s="27" t="s">
        <v>122</v>
      </c>
    </row>
    <row r="9" spans="1:6" x14ac:dyDescent="0.35">
      <c r="A9" s="25" t="s">
        <v>123</v>
      </c>
      <c r="B9" s="28"/>
      <c r="C9" s="26"/>
      <c r="D9" s="28"/>
      <c r="E9" s="27" t="s">
        <v>124</v>
      </c>
    </row>
    <row r="10" spans="1:6" x14ac:dyDescent="0.35">
      <c r="A10" s="25" t="s">
        <v>125</v>
      </c>
      <c r="B10" s="28"/>
      <c r="C10" s="26"/>
      <c r="D10" s="28"/>
      <c r="E10" s="27" t="s">
        <v>126</v>
      </c>
    </row>
    <row r="11" spans="1:6" x14ac:dyDescent="0.35">
      <c r="A11" s="25" t="s">
        <v>127</v>
      </c>
      <c r="B11" s="28"/>
      <c r="C11" s="26"/>
      <c r="D11" s="28"/>
      <c r="E11" s="27" t="s">
        <v>128</v>
      </c>
    </row>
    <row r="12" spans="1:6" x14ac:dyDescent="0.3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2025-08-04T17:22:48Z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