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C:\Users\cami_\OneDrive\Escritorio\RESPONSABILIDAD FISCAL\"/>
    </mc:Choice>
  </mc:AlternateContent>
  <bookViews>
    <workbookView xWindow="0" yWindow="0" windowWidth="19200" windowHeight="6930" activeTab="2"/>
  </bookViews>
  <sheets>
    <sheet name="GENERALES NOTA 322" sheetId="5" r:id="rId1"/>
    <sheet name="GENERALES NOTA 321" sheetId="10" r:id="rId2"/>
    <sheet name="GENERALES  NOTA 324" sheetId="11" r:id="rId3"/>
    <sheet name="GENERALES NOTA 325" sheetId="12" r:id="rId4"/>
    <sheet name="ACTUALIZACIÓN CONTINGENCIA" sheetId="13" r:id="rId5"/>
    <sheet name="Hoja2" sheetId="6" state="hidden" r:id="rId6"/>
  </sheets>
  <externalReferences>
    <externalReference r:id="rId7"/>
  </externalReferences>
  <definedNames>
    <definedName name="Posición">[1]Hoja1!$S$3:$S$4</definedName>
    <definedName name="Probabilidad">[1]Parametros!$A$3:$A$5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1" l="1"/>
  <c r="B2" i="12" l="1"/>
  <c r="B6" i="12"/>
  <c r="B5" i="12"/>
  <c r="B4" i="12"/>
  <c r="B3" i="12"/>
</calcChain>
</file>

<file path=xl/sharedStrings.xml><?xml version="1.0" encoding="utf-8"?>
<sst xmlns="http://schemas.openxmlformats.org/spreadsheetml/2006/main" count="209" uniqueCount="153">
  <si>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</si>
  <si>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</si>
  <si>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</si>
  <si>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</si>
  <si>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</si>
  <si>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</si>
  <si>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</si>
  <si>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</si>
  <si>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</si>
  <si>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</si>
  <si>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</si>
  <si>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</si>
  <si>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</si>
  <si>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</si>
  <si>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</si>
  <si>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</si>
  <si>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</si>
  <si>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Verbal</t>
  </si>
  <si>
    <t>Ordinario</t>
  </si>
  <si>
    <t>Apertura</t>
  </si>
  <si>
    <t>Imputación</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</si>
  <si>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</si>
  <si>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</si>
  <si>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</si>
  <si>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</si>
  <si>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</si>
  <si>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</si>
  <si>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</si>
  <si>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</si>
  <si>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</si>
  <si>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</si>
  <si>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</si>
  <si>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</si>
  <si>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</si>
  <si>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</si>
  <si>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</si>
  <si>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</si>
  <si>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</si>
  <si>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</si>
  <si>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</si>
  <si>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</si>
  <si>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</si>
  <si>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</si>
  <si>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</si>
  <si>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</si>
  <si>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</si>
  <si>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</si>
  <si>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</si>
  <si>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</si>
  <si>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</si>
  <si>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</si>
  <si>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</si>
  <si>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</si>
  <si>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</si>
  <si>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</si>
  <si>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</si>
  <si>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</si>
  <si>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</si>
  <si>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</si>
  <si>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</si>
  <si>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</si>
  <si>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</si>
  <si>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Clasificación Contingencia</t>
  </si>
  <si>
    <t>EVENTUAL</t>
  </si>
  <si>
    <t>Concepto del Abogado sobre la Contingencia:(Se debe indicar las razones por las cuales se considera que el proceso es Eventual, Remoto o Probable.)</t>
  </si>
  <si>
    <t>PROBABLE</t>
  </si>
  <si>
    <t>VALOR CONTINGENCIA</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</si>
  <si>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</si>
  <si>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</si>
  <si>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</si>
  <si>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</si>
  <si>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</si>
  <si>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</si>
  <si>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</si>
  <si>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</si>
  <si>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</si>
  <si>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REMOTO</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</si>
  <si>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</si>
  <si>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</si>
  <si>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</si>
  <si>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</si>
  <si>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</si>
  <si>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</si>
  <si>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</si>
  <si>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</si>
  <si>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</si>
  <si>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</si>
  <si>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</si>
  <si>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</si>
  <si>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</si>
  <si>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</si>
  <si>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</si>
  <si>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</si>
  <si>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</si>
  <si>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</si>
  <si>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</si>
  <si>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</si>
  <si>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</si>
  <si>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</si>
  <si>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</si>
  <si>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</si>
  <si>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</si>
  <si>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</si>
  <si>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</si>
  <si>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</si>
  <si>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</si>
  <si>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</si>
  <si>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</si>
  <si>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</si>
  <si>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</si>
  <si>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</si>
  <si>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</si>
  <si>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</si>
  <si>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</si>
  <si>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</si>
  <si>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 xml:space="preserve">• Disminución de la suma asegurada por pago de indemnizaciones con cargo a la PÓLIZA 
</t>
  </si>
  <si>
    <t>JUICIOS FISCALES</t>
  </si>
  <si>
    <t>RESPONSABILIDAD FISCAL</t>
  </si>
  <si>
    <t>CONTRALORÍA GENERAL DE LA REPÚBLICA-GERENCIA DEPARTAMENTAL COLEGIADA DE ANTIOQUIA</t>
  </si>
  <si>
    <t>800.130.632-4</t>
  </si>
  <si>
    <t>MINISTERIO DE DEFENSA NACIONAL-EJERCITO NACIONAL DE COLOMBIA-DIRECCIÓN DE INTENDENCIA Y REMOTA.</t>
  </si>
  <si>
    <t>80053-2020-36009</t>
  </si>
  <si>
    <t>EJERCITO NACIONAL - CUARTA BRIGADA - BATALLÓN DE APOYO Y SERVICIOS PARA EL COMBATE No.4 CACIQUE YARIGUIES</t>
  </si>
  <si>
    <t>CIENTO CUARENTA MILLONES SEISCIENTOS CINCUENTA Y NUEVE MIL DOSCIENTOS PESOS ($140.659.200)</t>
  </si>
  <si>
    <t>ALLIANZ SEGUROS S.A. Y OTROS</t>
  </si>
  <si>
    <t>7 DE NOVIEMBRE DE 2023</t>
  </si>
  <si>
    <t>3 DE NOVIEMBRE DE 2023</t>
  </si>
  <si>
    <t>000706272341 COASEGURO DEL 22.499%</t>
  </si>
  <si>
    <t>Hechos: La Cuarta Brigada del Ejército suscribió el contrato No. 309-BASPCA-2016 por valor de $471.481.040, con el objeto de realizar el suministro del kit de incorporación para los soldados del segundo al décimo contingente para las unidades centralizadas de la vigencia 2016. Sin embargo, se observa que se incorporaron unidades adicionales a los kits, por valor de $140.659.200 los cuales no se encontraron debidamente justificados. 
Igualmente se observó que los elementos adicionales son para una cantidad de 4.736 soldados (11 elementos), pero el número de soldados incorporados en la unidad BASPC -4 son 520 soldados en toda la vigencia del 2016.</t>
  </si>
  <si>
    <t>QBE SEGUROS S.A., MAPFRE SEGUROS GENERALES DE COLOMBIA S.A., LA PREVISORA S.A. CIA. DE SEGUROS, AXA COLPATRIA S.A. y ALLIANZ SEGUROS S.A.</t>
  </si>
  <si>
    <t>21882977 / 0 (Allianz Seguros S.A.).</t>
  </si>
  <si>
    <t>Desde el 1/1/2016 hasta el 31/12/2023.</t>
  </si>
  <si>
    <t>SINIESTRO 134760929 - APLICATIVO 143800.</t>
  </si>
  <si>
    <t>CONTRALORÍA GENERAL DE LA REPÚBLICA-GERENCIA DEPARTAMENTAL COLEGIADA DE ANTIOQUIA.</t>
  </si>
  <si>
    <t>EJERCITO NACIONAL - CUARTA BRIGADA - BATALLÓN DE APOYO Y SERVICIOS PARA EL COMBATE No.4 CACIQUE YARIGUIES.</t>
  </si>
  <si>
    <t>CIENTO CUARENTA MILLONES SEISCIENTOS CINCUENTA Y NUEVE MIL DOSCIENTOS PESOS ($140.659.200).</t>
  </si>
  <si>
    <t>Juicios contra responsabilidad fiscal.</t>
  </si>
  <si>
    <t xml:space="preserve">QBE SEGUROS S.A - ZURICH </t>
  </si>
  <si>
    <t>MAPFRE SEGUROS GENERALES DE COLOMBIA S.A.</t>
  </si>
  <si>
    <t>21,5% (Póliza 000706272341)</t>
  </si>
  <si>
    <t>LA PREVISORA S.A. CIA. DE SEGUROS</t>
  </si>
  <si>
    <t>21,5%.</t>
  </si>
  <si>
    <t>AXA COLPATRIA</t>
  </si>
  <si>
    <t>22,5%.</t>
  </si>
  <si>
    <t xml:space="preserve">ALLIANZ SEGUROS S.A. </t>
  </si>
  <si>
    <t>22,5% (Póliza 21882977/0)</t>
  </si>
  <si>
    <t>X</t>
  </si>
  <si>
    <t>N/A</t>
  </si>
  <si>
    <t>Se han realizados pagos por valor total de $16.019.154 - Valor disponible $208.980.846 (Según % participación coaseguro).</t>
  </si>
  <si>
    <t>ZURICH COLOMBIA SEGUROS S.A, MAPFRE SEGUROS GENERALES DE COLOMBIA S.A., LA PREVISORA S.A, AXA COLPATRIA SEGUROS S.A Y ALLIANZ SEGUROS S.A.</t>
  </si>
  <si>
    <t xml:space="preserve">La contingencia se califica como EVENTUAL, toda vez que el contrato de seguros presta cobertura material y temporal, sin embargo, la responsabilidad fiscal que se pretende endilgar a los presuntos responsables dependerá del debate probatorio. 
La Póliza de Manejo Para Entidades Oficiales No. 000706272341 cuyo tomador y asegurado es MDN – EJC- Dirección de Intendencia y Remota, presta cobertura material y temporal de conformidad con el fundamento factico expuesto en el auto de apertura. Frente a la cobertura temporal, debe decirse que su modalidad es ocurrencia, la cual ampara las “pérdidas patrimoniales” que se presenten y que impliquen “menoscabo de fondos y bienes públicos” en el que incurra el servidor público durante la vigencia de la póliza. En ese sentido, el contrato de seguro presta cobertura por su temporalidad, toda vez que, el hecho ocurrió en el 29 de julio de 2016, con el acta de salida de los elementos del almacén y la vigencia de la póliza comprende desde el 1 de enero de 2016 hasta el 31 de diciembre de 2016. Aunado a ello, presta cobertura material toda vez que, ampara la responsabilidad fiscal, al tener amparo de Menoscabo De Fondos Y Bienes Nacionales Causados Por Sus Servidores Públicos Por Actos U Omisiones Que Se Tipifiquen Como Delitos Contra La Administración Pública O Fallos Con Responsabilidad Fiscal. Sin embargo, frente a la póliza y en gracia de discusión, se alegó la prescripción del artículo 1081 del código de comercio, situación que deberá ser analizada por la Contraloría.
Frente a la responsabilidad fiscal de los investigados por las presuntas irregularidades presentadas al adicionar unidades a los kits de incorporación adquiridos mediante el contrato No.309-BASPC4-2016 sin presentar la justificación o la necesidad de los mismos, debe decirse que no obran en el expediente elementos probatorios que determinen sin lugar a dudas que la actuación de los aquí investigados constituya un detrimento patrimonial a la entidad afectada. Así las cosas, dependerá del debate probatorio y de la interpretación del ente de control, donde se determine si existió responsabilidad fiscal. Lo señalado, sin perjuicio del carácter contingente del proceso
</t>
  </si>
  <si>
    <t>Las pretensiones se aterrizaron de la siguiente forma: En primer lugar, el valor del presunto detrimento, conforme a lo descrito en el Auto de Apertura, está estimado en la suma de $140.659.200 M/cte, a este valor se le aplicó la participación asumida por la compañía en el coaseguro pactado (22,50%), dando como resultado el valor de $31.648.320, cifra que es inferior a la disponibilidad del valor asegurado asumido por Allianz Seguros S.A.</t>
  </si>
  <si>
    <t xml:space="preserve">1. Prescripción de las acciones derivadas del contrato de seguro 
2. Inexistencia de obligación a cargo de la compañía aseguradora por cuanto no se realizó el riesgo asegurado
3. De acreditarse una conducta dolosa o gravemente culposa en cabeza de los presuntos responsables, en todo caso, el dolo comporta un riesgo inasegurable.
4. De ninguna forma podra exceder el limite del valor asegurado.
5. La eventual obligación de mi Allianz Seguros S.A. solo se circunscribe al porcentaje que le corresponde, de acuerdo al coaseguro pactado-entre las aseguradoras no existe solidaridad,
Por último, se confirma que en este caso se encuentran vinculadas todas las compañías coaseguradoras que participan en la Póliza.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</si>
</sst>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 #,##0;[Red]\-&quot;$&quot;\ #,##0"/>
    <numFmt numFmtId="42"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2">
    <xf numFmtId="0" fontId="0" fillId="0" borderId="0"/>
    <xf numFmtId="42" fontId="1" fillId="0" borderId="0" applyFont="0" applyFill="0" applyBorder="0" applyAlignment="0" applyProtection="0"/>
  </cellStyleXfs>
  <cellXfs count="76">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5" fillId="2" borderId="7" xfId="0" applyFont="1" applyFill="1" applyBorder="1" applyAlignment="1">
      <alignment horizontal="justify" vertical="top"/>
    </xf>
    <xf numFmtId="0" fontId="0" fillId="0" borderId="1" xfId="0" applyBorder="1" applyAlignment="1">
      <alignment horizontal="justify" vertical="top" wrapText="1"/>
    </xf>
    <xf numFmtId="0" fontId="7" fillId="0" borderId="0" xfId="0" applyFont="1"/>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6" fillId="0" borderId="1" xfId="0" applyFont="1" applyBorder="1" applyAlignment="1">
      <alignment vertical="top"/>
    </xf>
    <xf numFmtId="0" fontId="0" fillId="0" borderId="10" xfId="0" applyBorder="1" applyAlignment="1">
      <alignment vertical="top"/>
    </xf>
    <xf numFmtId="9"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2" fillId="0" borderId="2" xfId="0" applyFont="1" applyBorder="1" applyAlignment="1">
      <alignment horizontal="justify" vertical="top"/>
    </xf>
    <xf numFmtId="9" fontId="2" fillId="0" borderId="1" xfId="0" applyNumberFormat="1" applyFont="1" applyBorder="1" applyAlignment="1">
      <alignment horizontal="justify"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left" vertical="top" wrapText="1"/>
    </xf>
    <xf numFmtId="0" fontId="0" fillId="0" borderId="1" xfId="0" applyBorder="1" applyAlignment="1">
      <alignment horizontal="left" vertical="top"/>
    </xf>
    <xf numFmtId="0" fontId="0" fillId="0" borderId="1"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2" fillId="0" borderId="8" xfId="0" applyFont="1" applyBorder="1" applyAlignment="1">
      <alignment horizontal="left" vertical="top" wrapText="1"/>
    </xf>
    <xf numFmtId="0" fontId="2" fillId="0" borderId="15" xfId="0" applyFont="1" applyBorder="1" applyAlignment="1">
      <alignment horizontal="left" vertical="top" wrapText="1"/>
    </xf>
    <xf numFmtId="14" fontId="0" fillId="0" borderId="1" xfId="0" applyNumberFormat="1"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center" vertical="top"/>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0" fillId="0" borderId="2" xfId="0" applyBorder="1" applyAlignment="1">
      <alignment horizontal="center" vertical="top"/>
    </xf>
    <xf numFmtId="0" fontId="0" fillId="0" borderId="3" xfId="0" applyBorder="1" applyAlignment="1">
      <alignment horizontal="center" vertical="top"/>
    </xf>
    <xf numFmtId="0" fontId="3" fillId="2" borderId="4" xfId="0" applyFont="1" applyFill="1" applyBorder="1" applyAlignment="1">
      <alignment horizontal="center" vertical="top"/>
    </xf>
    <xf numFmtId="6" fontId="0" fillId="0" borderId="1" xfId="0" applyNumberFormat="1" applyBorder="1" applyAlignment="1">
      <alignment horizontal="justify" vertical="top"/>
    </xf>
    <xf numFmtId="6" fontId="0" fillId="0" borderId="2" xfId="0" applyNumberFormat="1" applyBorder="1" applyAlignment="1">
      <alignment horizontal="left" vertical="top"/>
    </xf>
    <xf numFmtId="6" fontId="0" fillId="0" borderId="3" xfId="0" applyNumberFormat="1" applyBorder="1" applyAlignment="1">
      <alignment horizontal="left" vertical="top"/>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42" fontId="0" fillId="0" borderId="2" xfId="1" applyFont="1" applyBorder="1" applyAlignment="1">
      <alignment horizontal="center" vertical="top"/>
    </xf>
    <xf numFmtId="42" fontId="0" fillId="0" borderId="3" xfId="1" applyFont="1" applyBorder="1" applyAlignment="1">
      <alignment horizontal="center" vertical="top"/>
    </xf>
    <xf numFmtId="6" fontId="8" fillId="0" borderId="1" xfId="0" applyNumberFormat="1" applyFont="1" applyBorder="1" applyAlignment="1">
      <alignment horizontal="center" vertical="top"/>
    </xf>
    <xf numFmtId="0" fontId="8" fillId="0" borderId="1" xfId="0" applyFont="1" applyBorder="1" applyAlignment="1">
      <alignment horizontal="center" vertical="top"/>
    </xf>
    <xf numFmtId="42" fontId="0" fillId="5" borderId="1" xfId="1" applyFont="1" applyFill="1" applyBorder="1" applyAlignment="1">
      <alignment horizontal="justify" vertical="top"/>
    </xf>
    <xf numFmtId="0" fontId="9" fillId="0" borderId="11" xfId="0" applyFont="1"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6" xfId="0" applyBorder="1" applyAlignment="1">
      <alignment horizontal="center" vertical="center" wrapText="1"/>
    </xf>
    <xf numFmtId="0" fontId="0" fillId="0" borderId="7"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4" borderId="5" xfId="0" applyFont="1" applyFill="1" applyBorder="1" applyAlignment="1">
      <alignment horizontal="left" vertical="top" wrapText="1"/>
    </xf>
    <xf numFmtId="0" fontId="0" fillId="4" borderId="6" xfId="0" applyFont="1" applyFill="1" applyBorder="1" applyAlignment="1">
      <alignment horizontal="left" vertical="top" wrapText="1"/>
    </xf>
    <xf numFmtId="0" fontId="0" fillId="0" borderId="2" xfId="0" applyBorder="1" applyAlignment="1">
      <alignment horizontal="center" vertical="top" wrapText="1"/>
    </xf>
    <xf numFmtId="0" fontId="0" fillId="0" borderId="3" xfId="0" applyBorder="1" applyAlignment="1">
      <alignment horizontal="center" vertical="top" wrapText="1"/>
    </xf>
  </cellXfs>
  <cellStyles count="2">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C32"/>
  <sheetViews>
    <sheetView zoomScaleNormal="100" workbookViewId="0">
      <selection activeCell="B7" sqref="B7:C7"/>
    </sheetView>
  </sheetViews>
  <sheetFormatPr baseColWidth="10" defaultColWidth="0" defaultRowHeight="14.5" x14ac:dyDescent="0.35"/>
  <cols>
    <col min="1" max="1" width="46.1796875" style="6" bestFit="1" customWidth="1"/>
    <col min="2" max="2" width="63.81640625" style="6" customWidth="1"/>
    <col min="3" max="3" width="19.1796875" style="6" customWidth="1"/>
    <col min="4" max="4" width="11.453125" style="2" hidden="1" customWidth="1"/>
    <col min="5" max="16384" width="11.453125" style="2" hidden="1"/>
  </cols>
  <sheetData>
    <row r="1" spans="1:3" ht="18.5" x14ac:dyDescent="0.35">
      <c r="A1" s="46" t="s">
        <v>0</v>
      </c>
      <c r="B1" s="46"/>
      <c r="C1" s="46"/>
    </row>
    <row r="2" spans="1:3" x14ac:dyDescent="0.35">
      <c r="A2" s="5" t="s">
        <v>1</v>
      </c>
      <c r="B2" s="32" t="s">
        <v>121</v>
      </c>
      <c r="C2" s="32"/>
    </row>
    <row r="3" spans="1:3" ht="38.25" customHeight="1" x14ac:dyDescent="0.35">
      <c r="A3" s="5" t="s">
        <v>2</v>
      </c>
      <c r="B3" s="44" t="s">
        <v>118</v>
      </c>
      <c r="C3" s="48"/>
    </row>
    <row r="4" spans="1:3" x14ac:dyDescent="0.35">
      <c r="A4" s="5" t="s">
        <v>3</v>
      </c>
      <c r="B4" s="47" t="s">
        <v>18</v>
      </c>
      <c r="C4" s="48"/>
    </row>
    <row r="5" spans="1:3" x14ac:dyDescent="0.35">
      <c r="A5" s="5" t="s">
        <v>4</v>
      </c>
      <c r="B5" s="32" t="s">
        <v>19</v>
      </c>
      <c r="C5" s="32"/>
    </row>
    <row r="6" spans="1:3" x14ac:dyDescent="0.35">
      <c r="A6" s="5" t="s">
        <v>5</v>
      </c>
      <c r="B6" s="39" t="s">
        <v>122</v>
      </c>
      <c r="C6" s="38"/>
    </row>
    <row r="7" spans="1:3" ht="36.75" customHeight="1" x14ac:dyDescent="0.35">
      <c r="A7" s="5" t="s">
        <v>6</v>
      </c>
      <c r="B7" s="34" t="s">
        <v>123</v>
      </c>
      <c r="C7" s="35"/>
    </row>
    <row r="8" spans="1:3" x14ac:dyDescent="0.35">
      <c r="A8" s="5" t="s">
        <v>7</v>
      </c>
      <c r="B8" s="32" t="s">
        <v>124</v>
      </c>
      <c r="C8" s="32"/>
    </row>
    <row r="9" spans="1:3" x14ac:dyDescent="0.35">
      <c r="A9" s="5" t="s">
        <v>8</v>
      </c>
      <c r="B9" s="43">
        <v>42580</v>
      </c>
      <c r="C9" s="36"/>
    </row>
    <row r="10" spans="1:3" x14ac:dyDescent="0.35">
      <c r="A10" s="33" t="s">
        <v>9</v>
      </c>
      <c r="B10" s="34" t="s">
        <v>128</v>
      </c>
      <c r="C10" s="35"/>
    </row>
    <row r="11" spans="1:3" ht="30" customHeight="1" x14ac:dyDescent="0.35">
      <c r="A11" s="33"/>
      <c r="B11" s="35"/>
      <c r="C11" s="35"/>
    </row>
    <row r="12" spans="1:3" ht="90.5" customHeight="1" x14ac:dyDescent="0.35">
      <c r="A12" s="33"/>
      <c r="B12" s="35"/>
      <c r="C12" s="35"/>
    </row>
    <row r="13" spans="1:3" ht="33" customHeight="1" x14ac:dyDescent="0.35">
      <c r="A13" s="5" t="s">
        <v>10</v>
      </c>
      <c r="B13" s="32" t="s">
        <v>120</v>
      </c>
      <c r="C13" s="32"/>
    </row>
    <row r="14" spans="1:3" ht="17.25" customHeight="1" x14ac:dyDescent="0.35">
      <c r="A14" s="5" t="s">
        <v>11</v>
      </c>
      <c r="B14" s="32" t="s">
        <v>119</v>
      </c>
      <c r="C14" s="32"/>
    </row>
    <row r="15" spans="1:3" ht="15.75" customHeight="1" x14ac:dyDescent="0.35">
      <c r="A15" s="5" t="s">
        <v>12</v>
      </c>
      <c r="B15" s="36" t="s">
        <v>127</v>
      </c>
      <c r="C15" s="32"/>
    </row>
    <row r="16" spans="1:3" ht="21.5" customHeight="1" x14ac:dyDescent="0.35">
      <c r="A16" s="41" t="s">
        <v>13</v>
      </c>
      <c r="B16" s="44" t="s">
        <v>117</v>
      </c>
      <c r="C16" s="45"/>
    </row>
    <row r="17" spans="1:3" ht="19" customHeight="1" x14ac:dyDescent="0.35">
      <c r="A17" s="42"/>
      <c r="B17" s="39" t="s">
        <v>116</v>
      </c>
      <c r="C17" s="40"/>
    </row>
    <row r="18" spans="1:3" ht="18.75" customHeight="1" x14ac:dyDescent="0.35">
      <c r="A18" s="5" t="s">
        <v>14</v>
      </c>
      <c r="B18" s="37" t="s">
        <v>125</v>
      </c>
      <c r="C18" s="38"/>
    </row>
    <row r="19" spans="1:3" x14ac:dyDescent="0.35">
      <c r="A19" s="5" t="s">
        <v>15</v>
      </c>
      <c r="B19" s="31" t="s">
        <v>126</v>
      </c>
      <c r="C19" s="31"/>
    </row>
    <row r="20" spans="1:3" x14ac:dyDescent="0.35">
      <c r="A20" s="5" t="s">
        <v>16</v>
      </c>
      <c r="B20" s="32"/>
      <c r="C20" s="32"/>
    </row>
    <row r="28" spans="1:3" x14ac:dyDescent="0.35">
      <c r="A28" s="6" t="s">
        <v>17</v>
      </c>
    </row>
    <row r="29" spans="1:3" x14ac:dyDescent="0.35">
      <c r="A29" s="6" t="s">
        <v>18</v>
      </c>
    </row>
    <row r="31" spans="1:3" x14ac:dyDescent="0.35">
      <c r="A31" s="6" t="s">
        <v>19</v>
      </c>
    </row>
    <row r="32" spans="1:3" x14ac:dyDescent="0.35">
      <c r="A32" s="6" t="s">
        <v>20</v>
      </c>
    </row>
  </sheetData>
  <mergeCells count="20">
    <mergeCell ref="B9:C9"/>
    <mergeCell ref="B16:C16"/>
    <mergeCell ref="A1:C1"/>
    <mergeCell ref="B2:C2"/>
    <mergeCell ref="B5:C5"/>
    <mergeCell ref="B6:C6"/>
    <mergeCell ref="B7:C7"/>
    <mergeCell ref="B8:C8"/>
    <mergeCell ref="B4:C4"/>
    <mergeCell ref="B3:C3"/>
    <mergeCell ref="B19:C19"/>
    <mergeCell ref="B20:C20"/>
    <mergeCell ref="A10:A12"/>
    <mergeCell ref="B10:C12"/>
    <mergeCell ref="B13:C13"/>
    <mergeCell ref="B14:C14"/>
    <mergeCell ref="B15:C15"/>
    <mergeCell ref="B18:C18"/>
    <mergeCell ref="B17:C17"/>
    <mergeCell ref="A16:A17"/>
  </mergeCells>
  <dataValidations count="2">
    <dataValidation type="list" allowBlank="1" showInputMessage="1" showErrorMessage="1" sqref="B4:C4">
      <formula1>$A$28:$A$29</formula1>
    </dataValidation>
    <dataValidation type="list" allowBlank="1" showInputMessage="1" showErrorMessage="1" sqref="B5:C5">
      <formula1>$A$31:$A$32</formula1>
    </dataValidation>
  </dataValidation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C50"/>
  <sheetViews>
    <sheetView zoomScale="80" zoomScaleNormal="80" workbookViewId="0">
      <selection activeCell="B2" sqref="B2:C2"/>
    </sheetView>
  </sheetViews>
  <sheetFormatPr baseColWidth="10" defaultColWidth="0" defaultRowHeight="14.5" x14ac:dyDescent="0.35"/>
  <cols>
    <col min="1" max="1" width="44.453125" customWidth="1"/>
    <col min="2" max="2" width="36.26953125" customWidth="1"/>
    <col min="3" max="3" width="100.7265625" customWidth="1"/>
    <col min="4" max="16384" width="11.453125" hidden="1"/>
  </cols>
  <sheetData>
    <row r="1" spans="1:3" ht="18.5" x14ac:dyDescent="0.35">
      <c r="A1" s="54" t="s">
        <v>21</v>
      </c>
      <c r="B1" s="54"/>
      <c r="C1" s="54"/>
    </row>
    <row r="2" spans="1:3" x14ac:dyDescent="0.35">
      <c r="A2" s="16" t="s">
        <v>22</v>
      </c>
      <c r="B2" s="37" t="s">
        <v>132</v>
      </c>
      <c r="C2" s="38"/>
    </row>
    <row r="3" spans="1:3" s="2" customFormat="1" x14ac:dyDescent="0.35">
      <c r="A3" s="5" t="s">
        <v>2</v>
      </c>
      <c r="B3" s="32" t="s">
        <v>133</v>
      </c>
      <c r="C3" s="32"/>
    </row>
    <row r="4" spans="1:3" s="2" customFormat="1" x14ac:dyDescent="0.35">
      <c r="A4" s="5" t="s">
        <v>5</v>
      </c>
      <c r="B4" s="37" t="s">
        <v>134</v>
      </c>
      <c r="C4" s="38"/>
    </row>
    <row r="5" spans="1:3" s="2" customFormat="1" x14ac:dyDescent="0.35">
      <c r="A5" s="5" t="s">
        <v>6</v>
      </c>
      <c r="B5" s="55" t="s">
        <v>135</v>
      </c>
      <c r="C5" s="32"/>
    </row>
    <row r="6" spans="1:3" s="2" customFormat="1" ht="21" customHeight="1" x14ac:dyDescent="0.35">
      <c r="A6" s="5" t="s">
        <v>7</v>
      </c>
      <c r="B6" s="32" t="s">
        <v>129</v>
      </c>
      <c r="C6" s="32"/>
    </row>
    <row r="7" spans="1:3" x14ac:dyDescent="0.35">
      <c r="A7" s="29" t="s">
        <v>23</v>
      </c>
      <c r="B7" s="32" t="s">
        <v>130</v>
      </c>
      <c r="C7" s="32"/>
    </row>
    <row r="8" spans="1:3" x14ac:dyDescent="0.35">
      <c r="A8" s="29" t="s">
        <v>24</v>
      </c>
      <c r="B8" s="32" t="s">
        <v>136</v>
      </c>
      <c r="C8" s="32"/>
    </row>
    <row r="9" spans="1:3" x14ac:dyDescent="0.35">
      <c r="A9" s="29" t="s">
        <v>25</v>
      </c>
      <c r="B9" s="56">
        <v>125755350</v>
      </c>
      <c r="C9" s="57"/>
    </row>
    <row r="10" spans="1:3" x14ac:dyDescent="0.35">
      <c r="A10" s="29" t="s">
        <v>26</v>
      </c>
      <c r="B10" s="47" t="s">
        <v>89</v>
      </c>
      <c r="C10" s="48"/>
    </row>
    <row r="11" spans="1:3" x14ac:dyDescent="0.35">
      <c r="A11" s="29" t="s">
        <v>27</v>
      </c>
      <c r="B11" s="32" t="s">
        <v>131</v>
      </c>
      <c r="C11" s="32"/>
    </row>
    <row r="12" spans="1:3" x14ac:dyDescent="0.35">
      <c r="A12" s="29" t="s">
        <v>28</v>
      </c>
      <c r="B12" s="32" t="s">
        <v>85</v>
      </c>
      <c r="C12" s="32"/>
    </row>
    <row r="13" spans="1:3" x14ac:dyDescent="0.35">
      <c r="A13" s="29" t="s">
        <v>29</v>
      </c>
      <c r="B13" s="32" t="s">
        <v>85</v>
      </c>
      <c r="C13" s="32"/>
    </row>
    <row r="14" spans="1:3" x14ac:dyDescent="0.35">
      <c r="A14" s="58" t="s">
        <v>30</v>
      </c>
      <c r="B14" s="32" t="s">
        <v>97</v>
      </c>
      <c r="C14" s="32"/>
    </row>
    <row r="15" spans="1:3" x14ac:dyDescent="0.35">
      <c r="A15" s="59"/>
      <c r="B15" s="8" t="s">
        <v>31</v>
      </c>
      <c r="C15" s="9" t="s">
        <v>32</v>
      </c>
    </row>
    <row r="16" spans="1:3" x14ac:dyDescent="0.35">
      <c r="A16" s="59"/>
      <c r="B16" s="10" t="s">
        <v>137</v>
      </c>
      <c r="C16" s="27" t="s">
        <v>139</v>
      </c>
    </row>
    <row r="17" spans="1:3" ht="29" x14ac:dyDescent="0.35">
      <c r="A17" s="59"/>
      <c r="B17" s="10" t="s">
        <v>138</v>
      </c>
      <c r="C17" s="27">
        <v>0.12</v>
      </c>
    </row>
    <row r="18" spans="1:3" x14ac:dyDescent="0.35">
      <c r="A18" s="59"/>
      <c r="B18" s="10" t="s">
        <v>140</v>
      </c>
      <c r="C18" s="27" t="s">
        <v>141</v>
      </c>
    </row>
    <row r="19" spans="1:3" x14ac:dyDescent="0.35">
      <c r="A19" s="59"/>
      <c r="B19" s="10" t="s">
        <v>142</v>
      </c>
      <c r="C19" s="27" t="s">
        <v>143</v>
      </c>
    </row>
    <row r="20" spans="1:3" x14ac:dyDescent="0.35">
      <c r="A20" s="59"/>
      <c r="B20" s="13" t="s">
        <v>144</v>
      </c>
      <c r="C20" s="30" t="s">
        <v>145</v>
      </c>
    </row>
    <row r="21" spans="1:3" x14ac:dyDescent="0.35">
      <c r="A21" s="12" t="s">
        <v>33</v>
      </c>
      <c r="B21" s="32" t="s">
        <v>90</v>
      </c>
      <c r="C21" s="32"/>
    </row>
    <row r="22" spans="1:3" x14ac:dyDescent="0.35">
      <c r="A22" s="12" t="s">
        <v>34</v>
      </c>
      <c r="B22" s="47"/>
      <c r="C22" s="48"/>
    </row>
    <row r="23" spans="1:3" x14ac:dyDescent="0.35">
      <c r="A23" s="11" t="s">
        <v>35</v>
      </c>
      <c r="B23" s="32" t="s">
        <v>90</v>
      </c>
      <c r="C23" s="32"/>
    </row>
    <row r="24" spans="1:3" x14ac:dyDescent="0.35">
      <c r="A24" s="51" t="s">
        <v>36</v>
      </c>
      <c r="B24" s="51"/>
      <c r="C24" s="51"/>
    </row>
    <row r="25" spans="1:3" x14ac:dyDescent="0.35">
      <c r="A25" s="37" t="s">
        <v>37</v>
      </c>
      <c r="B25" s="38"/>
      <c r="C25" s="24" t="s">
        <v>146</v>
      </c>
    </row>
    <row r="26" spans="1:3" x14ac:dyDescent="0.35">
      <c r="A26" s="37" t="s">
        <v>38</v>
      </c>
      <c r="B26" s="38"/>
      <c r="C26" s="24" t="s">
        <v>146</v>
      </c>
    </row>
    <row r="27" spans="1:3" ht="16.5" customHeight="1" x14ac:dyDescent="0.35">
      <c r="A27" s="39" t="s">
        <v>115</v>
      </c>
      <c r="B27" s="38"/>
      <c r="C27" s="25" t="s">
        <v>146</v>
      </c>
    </row>
    <row r="28" spans="1:3" x14ac:dyDescent="0.35">
      <c r="A28" s="18" t="s">
        <v>39</v>
      </c>
      <c r="B28" s="19"/>
      <c r="C28" s="24" t="s">
        <v>146</v>
      </c>
    </row>
    <row r="29" spans="1:3" x14ac:dyDescent="0.35">
      <c r="A29" s="37" t="s">
        <v>40</v>
      </c>
      <c r="B29" s="38"/>
      <c r="C29" s="24" t="s">
        <v>146</v>
      </c>
    </row>
    <row r="30" spans="1:3" x14ac:dyDescent="0.35">
      <c r="A30" s="37" t="s">
        <v>41</v>
      </c>
      <c r="B30" s="38"/>
      <c r="C30" s="24" t="s">
        <v>146</v>
      </c>
    </row>
    <row r="31" spans="1:3" ht="11.5" customHeight="1" x14ac:dyDescent="0.35">
      <c r="A31" s="37" t="s">
        <v>42</v>
      </c>
      <c r="B31" s="38"/>
      <c r="C31" s="24"/>
    </row>
    <row r="32" spans="1:3" x14ac:dyDescent="0.35">
      <c r="A32" s="52" t="s">
        <v>43</v>
      </c>
      <c r="B32" s="53"/>
      <c r="C32" s="26"/>
    </row>
    <row r="33" spans="1:3" ht="14.25" customHeight="1" x14ac:dyDescent="0.35">
      <c r="A33" s="50" t="s">
        <v>44</v>
      </c>
      <c r="B33" s="50"/>
      <c r="C33" s="50"/>
    </row>
    <row r="34" spans="1:3" x14ac:dyDescent="0.35">
      <c r="A34" s="35" t="s">
        <v>45</v>
      </c>
      <c r="B34" s="35"/>
      <c r="C34" s="10" t="s">
        <v>147</v>
      </c>
    </row>
    <row r="35" spans="1:3" ht="29" x14ac:dyDescent="0.35">
      <c r="A35" s="35" t="s">
        <v>46</v>
      </c>
      <c r="B35" s="35"/>
      <c r="C35" s="10" t="s">
        <v>148</v>
      </c>
    </row>
    <row r="36" spans="1:3" x14ac:dyDescent="0.35">
      <c r="A36" s="35" t="s">
        <v>47</v>
      </c>
      <c r="B36" s="35"/>
      <c r="C36" s="10" t="s">
        <v>147</v>
      </c>
    </row>
    <row r="37" spans="1:3" x14ac:dyDescent="0.35">
      <c r="A37" s="35" t="s">
        <v>48</v>
      </c>
      <c r="B37" s="35"/>
      <c r="C37" s="10" t="s">
        <v>147</v>
      </c>
    </row>
    <row r="38" spans="1:3" x14ac:dyDescent="0.35">
      <c r="A38" s="35" t="s">
        <v>49</v>
      </c>
      <c r="B38" s="35"/>
      <c r="C38" s="10" t="s">
        <v>147</v>
      </c>
    </row>
    <row r="39" spans="1:3" x14ac:dyDescent="0.35">
      <c r="A39" s="35" t="s">
        <v>50</v>
      </c>
      <c r="B39" s="35"/>
      <c r="C39" s="10" t="s">
        <v>147</v>
      </c>
    </row>
    <row r="40" spans="1:3" x14ac:dyDescent="0.35">
      <c r="A40" s="35" t="s">
        <v>51</v>
      </c>
      <c r="B40" s="35"/>
      <c r="C40" s="10" t="s">
        <v>147</v>
      </c>
    </row>
    <row r="41" spans="1:3" x14ac:dyDescent="0.35">
      <c r="A41" s="35" t="s">
        <v>52</v>
      </c>
      <c r="B41" s="35"/>
      <c r="C41" s="10" t="s">
        <v>147</v>
      </c>
    </row>
    <row r="42" spans="1:3" x14ac:dyDescent="0.35">
      <c r="A42" s="35" t="s">
        <v>53</v>
      </c>
      <c r="B42" s="35"/>
      <c r="C42" s="10" t="s">
        <v>147</v>
      </c>
    </row>
    <row r="43" spans="1:3" x14ac:dyDescent="0.35">
      <c r="A43" s="35" t="s">
        <v>54</v>
      </c>
      <c r="B43" s="35"/>
      <c r="C43" s="10" t="s">
        <v>147</v>
      </c>
    </row>
    <row r="44" spans="1:3" x14ac:dyDescent="0.35">
      <c r="A44" s="35" t="s">
        <v>55</v>
      </c>
      <c r="B44" s="35"/>
      <c r="C44" s="10" t="s">
        <v>147</v>
      </c>
    </row>
    <row r="45" spans="1:3" x14ac:dyDescent="0.35">
      <c r="A45" s="35" t="s">
        <v>56</v>
      </c>
      <c r="B45" s="35"/>
      <c r="C45" s="10" t="s">
        <v>147</v>
      </c>
    </row>
    <row r="46" spans="1:3" x14ac:dyDescent="0.35">
      <c r="A46" s="35" t="s">
        <v>57</v>
      </c>
      <c r="B46" s="35"/>
      <c r="C46" s="10" t="s">
        <v>147</v>
      </c>
    </row>
    <row r="47" spans="1:3" x14ac:dyDescent="0.35">
      <c r="A47" s="35" t="s">
        <v>58</v>
      </c>
      <c r="B47" s="35"/>
      <c r="C47" s="10" t="s">
        <v>147</v>
      </c>
    </row>
    <row r="48" spans="1:3" x14ac:dyDescent="0.35">
      <c r="A48" s="35" t="s">
        <v>59</v>
      </c>
      <c r="B48" s="35"/>
      <c r="C48" s="10" t="s">
        <v>147</v>
      </c>
    </row>
    <row r="49" spans="1:3" x14ac:dyDescent="0.35">
      <c r="A49" s="35" t="s">
        <v>60</v>
      </c>
      <c r="B49" s="35"/>
      <c r="C49" s="10"/>
    </row>
    <row r="50" spans="1:3" x14ac:dyDescent="0.35">
      <c r="A50" s="49"/>
      <c r="B50" s="49"/>
      <c r="C50" s="10"/>
    </row>
  </sheetData>
  <mergeCells count="44">
    <mergeCell ref="B13:C13"/>
    <mergeCell ref="A14:A20"/>
    <mergeCell ref="B14:C14"/>
    <mergeCell ref="B21:C21"/>
    <mergeCell ref="B12:C12"/>
    <mergeCell ref="A1:C1"/>
    <mergeCell ref="B7:C7"/>
    <mergeCell ref="B8:C8"/>
    <mergeCell ref="B10:C10"/>
    <mergeCell ref="B11:C11"/>
    <mergeCell ref="B2:C2"/>
    <mergeCell ref="B3:C3"/>
    <mergeCell ref="B4:C4"/>
    <mergeCell ref="B5:C5"/>
    <mergeCell ref="B6:C6"/>
    <mergeCell ref="B9:C9"/>
    <mergeCell ref="A44:B44"/>
    <mergeCell ref="A37:B37"/>
    <mergeCell ref="B22:C22"/>
    <mergeCell ref="B23:C23"/>
    <mergeCell ref="A24:C24"/>
    <mergeCell ref="A25:B25"/>
    <mergeCell ref="A26:B26"/>
    <mergeCell ref="A27:B27"/>
    <mergeCell ref="A29:B29"/>
    <mergeCell ref="A30:B30"/>
    <mergeCell ref="A31:B31"/>
    <mergeCell ref="A32:B32"/>
    <mergeCell ref="A39:B39"/>
    <mergeCell ref="A40:B40"/>
    <mergeCell ref="A41:B41"/>
    <mergeCell ref="A42:B42"/>
    <mergeCell ref="A43:B43"/>
    <mergeCell ref="A38:B38"/>
    <mergeCell ref="A33:C33"/>
    <mergeCell ref="A34:B34"/>
    <mergeCell ref="A35:B35"/>
    <mergeCell ref="A36:B36"/>
    <mergeCell ref="A47:B47"/>
    <mergeCell ref="A48:B48"/>
    <mergeCell ref="A49:B49"/>
    <mergeCell ref="A50:B50"/>
    <mergeCell ref="A45:B45"/>
    <mergeCell ref="A46:B46"/>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Hoja2!$D$2:$D$3</xm:f>
          </x14:formula1>
          <xm:sqref>B22:C22</xm:sqref>
        </x14:dataValidation>
        <x14:dataValidation type="list" allowBlank="1" showInputMessage="1" showErrorMessage="1">
          <x14:formula1>
            <xm:f>Hoja2!$C$2:$C$4</xm:f>
          </x14:formula1>
          <xm:sqref>B14:C14</xm:sqref>
        </x14:dataValidation>
        <x14:dataValidation type="list" allowBlank="1" showInputMessage="1" showErrorMessage="1">
          <x14:formula1>
            <xm:f>Hoja2!$A$2:$A$5</xm:f>
          </x14:formula1>
          <xm:sqref>B10:C10</xm:sqref>
        </x14:dataValidation>
        <x14:dataValidation type="list" allowBlank="1" showInputMessage="1" showErrorMessage="1">
          <x14:formula1>
            <xm:f>Hoja2!$B$1:$B$2</xm:f>
          </x14:formula1>
          <xm:sqref>B23:C23 B12:C13 B21:C21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I47"/>
  <sheetViews>
    <sheetView tabSelected="1" zoomScale="85" zoomScaleNormal="85" workbookViewId="0">
      <selection activeCell="K10" sqref="K10"/>
    </sheetView>
  </sheetViews>
  <sheetFormatPr baseColWidth="10" defaultColWidth="11.453125" defaultRowHeight="14.5" x14ac:dyDescent="0.35"/>
  <cols>
    <col min="1" max="1" width="41.81640625" customWidth="1"/>
    <col min="2" max="2" width="30.54296875" customWidth="1"/>
    <col min="3" max="3" width="76.1796875" customWidth="1"/>
    <col min="4" max="8" width="11.453125" hidden="1" customWidth="1"/>
    <col min="9" max="9" width="12" hidden="1" customWidth="1"/>
    <col min="119" max="122" width="11.453125" customWidth="1"/>
    <col min="16384" max="16384" width="6.81640625" customWidth="1"/>
  </cols>
  <sheetData>
    <row r="1" spans="1:6" ht="18.5" x14ac:dyDescent="0.35">
      <c r="A1" s="54" t="s">
        <v>61</v>
      </c>
      <c r="B1" s="54"/>
      <c r="C1" s="54"/>
    </row>
    <row r="2" spans="1:6" x14ac:dyDescent="0.35">
      <c r="A2" s="12" t="s">
        <v>22</v>
      </c>
      <c r="B2" s="37" t="s">
        <v>132</v>
      </c>
      <c r="C2" s="38"/>
    </row>
    <row r="3" spans="1:6" s="2" customFormat="1" ht="15" customHeight="1" x14ac:dyDescent="0.35">
      <c r="A3" s="5" t="s">
        <v>2</v>
      </c>
      <c r="B3" s="44" t="s">
        <v>118</v>
      </c>
      <c r="C3" s="48"/>
    </row>
    <row r="4" spans="1:6" s="2" customFormat="1" x14ac:dyDescent="0.35">
      <c r="A4" s="5" t="s">
        <v>5</v>
      </c>
      <c r="B4" s="39" t="s">
        <v>122</v>
      </c>
      <c r="C4" s="38"/>
    </row>
    <row r="5" spans="1:6" s="2" customFormat="1" x14ac:dyDescent="0.35">
      <c r="A5" s="5" t="s">
        <v>6</v>
      </c>
      <c r="B5" s="34" t="s">
        <v>123</v>
      </c>
      <c r="C5" s="35"/>
    </row>
    <row r="6" spans="1:6" s="2" customFormat="1" x14ac:dyDescent="0.35">
      <c r="A6" s="5" t="s">
        <v>7</v>
      </c>
      <c r="B6" s="66" t="s">
        <v>149</v>
      </c>
      <c r="C6" s="67"/>
    </row>
    <row r="7" spans="1:6" s="2" customFormat="1" x14ac:dyDescent="0.35">
      <c r="A7" s="5"/>
      <c r="B7" s="68"/>
      <c r="C7" s="69"/>
    </row>
    <row r="8" spans="1:6" s="2" customFormat="1" x14ac:dyDescent="0.35">
      <c r="A8" s="5"/>
      <c r="B8" s="70"/>
      <c r="C8" s="71"/>
    </row>
    <row r="9" spans="1:6" ht="23.5" customHeight="1" x14ac:dyDescent="0.35">
      <c r="A9" s="13" t="s">
        <v>62</v>
      </c>
      <c r="B9" s="52" t="s">
        <v>63</v>
      </c>
      <c r="C9" s="53"/>
    </row>
    <row r="10" spans="1:6" ht="317" customHeight="1" x14ac:dyDescent="0.35">
      <c r="A10" s="28" t="s">
        <v>64</v>
      </c>
      <c r="B10" s="72" t="s">
        <v>150</v>
      </c>
      <c r="C10" s="73"/>
      <c r="E10" t="s">
        <v>65</v>
      </c>
      <c r="F10" s="14">
        <v>0.7</v>
      </c>
    </row>
    <row r="11" spans="1:6" x14ac:dyDescent="0.35">
      <c r="A11" s="13" t="s">
        <v>66</v>
      </c>
      <c r="B11" s="62">
        <v>31648320</v>
      </c>
      <c r="C11" s="63"/>
      <c r="E11" t="s">
        <v>63</v>
      </c>
      <c r="F11" s="14">
        <v>0.3</v>
      </c>
    </row>
    <row r="12" spans="1:6" x14ac:dyDescent="0.35">
      <c r="A12" s="15" t="s">
        <v>67</v>
      </c>
      <c r="B12" s="60">
        <f>IFERROR(B11*(VLOOKUP(B9,E10:F12,2,0)),18888)</f>
        <v>9494496</v>
      </c>
      <c r="C12" s="61"/>
    </row>
    <row r="13" spans="1:6" ht="72.5" customHeight="1" x14ac:dyDescent="0.35">
      <c r="A13" s="28" t="s">
        <v>68</v>
      </c>
      <c r="B13" s="74" t="s">
        <v>151</v>
      </c>
      <c r="C13" s="75"/>
    </row>
    <row r="14" spans="1:6" ht="185.5" customHeight="1" x14ac:dyDescent="0.35">
      <c r="A14" s="28" t="s">
        <v>69</v>
      </c>
      <c r="B14" s="34" t="s">
        <v>152</v>
      </c>
      <c r="C14" s="35"/>
    </row>
    <row r="16" spans="1:6" x14ac:dyDescent="0.35">
      <c r="B16" s="17"/>
      <c r="C16" s="17"/>
    </row>
    <row r="17" spans="2:3" x14ac:dyDescent="0.35">
      <c r="B17" s="17"/>
      <c r="C17" s="17"/>
    </row>
    <row r="18" spans="2:3" x14ac:dyDescent="0.35">
      <c r="B18" s="17"/>
      <c r="C18" s="17"/>
    </row>
    <row r="19" spans="2:3" x14ac:dyDescent="0.35">
      <c r="B19" s="17"/>
      <c r="C19" s="17"/>
    </row>
    <row r="20" spans="2:3" x14ac:dyDescent="0.35">
      <c r="B20" s="17"/>
      <c r="C20" s="17"/>
    </row>
    <row r="21" spans="2:3" x14ac:dyDescent="0.35">
      <c r="B21" s="17"/>
      <c r="C21" s="17"/>
    </row>
    <row r="22" spans="2:3" x14ac:dyDescent="0.35">
      <c r="B22" s="17"/>
      <c r="C22" s="17"/>
    </row>
    <row r="23" spans="2:3" x14ac:dyDescent="0.35">
      <c r="B23" s="17"/>
      <c r="C23" s="17"/>
    </row>
    <row r="24" spans="2:3" x14ac:dyDescent="0.35">
      <c r="B24" s="17"/>
      <c r="C24" s="17"/>
    </row>
    <row r="25" spans="2:3" x14ac:dyDescent="0.35">
      <c r="B25" s="17"/>
      <c r="C25" s="17"/>
    </row>
    <row r="26" spans="2:3" x14ac:dyDescent="0.35">
      <c r="B26" s="17"/>
      <c r="C26" s="17"/>
    </row>
    <row r="27" spans="2:3" x14ac:dyDescent="0.35">
      <c r="B27" s="17"/>
      <c r="C27" s="17"/>
    </row>
    <row r="28" spans="2:3" x14ac:dyDescent="0.35">
      <c r="B28" s="17"/>
      <c r="C28" s="17"/>
    </row>
    <row r="29" spans="2:3" x14ac:dyDescent="0.35">
      <c r="B29" s="17"/>
      <c r="C29" s="17"/>
    </row>
    <row r="30" spans="2:3" x14ac:dyDescent="0.35">
      <c r="B30" s="17"/>
      <c r="C30" s="17"/>
    </row>
    <row r="31" spans="2:3" x14ac:dyDescent="0.35">
      <c r="B31" s="17"/>
      <c r="C31" s="17"/>
    </row>
    <row r="32" spans="2:3" x14ac:dyDescent="0.35">
      <c r="B32" s="17"/>
      <c r="C32" s="17"/>
    </row>
    <row r="33" spans="2:3" x14ac:dyDescent="0.35">
      <c r="B33" s="17"/>
      <c r="C33" s="17"/>
    </row>
    <row r="34" spans="2:3" x14ac:dyDescent="0.35">
      <c r="B34" s="17"/>
      <c r="C34" s="17"/>
    </row>
    <row r="35" spans="2:3" x14ac:dyDescent="0.35">
      <c r="B35" s="17"/>
      <c r="C35" s="17"/>
    </row>
    <row r="36" spans="2:3" x14ac:dyDescent="0.35">
      <c r="B36" s="17"/>
      <c r="C36" s="17"/>
    </row>
    <row r="37" spans="2:3" x14ac:dyDescent="0.35">
      <c r="B37" s="17"/>
      <c r="C37" s="17"/>
    </row>
    <row r="38" spans="2:3" x14ac:dyDescent="0.35">
      <c r="B38" s="17"/>
      <c r="C38" s="17"/>
    </row>
    <row r="39" spans="2:3" x14ac:dyDescent="0.35">
      <c r="B39" s="17"/>
      <c r="C39" s="17"/>
    </row>
    <row r="40" spans="2:3" x14ac:dyDescent="0.35">
      <c r="B40" s="17"/>
      <c r="C40" s="17"/>
    </row>
    <row r="41" spans="2:3" x14ac:dyDescent="0.35">
      <c r="B41" s="17"/>
      <c r="C41" s="17"/>
    </row>
    <row r="42" spans="2:3" x14ac:dyDescent="0.35">
      <c r="B42" s="17"/>
      <c r="C42" s="17"/>
    </row>
    <row r="43" spans="2:3" x14ac:dyDescent="0.35">
      <c r="B43" s="17"/>
      <c r="C43" s="17"/>
    </row>
    <row r="44" spans="2:3" x14ac:dyDescent="0.35">
      <c r="B44" s="17"/>
      <c r="C44" s="17"/>
    </row>
    <row r="45" spans="2:3" x14ac:dyDescent="0.35">
      <c r="B45" s="17"/>
      <c r="C45" s="17"/>
    </row>
    <row r="46" spans="2:3" x14ac:dyDescent="0.35">
      <c r="B46" s="17"/>
      <c r="C46" s="17"/>
    </row>
    <row r="47" spans="2:3" x14ac:dyDescent="0.35">
      <c r="B47" s="17"/>
      <c r="C47" s="17"/>
    </row>
  </sheetData>
  <mergeCells count="12">
    <mergeCell ref="B6:C8"/>
    <mergeCell ref="B13:C13"/>
    <mergeCell ref="B14:C14"/>
    <mergeCell ref="A1:C1"/>
    <mergeCell ref="B9:C9"/>
    <mergeCell ref="B10:C10"/>
    <mergeCell ref="B2:C2"/>
    <mergeCell ref="B12:C12"/>
    <mergeCell ref="B3:C3"/>
    <mergeCell ref="B4:C4"/>
    <mergeCell ref="B5:C5"/>
    <mergeCell ref="B11:C11"/>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Hoja2!$F$1:$F$3</xm:f>
          </x14:formula1>
          <xm:sqref>B9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C12"/>
  <sheetViews>
    <sheetView workbookViewId="0">
      <selection activeCell="B13" sqref="B13"/>
    </sheetView>
  </sheetViews>
  <sheetFormatPr baseColWidth="10" defaultColWidth="0" defaultRowHeight="14.5" x14ac:dyDescent="0.35"/>
  <cols>
    <col min="1" max="1" width="35.54296875" customWidth="1"/>
    <col min="2" max="2" width="31.81640625" customWidth="1"/>
    <col min="3" max="3" width="63.453125" customWidth="1"/>
    <col min="4" max="16384" width="11.453125" hidden="1"/>
  </cols>
  <sheetData>
    <row r="1" spans="1:3" ht="18.5" x14ac:dyDescent="0.35">
      <c r="A1" s="54" t="s">
        <v>70</v>
      </c>
      <c r="B1" s="54"/>
      <c r="C1" s="54"/>
    </row>
    <row r="2" spans="1:3" x14ac:dyDescent="0.35">
      <c r="A2" s="12" t="s">
        <v>22</v>
      </c>
      <c r="B2" s="37" t="str">
        <f>'GENERALES NOTA 321'!B2:C2</f>
        <v>SINIESTRO 134760929 - APLICATIVO 143800.</v>
      </c>
      <c r="C2" s="38"/>
    </row>
    <row r="3" spans="1:3" s="2" customFormat="1" x14ac:dyDescent="0.35">
      <c r="A3" s="5" t="s">
        <v>2</v>
      </c>
      <c r="B3" s="32" t="str">
        <f>'GENERALES NOTA 322'!B3:C3</f>
        <v>CONTRALORÍA GENERAL DE LA REPÚBLICA-GERENCIA DEPARTAMENTAL COLEGIADA DE ANTIOQUIA</v>
      </c>
      <c r="C3" s="32"/>
    </row>
    <row r="4" spans="1:3" s="2" customFormat="1" x14ac:dyDescent="0.35">
      <c r="A4" s="5" t="s">
        <v>5</v>
      </c>
      <c r="B4" s="37" t="str">
        <f>'GENERALES NOTA 322'!B4:C4</f>
        <v>Ordinario</v>
      </c>
      <c r="C4" s="38"/>
    </row>
    <row r="5" spans="1:3" s="2" customFormat="1" x14ac:dyDescent="0.35">
      <c r="A5" s="5" t="s">
        <v>6</v>
      </c>
      <c r="B5" s="32" t="str">
        <f>'GENERALES NOTA 322'!B7:C7</f>
        <v>CIENTO CUARENTA MILLONES SEISCIENTOS CINCUENTA Y NUEVE MIL DOSCIENTOS PESOS ($140.659.200)</v>
      </c>
      <c r="C5" s="32"/>
    </row>
    <row r="6" spans="1:3" s="2" customFormat="1" x14ac:dyDescent="0.35">
      <c r="A6" s="5" t="s">
        <v>7</v>
      </c>
      <c r="B6" s="32" t="str">
        <f>'GENERALES NOTA 322'!B8:C8</f>
        <v>ALLIANZ SEGUROS S.A. Y OTROS</v>
      </c>
      <c r="C6" s="32"/>
    </row>
    <row r="7" spans="1:3" x14ac:dyDescent="0.35">
      <c r="A7" s="13" t="s">
        <v>62</v>
      </c>
      <c r="B7" s="47"/>
      <c r="C7" s="48"/>
    </row>
    <row r="8" spans="1:3" x14ac:dyDescent="0.35">
      <c r="A8" s="13" t="s">
        <v>66</v>
      </c>
      <c r="B8" s="64"/>
      <c r="C8" s="64"/>
    </row>
    <row r="9" spans="1:3" x14ac:dyDescent="0.35">
      <c r="A9" s="13" t="s">
        <v>71</v>
      </c>
      <c r="B9" s="64"/>
      <c r="C9" s="64"/>
    </row>
    <row r="10" spans="1:3" ht="43.5" x14ac:dyDescent="0.35">
      <c r="A10" s="5" t="s">
        <v>72</v>
      </c>
      <c r="B10" s="32"/>
      <c r="C10" s="32"/>
    </row>
    <row r="11" spans="1:3" ht="43.5" x14ac:dyDescent="0.35">
      <c r="A11" s="5" t="s">
        <v>73</v>
      </c>
      <c r="B11" s="32"/>
      <c r="C11" s="32"/>
    </row>
    <row r="12" spans="1:3" x14ac:dyDescent="0.35">
      <c r="A12" s="5" t="s">
        <v>74</v>
      </c>
      <c r="B12" s="10"/>
      <c r="C12" s="10"/>
    </row>
  </sheetData>
  <mergeCells count="11">
    <mergeCell ref="B11:C11"/>
    <mergeCell ref="B2:C2"/>
    <mergeCell ref="B3:C3"/>
    <mergeCell ref="B4:C4"/>
    <mergeCell ref="B5:C5"/>
    <mergeCell ref="B6:C6"/>
    <mergeCell ref="A1:C1"/>
    <mergeCell ref="B7:C7"/>
    <mergeCell ref="B8:C8"/>
    <mergeCell ref="B9:C9"/>
    <mergeCell ref="B10:C10"/>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Hoja2!$B$1:$B$2</xm:f>
          </x14:formula1>
          <xm:sqref>B10:C10 B12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0"/>
  <sheetViews>
    <sheetView workbookViewId="0">
      <selection activeCell="E7" sqref="E7"/>
    </sheetView>
  </sheetViews>
  <sheetFormatPr baseColWidth="10" defaultColWidth="11.453125" defaultRowHeight="15" customHeight="1" x14ac:dyDescent="0.35"/>
  <cols>
    <col min="2" max="2" width="34" bestFit="1" customWidth="1"/>
    <col min="3" max="3" width="51.7265625" customWidth="1"/>
    <col min="9" max="9" width="0" hidden="1" customWidth="1"/>
    <col min="14" max="14" width="0" hidden="1" customWidth="1"/>
  </cols>
  <sheetData>
    <row r="1" spans="2:14" ht="15" customHeight="1" thickBot="1" x14ac:dyDescent="0.4"/>
    <row r="2" spans="2:14" ht="15" customHeight="1" thickTop="1" thickBot="1" x14ac:dyDescent="0.4">
      <c r="B2" s="65"/>
      <c r="C2" s="65"/>
      <c r="I2" t="s">
        <v>75</v>
      </c>
      <c r="N2" t="s">
        <v>76</v>
      </c>
    </row>
    <row r="3" spans="2:14" ht="15" customHeight="1" thickTop="1" thickBot="1" x14ac:dyDescent="0.4">
      <c r="B3" s="65" t="s">
        <v>77</v>
      </c>
      <c r="C3" s="65"/>
      <c r="I3" t="s">
        <v>63</v>
      </c>
      <c r="N3" t="s">
        <v>63</v>
      </c>
    </row>
    <row r="4" spans="2:14" ht="15" customHeight="1" thickTop="1" thickBot="1" x14ac:dyDescent="0.4">
      <c r="B4" s="20" t="s">
        <v>78</v>
      </c>
      <c r="C4" s="21"/>
      <c r="I4" t="s">
        <v>79</v>
      </c>
      <c r="N4" t="s">
        <v>65</v>
      </c>
    </row>
    <row r="5" spans="2:14" ht="15" customHeight="1" thickTop="1" thickBot="1" x14ac:dyDescent="0.4">
      <c r="B5" s="20" t="s">
        <v>80</v>
      </c>
      <c r="C5" s="21"/>
    </row>
    <row r="6" spans="2:14" ht="15" customHeight="1" thickTop="1" thickBot="1" x14ac:dyDescent="0.4">
      <c r="B6" s="20" t="s">
        <v>81</v>
      </c>
      <c r="C6" s="21"/>
    </row>
    <row r="7" spans="2:14" ht="44.5" thickTop="1" thickBot="1" x14ac:dyDescent="0.4">
      <c r="B7" s="20" t="s">
        <v>82</v>
      </c>
      <c r="C7" s="22"/>
    </row>
    <row r="8" spans="2:14" ht="30" thickTop="1" thickBot="1" x14ac:dyDescent="0.4">
      <c r="B8" s="20" t="s">
        <v>83</v>
      </c>
      <c r="C8" s="21"/>
    </row>
    <row r="9" spans="2:14" ht="44.5" thickTop="1" thickBot="1" x14ac:dyDescent="0.4">
      <c r="B9" s="20" t="s">
        <v>84</v>
      </c>
      <c r="C9" s="23"/>
    </row>
    <row r="10" spans="2:14" ht="15" customHeight="1" thickTop="1" x14ac:dyDescent="0.35"/>
  </sheetData>
  <mergeCells count="2">
    <mergeCell ref="B2:C2"/>
    <mergeCell ref="B3:C3"/>
  </mergeCells>
  <dataValidations count="2">
    <dataValidation type="textLength" allowBlank="1" showInputMessage="1" showErrorMessage="1" sqref="C9">
      <formula1>1</formula1>
      <formula2>500</formula2>
    </dataValidation>
    <dataValidation type="list" allowBlank="1" showInputMessage="1" showErrorMessage="1" sqref="C8">
      <formula1>$I$2:$I$4</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G1" workbookViewId="0">
      <selection activeCell="I7" sqref="I7"/>
    </sheetView>
  </sheetViews>
  <sheetFormatPr baseColWidth="10" defaultColWidth="11.54296875" defaultRowHeight="14.5" x14ac:dyDescent="0.35"/>
  <cols>
    <col min="4" max="4" width="20.1796875" bestFit="1" customWidth="1"/>
    <col min="5" max="5" width="42.81640625" bestFit="1" customWidth="1"/>
  </cols>
  <sheetData>
    <row r="1" spans="1:9" x14ac:dyDescent="0.35">
      <c r="A1" s="7" t="s">
        <v>26</v>
      </c>
      <c r="B1" t="s">
        <v>85</v>
      </c>
      <c r="C1" s="7" t="s">
        <v>30</v>
      </c>
      <c r="D1" s="7" t="s">
        <v>34</v>
      </c>
      <c r="E1" s="3" t="s">
        <v>86</v>
      </c>
      <c r="F1" s="2" t="s">
        <v>65</v>
      </c>
      <c r="G1" s="4">
        <v>0</v>
      </c>
      <c r="H1" t="s">
        <v>87</v>
      </c>
      <c r="I1" t="s">
        <v>88</v>
      </c>
    </row>
    <row r="2" spans="1:9" x14ac:dyDescent="0.35">
      <c r="A2" t="s">
        <v>89</v>
      </c>
      <c r="B2" t="s">
        <v>90</v>
      </c>
      <c r="C2" t="s">
        <v>91</v>
      </c>
      <c r="D2" s="2" t="s">
        <v>92</v>
      </c>
      <c r="E2" s="1" t="s">
        <v>93</v>
      </c>
      <c r="F2" s="2" t="s">
        <v>76</v>
      </c>
      <c r="G2" s="4">
        <v>0.7</v>
      </c>
      <c r="H2" t="s">
        <v>94</v>
      </c>
      <c r="I2" t="s">
        <v>95</v>
      </c>
    </row>
    <row r="3" spans="1:9" x14ac:dyDescent="0.35">
      <c r="A3" t="s">
        <v>96</v>
      </c>
      <c r="C3" t="s">
        <v>97</v>
      </c>
      <c r="D3" s="2" t="s">
        <v>98</v>
      </c>
      <c r="E3" s="1" t="s">
        <v>99</v>
      </c>
      <c r="F3" s="2" t="s">
        <v>63</v>
      </c>
      <c r="G3" s="4">
        <v>0.3</v>
      </c>
      <c r="H3" t="s">
        <v>100</v>
      </c>
      <c r="I3" t="s">
        <v>101</v>
      </c>
    </row>
    <row r="4" spans="1:9" x14ac:dyDescent="0.35">
      <c r="A4" t="s">
        <v>102</v>
      </c>
      <c r="C4" t="s">
        <v>103</v>
      </c>
      <c r="E4" s="1" t="s">
        <v>104</v>
      </c>
      <c r="H4" t="s">
        <v>105</v>
      </c>
      <c r="I4" t="s">
        <v>106</v>
      </c>
    </row>
    <row r="5" spans="1:9" x14ac:dyDescent="0.35">
      <c r="A5" t="s">
        <v>107</v>
      </c>
      <c r="E5" s="1" t="s">
        <v>108</v>
      </c>
      <c r="H5" t="s">
        <v>109</v>
      </c>
      <c r="I5" t="s">
        <v>110</v>
      </c>
    </row>
    <row r="6" spans="1:9" x14ac:dyDescent="0.35">
      <c r="E6" s="1" t="s">
        <v>111</v>
      </c>
      <c r="I6" t="s">
        <v>112</v>
      </c>
    </row>
    <row r="7" spans="1:9" x14ac:dyDescent="0.35">
      <c r="E7" s="1" t="s">
        <v>113</v>
      </c>
    </row>
    <row r="8" spans="1:9" x14ac:dyDescent="0.35">
      <c r="E8" s="1" t="s">
        <v>114</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1268A46EF8BE54CB85570D01C5F0A72" ma:contentTypeVersion="14" ma:contentTypeDescription="Crear nuevo documento." ma:contentTypeScope="" ma:versionID="0f42c7b4b8fb747e3560a23134ca23f0">
  <xsd:schema xmlns:xsd="http://www.w3.org/2001/XMLSchema" xmlns:xs="http://www.w3.org/2001/XMLSchema" xmlns:p="http://schemas.microsoft.com/office/2006/metadata/properties" xmlns:ns1="http://schemas.microsoft.com/sharepoint/v3" xmlns:ns2="110f4e7f-fc49-4680-be2a-cf1f485dd537" xmlns:ns3="bd399fb5-18ee-43ad-810b-0c429aab68ed" targetNamespace="http://schemas.microsoft.com/office/2006/metadata/properties" ma:root="true" ma:fieldsID="9e84277dee2a5c954fc36c221fb63b3b" ns1:_="" ns2:_="" ns3:_="">
    <xsd:import namespace="http://schemas.microsoft.com/sharepoint/v3"/>
    <xsd:import namespace="110f4e7f-fc49-4680-be2a-cf1f485dd537"/>
    <xsd:import namespace="bd399fb5-18ee-43ad-810b-0c429aab68e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0f4e7f-fc49-4680-be2a-cf1f485dd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d399fb5-18ee-43ad-810b-0c429aab68e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5DFDC8F6-2259-4412-80D1-F75A26D429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0f4e7f-fc49-4680-be2a-cf1f485dd537"/>
    <ds:schemaRef ds:uri="bd399fb5-18ee-43ad-810b-0c429aab6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3.xml><?xml version="1.0" encoding="utf-8"?>
<ds:datastoreItem xmlns:ds="http://schemas.openxmlformats.org/officeDocument/2006/customXml" ds:itemID="{21FFEF15-7C79-4BE7-BA63-3766F4BEB7DE}">
  <ds:schemaRefs>
    <ds:schemaRef ds:uri="http://purl.org/dc/elements/1.1/"/>
    <ds:schemaRef ds:uri="http://schemas.openxmlformats.org/package/2006/metadata/core-properties"/>
    <ds:schemaRef ds:uri="http://purl.org/dc/dcmitype/"/>
    <ds:schemaRef ds:uri="http://schemas.microsoft.com/office/infopath/2007/PartnerControls"/>
    <ds:schemaRef ds:uri="bd399fb5-18ee-43ad-810b-0c429aab68ed"/>
    <ds:schemaRef ds:uri="110f4e7f-fc49-4680-be2a-cf1f485dd537"/>
    <ds:schemaRef ds:uri="http://schemas.microsoft.com/office/2006/metadata/properties"/>
    <ds:schemaRef ds:uri="http://schemas.microsoft.com/office/2006/documentManagement/types"/>
    <ds:schemaRef ds:uri="http://schemas.microsoft.com/sharepoint/v3"/>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Cami Cardenas</cp:lastModifiedBy>
  <cp:revision/>
  <dcterms:created xsi:type="dcterms:W3CDTF">2020-12-07T14:41:17Z</dcterms:created>
  <dcterms:modified xsi:type="dcterms:W3CDTF">2024-03-14T17:16:40Z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0x01010071268A46EF8BE54CB85570D01C5F0A72</vt:lpwstr>
  </property>
  <property fmtid="{D5CDD505-2E9C-101B-9397-08002B2CF9AE}" pid="31" name="_NewReviewCycle">
    <vt:lpwstr/>
  </property>
</Properties>
</file>