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erardo\Downloads\PIEZAS HUMBERTO COLLAZOS\"/>
    </mc:Choice>
  </mc:AlternateContent>
  <bookViews>
    <workbookView xWindow="-105" yWindow="-105" windowWidth="19425" windowHeight="104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I4" i="1"/>
  <c r="D4" i="1"/>
  <c r="D13" i="1" l="1"/>
  <c r="I27" i="1"/>
  <c r="I26" i="1"/>
  <c r="I20" i="1"/>
  <c r="I6" i="1"/>
  <c r="I7" i="1"/>
  <c r="I8" i="1"/>
  <c r="I23" i="1" s="1"/>
  <c r="I9" i="1"/>
  <c r="I5" i="1"/>
  <c r="I25" i="1"/>
  <c r="I18" i="1"/>
  <c r="I13" i="1"/>
  <c r="I14" i="1"/>
  <c r="C9" i="1"/>
  <c r="I24" i="1" s="1"/>
  <c r="C8" i="1"/>
  <c r="C7" i="1"/>
  <c r="I22" i="1" s="1"/>
  <c r="C6" i="1"/>
  <c r="I21" i="1" s="1"/>
  <c r="C5" i="1"/>
  <c r="C14" i="1"/>
  <c r="C13" i="1"/>
  <c r="C4" i="1"/>
  <c r="I19" i="1" s="1"/>
</calcChain>
</file>

<file path=xl/sharedStrings.xml><?xml version="1.0" encoding="utf-8"?>
<sst xmlns="http://schemas.openxmlformats.org/spreadsheetml/2006/main" count="45" uniqueCount="28">
  <si>
    <t>TOTAL</t>
  </si>
  <si>
    <t>JOSÉ HUMBERTO COLLAZOS BOLAÑOS</t>
  </si>
  <si>
    <t>GILBERTO COLLAZOS BOLAÑOS</t>
  </si>
  <si>
    <t>ANDRÉS COLLAZOS BOLAÑOS</t>
  </si>
  <si>
    <t>RAMIRO COLLAZOS</t>
  </si>
  <si>
    <t xml:space="preserve">ANA CECILIA BOLAÑOS DE COLLAZOS BOLAÑOS </t>
  </si>
  <si>
    <t>NELSY COLLAZOS BOLAÑOS</t>
  </si>
  <si>
    <t>37.50</t>
  </si>
  <si>
    <t>7.50</t>
  </si>
  <si>
    <t>HEREDEROS DE VIRGILIO COLLAZOS - PROPIETARIOS DEL BIEN EN UN 75%</t>
  </si>
  <si>
    <t xml:space="preserve">MAX ENRIQUE COLLAZOS HIDALGO </t>
  </si>
  <si>
    <t>JOSÉ JULIÁN COLLAZOS HIDALGO</t>
  </si>
  <si>
    <t>HEREDEROS DE ENRIQUE COLLAZOS, QUIEN ERA PROPIETARIO DE UN 25%</t>
  </si>
  <si>
    <t>LOTE 1</t>
  </si>
  <si>
    <t>LOTE 2</t>
  </si>
  <si>
    <t>LOTE 3</t>
  </si>
  <si>
    <t>sra</t>
  </si>
  <si>
    <t>h1</t>
  </si>
  <si>
    <t>h2</t>
  </si>
  <si>
    <t>h3</t>
  </si>
  <si>
    <t>h4</t>
  </si>
  <si>
    <t>h5</t>
  </si>
  <si>
    <t>total 100%</t>
  </si>
  <si>
    <t>PROPIETARIOS EN 75%</t>
  </si>
  <si>
    <t>HEREDEROS DE ENRIQUE COLLAOS</t>
  </si>
  <si>
    <t xml:space="preserve">ANA CECILIA BOLAÑOS DE COLLAZOS </t>
  </si>
  <si>
    <t>RAMIRO COLLAZOS BOLAÑOS</t>
  </si>
  <si>
    <t xml:space="preserve">ANA CECILIA BOLAÑOS DE COLLAZOS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</si>
</sst>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2" fontId="0" fillId="0" borderId="0" xfId="0" applyNumberFormat="1"/>
    <xf numFmtId="9" fontId="0" fillId="0" borderId="0" xfId="2" applyFont="1"/>
    <xf numFmtId="44" fontId="0" fillId="0" borderId="0" xfId="1" applyFont="1" applyAlignment="1">
      <alignment horizontal="left"/>
    </xf>
    <xf numFmtId="1" fontId="0" fillId="0" borderId="0" xfId="0" applyNumberFormat="1"/>
    <xf numFmtId="10" fontId="0" fillId="0" borderId="0" xfId="0" applyNumberFormat="1"/>
    <xf numFmtId="164" fontId="0" fillId="2" borderId="0" xfId="0" applyNumberFormat="1" applyFill="1"/>
    <xf numFmtId="2" fontId="0" fillId="0" borderId="0" xfId="1" applyNumberFormat="1" applyFont="1"/>
    <xf numFmtId="2" fontId="0" fillId="3" borderId="0" xfId="0" applyNumberFormat="1" applyFill="1"/>
    <xf numFmtId="0" fontId="0" fillId="0" borderId="0" xfId="0" applyBorder="1"/>
    <xf numFmtId="44" fontId="0" fillId="0" borderId="0" xfId="1" applyFont="1" applyBorder="1"/>
    <xf numFmtId="0" fontId="0" fillId="0" borderId="0" xfId="0" applyNumberFormat="1" applyBorder="1"/>
    <xf numFmtId="0" fontId="0" fillId="2" borderId="0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NumberFormat="1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2" xfId="0" applyFill="1" applyBorder="1"/>
    <xf numFmtId="2" fontId="0" fillId="2" borderId="0" xfId="0" applyNumberFormat="1" applyFill="1"/>
    <xf numFmtId="1" fontId="0" fillId="0" borderId="0" xfId="1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19" sqref="A19"/>
    </sheetView>
  </sheetViews>
  <sheetFormatPr baseColWidth="10" defaultRowHeight="15" x14ac:dyDescent="0.25"/>
  <cols>
    <col min="1" max="1" width="65.85546875" bestFit="1" customWidth="1"/>
    <col min="2" max="2" width="10.5703125" customWidth="1"/>
    <col min="3" max="3" width="11.5703125" bestFit="1" customWidth="1"/>
    <col min="8" max="8" width="43.42578125" bestFit="1" customWidth="1"/>
    <col min="9" max="9" width="25.7109375" customWidth="1"/>
  </cols>
  <sheetData>
    <row r="1" spans="1:11" x14ac:dyDescent="0.25">
      <c r="A1" s="13" t="s">
        <v>0</v>
      </c>
      <c r="B1" s="23">
        <v>17100</v>
      </c>
      <c r="C1" s="14"/>
      <c r="D1" s="14"/>
      <c r="E1" s="14"/>
      <c r="F1" s="15"/>
    </row>
    <row r="2" spans="1:11" x14ac:dyDescent="0.25">
      <c r="A2" s="16" t="s">
        <v>9</v>
      </c>
      <c r="B2" s="9"/>
      <c r="C2" s="9"/>
      <c r="D2" s="9"/>
      <c r="E2" s="9"/>
      <c r="F2" s="17"/>
      <c r="H2" t="s">
        <v>13</v>
      </c>
      <c r="I2" s="6">
        <v>10058.39</v>
      </c>
    </row>
    <row r="3" spans="1:11" x14ac:dyDescent="0.25">
      <c r="A3" s="16"/>
      <c r="B3" s="9"/>
      <c r="C3" s="9"/>
      <c r="D3" s="9"/>
      <c r="E3" s="9"/>
      <c r="F3" s="17"/>
      <c r="K3" s="1">
        <f>I2+I11+I16</f>
        <v>17100</v>
      </c>
    </row>
    <row r="4" spans="1:11" x14ac:dyDescent="0.25">
      <c r="A4" s="16" t="s">
        <v>25</v>
      </c>
      <c r="B4" s="10" t="s">
        <v>7</v>
      </c>
      <c r="C4" s="11">
        <f>B1*0.375</f>
        <v>6412.5</v>
      </c>
      <c r="D4" s="12">
        <f>SUM(C4:C9)</f>
        <v>12825</v>
      </c>
      <c r="E4" s="11"/>
      <c r="F4" s="18"/>
      <c r="H4" t="s">
        <v>27</v>
      </c>
      <c r="I4" s="7">
        <f>I2*0.5</f>
        <v>5029.1949999999997</v>
      </c>
      <c r="J4" s="4"/>
    </row>
    <row r="5" spans="1:11" x14ac:dyDescent="0.25">
      <c r="A5" s="16" t="s">
        <v>1</v>
      </c>
      <c r="B5" s="10" t="s">
        <v>8</v>
      </c>
      <c r="C5" s="11">
        <f>B1*0.075</f>
        <v>1282.5</v>
      </c>
      <c r="D5" s="9"/>
      <c r="E5" s="11"/>
      <c r="F5" s="19"/>
      <c r="H5" t="s">
        <v>1</v>
      </c>
      <c r="I5" s="7">
        <f>$I$2*0.1</f>
        <v>1005.8389999999999</v>
      </c>
      <c r="J5" s="4"/>
    </row>
    <row r="6" spans="1:11" x14ac:dyDescent="0.25">
      <c r="A6" s="16" t="s">
        <v>2</v>
      </c>
      <c r="B6" s="10" t="s">
        <v>8</v>
      </c>
      <c r="C6" s="11">
        <f>B1*0.075</f>
        <v>1282.5</v>
      </c>
      <c r="D6" s="9"/>
      <c r="E6" s="11"/>
      <c r="F6" s="19"/>
      <c r="H6" t="s">
        <v>2</v>
      </c>
      <c r="I6" s="7">
        <f t="shared" ref="I6:I9" si="0">$I$2*0.1</f>
        <v>1005.8389999999999</v>
      </c>
      <c r="J6" s="4"/>
    </row>
    <row r="7" spans="1:11" x14ac:dyDescent="0.25">
      <c r="A7" s="16" t="s">
        <v>3</v>
      </c>
      <c r="B7" s="10" t="s">
        <v>8</v>
      </c>
      <c r="C7" s="11">
        <f>B1*0.075</f>
        <v>1282.5</v>
      </c>
      <c r="D7" s="9"/>
      <c r="E7" s="11"/>
      <c r="F7" s="19"/>
      <c r="H7" t="s">
        <v>3</v>
      </c>
      <c r="I7" s="7">
        <f t="shared" si="0"/>
        <v>1005.8389999999999</v>
      </c>
      <c r="J7" s="4"/>
    </row>
    <row r="8" spans="1:11" x14ac:dyDescent="0.25">
      <c r="A8" s="16" t="s">
        <v>26</v>
      </c>
      <c r="B8" s="10" t="s">
        <v>8</v>
      </c>
      <c r="C8" s="11">
        <f>B1*0.075</f>
        <v>1282.5</v>
      </c>
      <c r="D8" s="9"/>
      <c r="E8" s="11"/>
      <c r="F8" s="19"/>
      <c r="H8" t="s">
        <v>26</v>
      </c>
      <c r="I8" s="7">
        <f t="shared" si="0"/>
        <v>1005.8389999999999</v>
      </c>
      <c r="J8" s="4"/>
    </row>
    <row r="9" spans="1:11" x14ac:dyDescent="0.25">
      <c r="A9" s="16" t="s">
        <v>6</v>
      </c>
      <c r="B9" s="10" t="s">
        <v>8</v>
      </c>
      <c r="C9" s="11">
        <f>B1*0.075</f>
        <v>1282.5</v>
      </c>
      <c r="D9" s="9"/>
      <c r="E9" s="11"/>
      <c r="F9" s="19"/>
      <c r="H9" t="s">
        <v>6</v>
      </c>
      <c r="I9" s="7">
        <f t="shared" si="0"/>
        <v>1005.8389999999999</v>
      </c>
      <c r="J9" s="4"/>
    </row>
    <row r="10" spans="1:11" x14ac:dyDescent="0.25">
      <c r="A10" s="16"/>
      <c r="B10" s="9"/>
      <c r="C10" s="9"/>
      <c r="D10" s="9"/>
      <c r="E10" s="9"/>
      <c r="F10" s="17"/>
    </row>
    <row r="11" spans="1:11" x14ac:dyDescent="0.25">
      <c r="A11" s="16" t="s">
        <v>12</v>
      </c>
      <c r="B11" s="9"/>
      <c r="C11" s="9"/>
      <c r="D11" s="9"/>
      <c r="E11" s="9"/>
      <c r="F11" s="17"/>
      <c r="H11" t="s">
        <v>14</v>
      </c>
      <c r="I11" s="24">
        <v>2938.59</v>
      </c>
    </row>
    <row r="12" spans="1:11" x14ac:dyDescent="0.25">
      <c r="A12" s="16"/>
      <c r="B12" s="9"/>
      <c r="C12" s="9"/>
      <c r="D12" s="9"/>
      <c r="E12" s="9"/>
      <c r="F12" s="17"/>
    </row>
    <row r="13" spans="1:11" x14ac:dyDescent="0.25">
      <c r="A13" s="16" t="s">
        <v>10</v>
      </c>
      <c r="B13" s="9">
        <v>12.5</v>
      </c>
      <c r="C13" s="9">
        <f>B1*0.125</f>
        <v>2137.5</v>
      </c>
      <c r="D13" s="12">
        <f>C13+C14</f>
        <v>4275</v>
      </c>
      <c r="E13" s="9"/>
      <c r="F13" s="17"/>
      <c r="H13" t="s">
        <v>10</v>
      </c>
      <c r="I13" s="1">
        <f>I11/2</f>
        <v>1469.2950000000001</v>
      </c>
    </row>
    <row r="14" spans="1:11" ht="15.75" thickBot="1" x14ac:dyDescent="0.3">
      <c r="A14" s="20" t="s">
        <v>11</v>
      </c>
      <c r="B14" s="21">
        <v>12.5</v>
      </c>
      <c r="C14" s="21">
        <f>B1*0.125</f>
        <v>2137.5</v>
      </c>
      <c r="D14" s="21"/>
      <c r="E14" s="21"/>
      <c r="F14" s="22"/>
      <c r="H14" t="s">
        <v>11</v>
      </c>
      <c r="I14" s="1">
        <f>I11/2</f>
        <v>1469.2950000000001</v>
      </c>
    </row>
    <row r="15" spans="1:11" x14ac:dyDescent="0.25">
      <c r="H15" s="2"/>
    </row>
    <row r="16" spans="1:11" x14ac:dyDescent="0.25">
      <c r="H16" t="s">
        <v>15</v>
      </c>
      <c r="I16" s="24">
        <v>4103.0200000000004</v>
      </c>
    </row>
    <row r="18" spans="2:9" x14ac:dyDescent="0.25">
      <c r="H18" s="3" t="s">
        <v>23</v>
      </c>
      <c r="I18" s="8">
        <f>I16*0.67428626</f>
        <v>2766.6100105052005</v>
      </c>
    </row>
    <row r="19" spans="2:9" x14ac:dyDescent="0.25">
      <c r="H19" t="s">
        <v>5</v>
      </c>
      <c r="I19" s="25">
        <f>C4-I4</f>
        <v>1383.3050000000003</v>
      </c>
    </row>
    <row r="20" spans="2:9" x14ac:dyDescent="0.25">
      <c r="H20" t="s">
        <v>1</v>
      </c>
      <c r="I20" s="25">
        <f t="shared" ref="I20:I24" si="1">C5-I5</f>
        <v>276.66100000000006</v>
      </c>
    </row>
    <row r="21" spans="2:9" x14ac:dyDescent="0.25">
      <c r="H21" t="s">
        <v>2</v>
      </c>
      <c r="I21" s="25">
        <f t="shared" si="1"/>
        <v>276.66100000000006</v>
      </c>
    </row>
    <row r="22" spans="2:9" x14ac:dyDescent="0.25">
      <c r="H22" t="s">
        <v>3</v>
      </c>
      <c r="I22" s="25">
        <f t="shared" si="1"/>
        <v>276.66100000000006</v>
      </c>
    </row>
    <row r="23" spans="2:9" x14ac:dyDescent="0.25">
      <c r="H23" t="s">
        <v>4</v>
      </c>
      <c r="I23" s="25">
        <f t="shared" si="1"/>
        <v>276.66100000000006</v>
      </c>
    </row>
    <row r="24" spans="2:9" x14ac:dyDescent="0.25">
      <c r="H24" t="s">
        <v>6</v>
      </c>
      <c r="I24" s="25">
        <f t="shared" si="1"/>
        <v>276.66100000000006</v>
      </c>
    </row>
    <row r="25" spans="2:9" x14ac:dyDescent="0.25">
      <c r="H25" t="s">
        <v>24</v>
      </c>
      <c r="I25" s="8">
        <f>I16*0.32571374</f>
        <v>1336.4099894948001</v>
      </c>
    </row>
    <row r="26" spans="2:9" x14ac:dyDescent="0.25">
      <c r="H26" t="s">
        <v>10</v>
      </c>
      <c r="I26" s="4">
        <f>C13-I13</f>
        <v>668.20499999999993</v>
      </c>
    </row>
    <row r="27" spans="2:9" x14ac:dyDescent="0.25">
      <c r="H27" t="s">
        <v>11</v>
      </c>
      <c r="I27" s="4">
        <f>C14-I14</f>
        <v>668.20499999999993</v>
      </c>
    </row>
    <row r="30" spans="2:9" x14ac:dyDescent="0.25">
      <c r="E30" s="5"/>
      <c r="F30" s="5"/>
    </row>
    <row r="32" spans="2:9" x14ac:dyDescent="0.25">
      <c r="B32" t="s">
        <v>22</v>
      </c>
      <c r="C32">
        <v>10058.4</v>
      </c>
    </row>
    <row r="33" spans="2:3" x14ac:dyDescent="0.25">
      <c r="B33" t="s">
        <v>16</v>
      </c>
      <c r="C33">
        <v>37.5</v>
      </c>
    </row>
    <row r="34" spans="2:3" x14ac:dyDescent="0.25">
      <c r="B34" t="s">
        <v>17</v>
      </c>
    </row>
    <row r="35" spans="2:3" x14ac:dyDescent="0.25">
      <c r="B35" t="s">
        <v>18</v>
      </c>
    </row>
    <row r="36" spans="2:3" x14ac:dyDescent="0.25">
      <c r="B36" t="s">
        <v>19</v>
      </c>
    </row>
    <row r="37" spans="2:3" x14ac:dyDescent="0.25">
      <c r="B37" t="s">
        <v>20</v>
      </c>
    </row>
    <row r="38" spans="2:3" x14ac:dyDescent="0.25">
      <c r="B38" t="s">
        <v>21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Gerardo</cp:lastModifiedBy>
  <dcterms:created xsi:type="dcterms:W3CDTF">2023-01-10T15:42:33Z</dcterms:created>
  <dcterms:modified xsi:type="dcterms:W3CDTF">2023-06-03T15:48:52Z</dcterms:modified>
</cp:coreProperties>
</file>