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vsuarez\Downloads\"/>
    </mc:Choice>
  </mc:AlternateContent>
  <xr:revisionPtr revIDLastSave="0" documentId="13_ncr:1_{A5E7FF02-B2AB-4D66-9A7E-0F5659A3C4CD}" xr6:coauthVersionLast="47" xr6:coauthVersionMax="47" xr10:uidLastSave="{00000000-0000-0000-0000-000000000000}"/>
  <bookViews>
    <workbookView xWindow="-120" yWindow="-120" windowWidth="24240" windowHeight="13020" xr2:uid="{00000000-000D-0000-FFFF-FFFF00000000}"/>
  </bookViews>
  <sheets>
    <sheet name="TODOS" sheetId="1" r:id="rId1"/>
    <sheet name="PRF" sheetId="3" r:id="rId2"/>
    <sheet name="Hoja2" sheetId="2"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6" i="1" l="1"/>
  <c r="E35" i="1"/>
  <c r="C36" i="1"/>
  <c r="C35" i="1"/>
  <c r="B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Giraldo Orozco</author>
    <author>tc={438A1EDD-A5DE-461F-B120-C96914FFF939}</author>
    <author>tc={CF34E9E4-8F8C-4679-A848-E61A567764D0}</author>
    <author>tc={B0162069-E33F-49CD-BA00-51356A101F65}</author>
    <author>tc={D01ECE12-D273-4A98-B2C1-DD4F1D06445A}</author>
  </authors>
  <commentList>
    <comment ref="A7" authorId="0" shapeId="0" xr:uid="{00000000-0006-0000-0000-000001000000}">
      <text>
        <r>
          <rPr>
            <b/>
            <sz val="9"/>
            <color indexed="81"/>
            <rFont val="Tahoma"/>
            <family val="2"/>
          </rPr>
          <t>Maria Giraldo Orozco:</t>
        </r>
        <r>
          <rPr>
            <sz val="9"/>
            <color indexed="81"/>
            <rFont val="Tahoma"/>
            <family val="2"/>
          </rPr>
          <t xml:space="preserve">
Se informa cuando les remitimos antecedentes para contestar</t>
        </r>
      </text>
    </comment>
    <comment ref="A8" authorId="0" shapeId="0" xr:uid="{00000000-0006-0000-00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 ref="B9" authorId="1" shapeId="0" xr:uid="{00000000-0006-0000-0000-00000300000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22" authorId="2" shapeId="0" xr:uid="{00000000-0006-0000-0000-00000400000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30" authorId="3" shapeId="0" xr:uid="{00000000-0006-0000-0000-00000500000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 ref="A40" authorId="4" shapeId="0" xr:uid="{00000000-0006-0000-0000-00000600000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Giraldo Orozco</author>
    <author>tc={34852822-89E9-42B8-8E48-073D7CF46D64}</author>
  </authors>
  <commentList>
    <comment ref="A12" authorId="0" shapeId="0" xr:uid="{00000000-0006-0000-0100-000001000000}">
      <text>
        <r>
          <rPr>
            <b/>
            <sz val="9"/>
            <color indexed="81"/>
            <rFont val="Tahoma"/>
            <family val="2"/>
          </rPr>
          <t>Maria Giraldo Orozco:</t>
        </r>
        <r>
          <rPr>
            <sz val="9"/>
            <color indexed="81"/>
            <rFont val="Tahoma"/>
            <family val="2"/>
          </rPr>
          <t xml:space="preserve">
Se informa cuando les remitimos antecedentes para contestar</t>
        </r>
      </text>
    </comment>
    <comment ref="A13" authorId="0" shapeId="0" xr:uid="{00000000-0006-0000-01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 ref="B30" authorId="1" shapeId="0" xr:uid="{00000000-0006-0000-0100-00000300000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comments>
</file>

<file path=xl/sharedStrings.xml><?xml version="1.0" encoding="utf-8"?>
<sst xmlns="http://schemas.openxmlformats.org/spreadsheetml/2006/main" count="203" uniqueCount="175">
  <si>
    <t xml:space="preserve">Juzgado </t>
  </si>
  <si>
    <t>Acción de Protección al Consumidor</t>
  </si>
  <si>
    <t>Radicado</t>
  </si>
  <si>
    <t>Clase de Proceso</t>
  </si>
  <si>
    <t>Nombres y Apellidos</t>
  </si>
  <si>
    <t>Ramo</t>
  </si>
  <si>
    <t>Aviación</t>
  </si>
  <si>
    <t>Cumplimiento</t>
  </si>
  <si>
    <t>Hogar</t>
  </si>
  <si>
    <t>D&amp;O</t>
  </si>
  <si>
    <t>Vida</t>
  </si>
  <si>
    <t>Placas (Solo para pólizas de autos)</t>
  </si>
  <si>
    <t>Fecha Notificación (Demanda/Llamamiento</t>
  </si>
  <si>
    <t>Demandantes                                  (Incluir todos)</t>
  </si>
  <si>
    <t>Clasificación Contingencia</t>
  </si>
  <si>
    <t>Eventual</t>
  </si>
  <si>
    <t>Problable</t>
  </si>
  <si>
    <t>Demandados                      (Incluir todos)</t>
  </si>
  <si>
    <t xml:space="preserve">Remota </t>
  </si>
  <si>
    <t>Resumen enumerado de los hechos</t>
  </si>
  <si>
    <t>Patrimoniales</t>
  </si>
  <si>
    <t>Extrapatrimoniales</t>
  </si>
  <si>
    <t>Lucro cesante:</t>
  </si>
  <si>
    <t>Daño Emergente:</t>
  </si>
  <si>
    <t>Daño Moral:</t>
  </si>
  <si>
    <t>Aplica</t>
  </si>
  <si>
    <t>No aplica</t>
  </si>
  <si>
    <t>Civil</t>
  </si>
  <si>
    <t>Laboral</t>
  </si>
  <si>
    <t>Adminitrativo</t>
  </si>
  <si>
    <t>Trámite Arbitral</t>
  </si>
  <si>
    <t>Incidente de Reparación Integral</t>
  </si>
  <si>
    <t>autos</t>
  </si>
  <si>
    <t>aviación</t>
  </si>
  <si>
    <t>cumplimiento</t>
  </si>
  <si>
    <t>hogar</t>
  </si>
  <si>
    <t>incendio</t>
  </si>
  <si>
    <t>lucro cesante</t>
  </si>
  <si>
    <t>montaje y rotura de maquinaria</t>
  </si>
  <si>
    <t>multirriesgo</t>
  </si>
  <si>
    <t>Navegación y casco</t>
  </si>
  <si>
    <t>transportes</t>
  </si>
  <si>
    <t>vida grupo</t>
  </si>
  <si>
    <t>seguro de credito</t>
  </si>
  <si>
    <t>Calidad</t>
  </si>
  <si>
    <t>Probable</t>
  </si>
  <si>
    <t>Valor de las pretensiones totales de la demanda                 (en pesos no en SMMLV)</t>
  </si>
  <si>
    <t>Perjuicios reclamados                  (en pesos no en SMMLV)</t>
  </si>
  <si>
    <t>Observaciones sobre el valor de la contingencia: (Se debe explicar como se aterrizaron las pretensiones.)</t>
  </si>
  <si>
    <t>Defensa de la Aseguradora: (Enumerar y enunciar las excepciones propuestas demanda y/o llamamiento )</t>
  </si>
  <si>
    <t>Concepto del Abogado sobre la Contingencia:(Se debe indicar las razones por las cuales se considera que el proceso es Eventual Remoto o Probable.)</t>
  </si>
  <si>
    <t>Remoto</t>
  </si>
  <si>
    <t>DIRECCION DE RC , LINEAS FINANCIERAS Y LITIGIOS</t>
  </si>
  <si>
    <t>Acción de Controversias Contractuales</t>
  </si>
  <si>
    <t>Acción de Grupo</t>
  </si>
  <si>
    <t>Acción de Nulidad y Restablecimiento</t>
  </si>
  <si>
    <t>Acción de Reparación Directa</t>
  </si>
  <si>
    <t>Acción Popular</t>
  </si>
  <si>
    <t>Acción Social de Responsabilidad</t>
  </si>
  <si>
    <t>Arbitramento</t>
  </si>
  <si>
    <t>Dian</t>
  </si>
  <si>
    <t>Ejecutivo</t>
  </si>
  <si>
    <t>Ordinario</t>
  </si>
  <si>
    <t>Verbal</t>
  </si>
  <si>
    <t>Porceso Laboral</t>
  </si>
  <si>
    <t>Proceso Administrativo</t>
  </si>
  <si>
    <t xml:space="preserve">Proceso Penal </t>
  </si>
  <si>
    <t>accidentes personales</t>
  </si>
  <si>
    <t>bicicletas</t>
  </si>
  <si>
    <t>cancer</t>
  </si>
  <si>
    <t>copropiedades</t>
  </si>
  <si>
    <t>daños empresas (propiedad, energia, construcción)</t>
  </si>
  <si>
    <t>desempleo</t>
  </si>
  <si>
    <t>excequias</t>
  </si>
  <si>
    <t>fraude</t>
  </si>
  <si>
    <t>garantia extendida/compra protegida</t>
  </si>
  <si>
    <t>lesiones/ homicidio autos</t>
  </si>
  <si>
    <t>daños a terceros autos</t>
  </si>
  <si>
    <t>lineas financieras</t>
  </si>
  <si>
    <t>PTD autos</t>
  </si>
  <si>
    <t>PTH autos</t>
  </si>
  <si>
    <t>PPD autos</t>
  </si>
  <si>
    <t>PPH autos</t>
  </si>
  <si>
    <t>PRODUCTO</t>
  </si>
  <si>
    <t>RAMO</t>
  </si>
  <si>
    <t>vida</t>
  </si>
  <si>
    <t>Accidentes Personales</t>
  </si>
  <si>
    <t>Lineas Financieras</t>
  </si>
  <si>
    <t>RC Contractual (autos)</t>
  </si>
  <si>
    <t>Travel (personas)</t>
  </si>
  <si>
    <t>Desempleo (personas)</t>
  </si>
  <si>
    <t>Autos</t>
  </si>
  <si>
    <t>Plus (personas)</t>
  </si>
  <si>
    <t>N.A.C (personas)</t>
  </si>
  <si>
    <t>Garantia Extendida</t>
  </si>
  <si>
    <t>RC (generales)</t>
  </si>
  <si>
    <t>RCE (autos)</t>
  </si>
  <si>
    <t>Property</t>
  </si>
  <si>
    <t>Copropiedad</t>
  </si>
  <si>
    <t>Pyme</t>
  </si>
  <si>
    <t>Transporte</t>
  </si>
  <si>
    <t>Microseguros</t>
  </si>
  <si>
    <t>C.A.R</t>
  </si>
  <si>
    <t>Energy</t>
  </si>
  <si>
    <t>Parentesco o Calidad</t>
  </si>
  <si>
    <t>Fecha de contestación  de la demanda o llamamiento</t>
  </si>
  <si>
    <t>%  probabilidad de pérdida</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</si>
  <si>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</si>
  <si>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</si>
  <si>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INFORME INICIAL LITIGIO EN CONTRA DE SBS</t>
  </si>
  <si>
    <t>INFORME INICIAL PRF CON VINCULACION DE SBS</t>
  </si>
  <si>
    <t>Contraloria</t>
  </si>
  <si>
    <t>PRF</t>
  </si>
  <si>
    <t>Vinculados                                  (Incluir todos)</t>
  </si>
  <si>
    <t>Asegurado</t>
  </si>
  <si>
    <t>Cargo</t>
  </si>
  <si>
    <t>Fecha Notificación (Vinculación a la Aseguradora)</t>
  </si>
  <si>
    <t>Fecha Auto de Apertura</t>
  </si>
  <si>
    <t>Fecha Contestación ( Por la Aseguradora)</t>
  </si>
  <si>
    <t>Valor del Detrimento</t>
  </si>
  <si>
    <t>Clasificación de la contingencia</t>
  </si>
  <si>
    <t>% de Probabilidad de Pérdida</t>
  </si>
  <si>
    <t>Valor Contingencia: ( en pesos). Cuanto vale perder o negociar el caso por un valor que debe estar dentro del valor asegurado</t>
  </si>
  <si>
    <t>VERBAL</t>
  </si>
  <si>
    <t>ESCRITURAL</t>
  </si>
  <si>
    <t>Fecha del Contrato o evento Objeto del proceso</t>
  </si>
  <si>
    <t>Tipo de Procedimiento</t>
  </si>
  <si>
    <t>Fecha del Hallazgo</t>
  </si>
  <si>
    <t>Siniestro SBS (000-000-1000000)</t>
  </si>
  <si>
    <t>remota</t>
  </si>
  <si>
    <t>eventual</t>
  </si>
  <si>
    <t>0%-35%</t>
  </si>
  <si>
    <t>36%-70%</t>
  </si>
  <si>
    <t>probable</t>
  </si>
  <si>
    <t>71%-100%</t>
  </si>
  <si>
    <t>remota (0%-35%)</t>
  </si>
  <si>
    <t>eventual (36%-70%)</t>
  </si>
  <si>
    <t>probable (71%- 100%)</t>
  </si>
  <si>
    <t>Ciudad</t>
  </si>
  <si>
    <t>Consecutivo</t>
  </si>
  <si>
    <t xml:space="preserve">SBS SEGUROS COLOMBIA S.A. </t>
  </si>
  <si>
    <t>CONDUCTOR</t>
  </si>
  <si>
    <t>Daño a la vida de relación</t>
  </si>
  <si>
    <t>HIJO</t>
  </si>
  <si>
    <t xml:space="preserve">ASEGURADORA </t>
  </si>
  <si>
    <t xml:space="preserve">JUZGADO SEGUNDO (2º) CIVIL DEL CIRCUITO DE SANTANDER DE QUILICHAO (CAUCA)
</t>
  </si>
  <si>
    <t>19-698-31-12-002-2023-00099-00</t>
  </si>
  <si>
    <t>Santander de Quilichao</t>
  </si>
  <si>
    <t>JOAN DAVID BUITRON CORDOBA</t>
  </si>
  <si>
    <t>ANGELA PATRICIA SANCHEZ ACOSTA</t>
  </si>
  <si>
    <t>COOPERATIVA DE TRANSPORTES LA QUILICHAGUEÑA LTDA</t>
  </si>
  <si>
    <t xml:space="preserve">PROPIETARIO </t>
  </si>
  <si>
    <t>EMPRESA OPERADORA (TOMADOR y ASEGURADO)</t>
  </si>
  <si>
    <t>VICTIMA DIRECTA (PASAJERA)</t>
  </si>
  <si>
    <t>DORA ALICE MOSQUERA VEGA</t>
  </si>
  <si>
    <t>ENELIA GARCIA ZUÑIGA</t>
  </si>
  <si>
    <t>COMPAÑERO PERMANENTE</t>
  </si>
  <si>
    <t>HIJA</t>
  </si>
  <si>
    <t>JOSE FANOR BRAND ZAPATA</t>
  </si>
  <si>
    <t>ADRIANA BRAND GARCIA</t>
  </si>
  <si>
    <t>ORLENSY BRAND GARCIA</t>
  </si>
  <si>
    <t>GLADIS ELENA BALANTA CARACAS</t>
  </si>
  <si>
    <t>AMELIO BALANTA</t>
  </si>
  <si>
    <t>NOLVEL POPO BALANTA</t>
  </si>
  <si>
    <t>ANA SILVIA POPO BALANTA</t>
  </si>
  <si>
    <t>MARIELINA CARVAJAL MANCILLA</t>
  </si>
  <si>
    <t>ARLEY MOSQUERA BRAM</t>
  </si>
  <si>
    <t>DUNIA MOSQUERA CARVAJAL</t>
  </si>
  <si>
    <t>VZE-003</t>
  </si>
  <si>
    <t>Edesk 1086509</t>
  </si>
  <si>
    <t>003-110-1000235</t>
  </si>
  <si>
    <t>De acuerdo a los hechos narrados en la demanda, el pasado 31 de agosto de 2019 las señoras Dora Alice Mosquera, Enelia Garcia, Gladis Elena Balanta y Marielina Carvajal se desplazaban en el vehículo de transporte publico de placas VZE003 conducido por el señor Joan David Buitron afiliado a la empresa Cooperativa de Transportes la Quilichagueña Ltda, cuando súbitamente el conductor perdió el control del vehículo produciéndose el volcamiento del mismo.
De acuerdo al informe de tránsito rendido por el guarda Wilson Ospina Ledesma, la causa del siniestro fue: “Vehículo tipo bus escalera se le quedó pegada la dirección y no pudo maniobrar el mismo causando volcamiento del mismo”. 
Como consecuencia del siniestro, las víctimas fueron diagnosticadas con:
·         Dora Alice Mosquera: trauma contuso a nivel de extremidades inferiores y tórax, con una incapacidad médico legal definitiva de veinte (20) días.
·         Enelia Garcia: traumatismo en hombro y brazo derecho, con una incapacidad médico legal definitiva de doce (12) días.
·         Gladis Elena Balanta: amputación traumática de falange disial primer dedo mano izquierda, dificultad respiratoria, con una incapacidad médico legal definitiva de cuarenta (40) días.
·         Marielina Carvajal: trauma por aplastamiento en mano izquierda más trauma contuso en mano derecha, con una incapacidad médico legal definitiva de quince (15) días.</t>
  </si>
  <si>
    <t>Se estima que la liquidación objetiva de las pretensiones asciende a la suma de $88.556.666, atendiendo las siguientes razones: 
Daño moral: Se calcula este perjuicio en $84.000.000. 
Frente a esta tipología de perjuicios es preciso señalar que, si bien la misma se encuentra deferida al “arbitrium judicis”, de conformidad con la documentación adosada en el plenario es posible evidenciar las siguientes lesiones: A. DORA ALICE MOSQUERA VEGA, trauma contuso a nivel de extremidades inferiores y tórax, con una incapacidad médico legal definitiva de veinte (20) días. B. ENELIA GARCIA ZUÑIGA, traumatismo en hombro y brazo derecho, con una incapacidad médico legal definitiva de doce (12) días. C. GLADIS ELENA BALANTA CARACAS, amputación traumática de falange distal primer dedo mano izquierda, dificultad respiratoria, con una incapacidad médico legal definitiva de cuarenta (40) días y como secuelas la perturbación funcional del miembro superior izquierdo de manera transitoria. D. MARIELINA CARVAJAL MANCILLA, trauma por aplastamiento en mano izquierda más trauma contuso en mano derecha, con una incapacidad médico legal definitiva de quince (15) días. 
Por lo cual, tomando en cuenta que las incapacidades acreditadas en el plenario oscilan entre 12 y 40 días, para la liquidación del presente perjuicio se tuvo en cuenta la sentencia de la Corte Suprema de Justicia SC5686-2018, dentro del cual se concedió el pago de $10.500.000 para pasajeros de un bus que tuvieron lesiones que generarían 35 días de incapacidad médica, así mismo se reconoció el 50% de dicho valor a las víctimas indirectas de primer grado. Así las cosas, se reconoce el daño moral del siguiente modo: 
- DORA ALICE MOSQUERA (lesionada): $10.500.000 
- ENELIA GARCÍA ZUÑIGA (lesionada): $10.500.000 
JOSE FANOR BRAND ZAPATA (COMPAÑERO PERMANENTE): $5.250.000 
ADRIANA BRAND GARCIA (HIJA): $5.250.000 
ORLENSY BRAND GARCIA (HIJA): $5.250.000 
-GLADIS ELENA BALANTA CARACAS (lesionada): $10.500.000 
AMELIO BALANTA (HIJO): $5.250.000 
NOLVEL POPO BALANTA (HIJO): $5.250.000 
ANA SILVIA POPO BALANTA (HIJA): $5.250.000 
MARIELINA CARVAJAL MANCILLA (lesionada): $10.500.000
ARLEY MOSQUERA BRAM (COMPAÑERO PERMANENTE): $5.250.000 
DUNIA MOSQUERA CARVAJAL (HIJA): $5.250.000 
•	Daño a la salud: 0
Respecto a estas tipologías de perjuicios que pretende el extremo activo de la presente litis es preciso señalar que la Corte Suprema de Justicia mediante sentencia del 05 de agosto de 2014 con ponencia del magistrado Ariel Salazar Ramírez ha reconocido que son especies de perjuicio no patrimonial además del moral el daño a la vida en relación y la lesión a bienes jurídicos de especial protección constitucional o convencional, por lo que el daño a la salud no es una tipología de perjuicios reconocidas por la Corte, consecuentemente no se procede con su estimación económica para ninguno de los demandantes. Adicionalmente, aun cuando en ocasiones los jueces civiles equiparan este perjuicio con el daño a la vida en relación (tipología que sí es reconocida en la jurisdicción ordinaria y especialidad civil), en cualquier caso, las demandantes lesionadas en el accidente de tránsito no sufrieron perturbaciones físicas permanentes que puedan dar lugar a un daño a la vida en relación. Por consiguiente, tampoco se reconoce indemnización alguna por este perjuicio. 
•	Lucro Cesante Consolidado: Se calcula este perjuicio en $4.556.666. 
El presente perjuicio es liquidado con base en los salarios que fueron relacionados con las certificaciones emitidas por el contador público William Yesid Rengifo Calero, toda vez que, se considera que estas van a ser probadas en el plenario con la ratificación de este, así mismo se liquida con base a las incapacidades médico legales que fueron aportadas al plenario, por lo cual se liquida del siguiente modo: 
- DORA ALICE MOSQUERA: =(1.800.000 / 30 * 15 días)= $900.000 
- ENELIA GARCÍA ZUÑIGA: (1.600.000 / 30 * 12 días) = $640.000 
- GLADIS ELENA BALANTA CARACAS: (1.700.000 / 30 * 40 días)= $2.266.666 
- MARIELINA CARVAJAL MANCILLA: (1.500.000 / 30 * 15 días)= $750.000 
•	Daño Emergente: 0
Al respecto de este perjuicio debe ser claro que, de conformidad con lo establecido con la Corte Suprema de Justicia en concordancia con el Código Civil en su artículo 164 esta tipología de perjuicios debe ser probada de forma clara, aportando las pruebas que lo acrediten y además que presenten relación directamente los hechos presentados en la demanda, no obstante, el extremo actor no logra acreditar en forma cierta como se generó el presunto daño emergente en cabeza de las señoras Dora Alice Mosquera Vega, Enelia Garcia Zuñiga y Marielina Carvajal comoquiera que las demandantes solicitan el reconocimiento de una suma por concepto de los presuntos desplazamientos realizados por estas sin aportar prueba siquiera sumaria de la razón de dichos desplazamientos y el nexo de causalidad con el accidente objeto de debate. 
•	Deducible:
Póliza RCC No. 1000066: No contempla deducible
Póliza RCE No. 1000263: 20% mínimo 6 SMMLV (sin embargo esta póliza no presta cobertura material)</t>
  </si>
  <si>
    <t xml:space="preserve">La contingencia se califica como PROBABLE, para la póliza de responsabilidad civil contractual No. 1000066 porque presta cobertura temporal y material y se encuentra probada la responsabilidad del asegurado; y se califica como remota frente a la póliza de Responsabilidad Civil Extracontractual No. 10000263, porque no presta cobertura material.
En primera medida se debe indicar que las pólizas RCE No. 10000263 y RCC No. 1000066 prestan cobertura temporal respecto de los hechos objeto de asunto, puesto que fueron pactada bajo la modalidad de ocurrencia, y los hechos tuvieron lugar el 31 de agosto de 2019, esto es dentro de la vigencia de aquellas, la cual inició el día 19 de abril de 2019 al 19 de abril de 2020. En cuanto a la cobertura material, la póliza RCC No. 1000066 presta cobertura puesto que contempla el amparo por lesiones ocasionadas a los pasajeros, calidad que ostentan las víctimas directas; sin embargo, la Póliza de RCE no presta cobertura material teniendo en cuenta que se persigue la indemnización derivada de las lesiones de las pasajeras. 
Por otro lado, respecto a la responsabilidad del asegurado y la compañía aseguradora, debe decirse que está demostrada por cuanto: (i) la responsabilidad civil contractual se enmarca en el régimen objetivo conforme el Art. 981 y ss del C. Co., dentro del cual se expone que el contrato de transporte de personas obliga al transportador a conducirlas sanas y salvas al lugar del destino, circunstancia esta que no sucedió, toda vez que se evidencia las lesiones de las pasajeras; (ii) en el IPAT adosado se señaló como hipótesis del accidente de tránsito la No. “157” otra, refiriendo “Vehículo tipo bus escalera se le quedó pegada la dirección y no pudo maniobrar el mismo causando volcamiento del mismo” aspecto que aunque pudo obedecer a una falla en el automotor, la Corte Suprema ha dicho que aquella no constituye un eximente de responsabilidad (iii) se encuentra probado que las señoras Dora Alice Mosquera Vega, Enelia García Zúñiga, Gladis Elena Balanta y Marielina Carvajal, eran pasajeras del vehículo asegurado y que resultaron lesionadas, (iv) adicionalmente, se encuentra en el expediente las historias clínicas emitidas por las instituciones médicas de atención en donde se refiere que  “paciente que iba como pasajera en un bus el cual se accidenta”. Finalmente, se resalta que el llamamiento en garantía por parte del asegurado Cooperativa la Quilichagueña se ejerció en término, puesto que no existe prueba de que las víctimas le hubiesen formulado reclamación previa a la demanda judicial, por ende, no operó la prescripción ordinaria en los términos previstos en el artículo 1131 del C.Co.
Todo lo anterior, sin perjuicio del carácter contingente del proceso. 
</t>
  </si>
  <si>
    <t>EXCEPCIONES FRENTE A LA DEMANDA: 
A.	EXCEPCIONES DE FONDO FRENTE A LA INEXISTENTE RESPONSABILIDAD DERIVADA DEL ACCIDENTE DE TRÁNSITO Y LAS SOLICITUDES INDEMNIZATORIAS 
1.	PRESCRIPCIÓN DE LAS ACCIONES DERIVADAS DEL CONTRATO DE TRANSPORTE
2.	PROHIBICIÓN DE OPCION- SUMADO A QUE NO ES POSIBLE DECLARAR LA RESPONSABILIDAD CIVIL EXTRACONTRACTUAL SOLICITADA POR FALTA DE SUS ELEMENTOS.
3.	CONFIGURACIÓN DE CAUSA EXTRAÑA, COMO CAUSAL EXIMENTE DE LA RESPONSABILIDAD QUE SE PRETENDE ATRIBUIR A QUIENES INTEGRAN LA PASIVA DE LA ACCIÓN.
4.	INEXISTENCIA DEL LUCRO CESANTE CONSOLIDADO PRETENDIDO
5.	TASACIÓN INDEBIDA E INJUSTIFICADA DE LOS SUPUESTOS PERJUICIOS MORALES PRETENDIDOS POR EL DEMANDANTE
6.	IMPROCEDENCIA Y TASACIÓN INDEBIDA E INJUSTIFICADA DEL DAÑO A LA VIDA EN RELACIÓN PRETENDIDOS POR LA PARTE DEMANDANTE
B.	EXCEPCIONES DE FONDO FRENTE AL CONTRATO DE SEGURO. 
7.	 INEXISTENCIA DE OBLIGACIÓN DE INDEMNIZAR A CARGO DE SBS SEGUROS COLOMBIA S.A. POR INCUMPLIMIENTO DE LAS CARGAS DEL ARTÍCULO 1077 DEL CÓDIGO DE COMERCIO.
8.	AUSENCIA DE COBERTURA MATERIAL DE LA PÓLIZA SEGURO DE RESPONSABILIDAD CIVIL EXTRACONTRACTUAL NO. 1000263 POR CUANTO PERJUICIOS DERIVADOS DE LAS LESIONES DE PASAJEROS NO SE ENCUENTRAN DENTRO DE SU ÁMBITO DE COBERTURA. 
9.	AUSENCIA DE COBERTURA MATERIAL DE LA PÓLIZA SEGURO DE RESPONSABILIDAD CIVIL EXTRACONTRACTUAL NO. 1000263 POR LA CONFIGURACIÓN DE LA CAUSAL DE EXCLUSIÓN LITERAL “S” DEL CONDICIONADO
10.	EN CUALQUIER CASO, DE NINGUNA FORMA SE PODRÁ EXCEDER EL LÍMITE DEL VALOR ASEGURADO EN LA PÓLIZA DE RESPONSABILIDAD CIVIL CONTRACTUAL NO. 1000066.
11.	EN LA PÓLIZA No. 1000066 SE PACTÓ UN DEDUCIBLE DIFERENCIAL CON OCASIÓN AL AVISO DEL SINIESTRO.
12.	EN CUALQUIER CASO, DE NINGUNA FORMA SE PODRÁ EXCEDER EL LÍMITE DEL VALOR ASEGURADO EN LA PÓLIZA DE RESPONSABILIDAD CIVIL EXTRACONTRACTUAL NO. 1000263.
13.	EN LA PÓLIZA No. 1000263 SE PACTÓ UN DEDUCIBLE DIFERENCIAL CON OCASIÓN AL AVISO DEL SINIESTRO.
14.	RIESGOS EXPRESAMENTE EXCLUIDOS DE LAS POLIZAS DE RCE No. 1000263 Y DE RCC No. 1000066
15.	INEXISTENCIA DE SOLIDARIDAD ENTRE SBS SEGUROS Y COOPERATIVA DE TRANSPORTES LA QUILICHAGUEÑA LTDA
16.	DISPONIBILIDAD DE LA SUMA ASEGURADA
17.	CARÁCTER MERAMENTE INDEMNIZATORIO QUE REVISTEN LOS CONTRATOS DE SEGUROS.
18.	PRESCRIPCIÓN DE LAS ACCIONES DERIVADAS DEL CONTRATO DE SEGURO.
19.	GENÉRICA O INNOMINADA Y OTRAS
EXCEPCIONES DE FONDO FRENTE AL LLAMAMIENTO EN GARANTÍA: 
20.	INEXISTENCIA DE SINIESTRO EN LAS PÓLIZAS DE SEGURO EN LAS PÓLIZAS DE SEGURO NO 1000263 Y No. 1000066 EN LOS TÉRMINOS DEL ARTÍCULO 1072 DEL C.CO.
21.	AUSENCIA DE COBERTURA MATERIAL DE LA PÓLIZA SEGURO DE RESPONSABILIDAD CIVIL EXTRACONTRACTUAL NO. 1000263 POR CUANTO PERJUICIOS DERIVADOS DE LAS LESIONES DE PASAJEROS NO SE ENCUENTRAN DENTRO DE SU ÁMBITO DE COBERTURA
22.	AUSENCIA DE COBERTURA MATERIAL DE LA PÓLIZA SEGURO DE RESPONSABILIDAD CIVIL SEGURO DE RESPONSABILIDAD CIVIL EXTRACONTRACTUAL NO. 1000263 POR LA CONFIGURACIÓN DE LA CAUSAL DE EXCLUSIÓN LITERAL “S” DEL CONDICIONADO
23.	EN CUALQUIER CASO, DE NINGUNA FORMA SE PODRÁ EXCEDER EL LÍMITE DEL VALOR ASEGURADO EN LA PÓLIZA DE RESPONSABILIDAD CIVIL CONTRACTUAL NO. 1000066.
24.	EN LA PÓLIZA No. 1000066 SE PACTÓ UN DEDUCIBLE DIFERENCIAL CON OCASIÓN AL AVISO DEL SINIESTRO.
25.	EN CUALQUIER CASO, DE NINGUNA FORMA SE PODRÁ EXCEDER EL LÍMITE DEL VALOR ASEGURADO EN LA PÓLIZA DE RESPONSABILIDAD CIVIL EXTRACONTRACTUAL NO. 1000263.
26.	EN LA PÓLIZA No. 1000263 SE PACTÓ UN DEDUCIBLE DIFERENCIAL CON OCASIÓN AL AVISO DEL SINIESTRO.
27.	RIESGOS EXPRESAMENTE EXCLUIDOS EN LAS PÓLIZAS RCE No. 1000263 Y DE RCC No. 1000066
28.	INEXISTENCIA DE SOLIDARIDAD ENTRE SBS SEGUROS Y COOPERATIVA DE TRANSPORTES LA QUILICHAGUEÑA LTDA
29.	DISPONIBILIDAD DE LA SUMA ASEGURADA
30.	CARÁCTER MERAMENTE INDEMNIZATORIO QUE REVISTEN LOS CONTRATOS DE SEGUROS.
31.	PRESCRIPCIÓN DE LAS ACCIONES DERIVADAS DEL CONTRATO DE SEGURO
32.	GENÉRICA O INNOMINADA Y OTRAS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</si>
</sst>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 #,##0_);[Red]\(&quot;$&quot;\ #,##0\)"/>
    <numFmt numFmtId="165" formatCode="dd/mm/yyyy;@"/>
    <numFmt numFmtId="166" formatCode="[$$-240A]\ #,##0"/>
    <numFmt numFmtId="167" formatCode="&quot;$&quot;\ #,##0"/>
    <numFmt numFmtId="168" formatCode="0.0%"/>
  </numFmts>
  <fonts count="10" x14ac:knownFonts="1">
    <font>
      <sz val="11"/>
      <color theme="1"/>
      <name val="Calibri"/>
      <family val="2"/>
      <scheme val="minor"/>
    </font>
    <font>
      <b/>
      <sz val="11"/>
      <color theme="0"/>
      <name val="Calibri"/>
      <family val="2"/>
      <scheme val="minor"/>
    </font>
    <font>
      <b/>
      <sz val="16"/>
      <color theme="3" tint="-0.499984740745262"/>
      <name val="Calibri"/>
      <family val="2"/>
      <scheme val="minor"/>
    </font>
    <font>
      <sz val="8"/>
      <color theme="1"/>
      <name val="Calibri"/>
      <family val="2"/>
      <scheme val="minor"/>
    </font>
    <font>
      <sz val="11"/>
      <color theme="1"/>
      <name val="Calibri"/>
      <family val="2"/>
      <scheme val="minor"/>
    </font>
    <font>
      <sz val="9"/>
      <color indexed="81"/>
      <name val="Tahoma"/>
      <family val="2"/>
    </font>
    <font>
      <b/>
      <sz val="9"/>
      <color indexed="81"/>
      <name val="Tahoma"/>
      <family val="2"/>
    </font>
    <font>
      <b/>
      <sz val="11"/>
      <color theme="3" tint="-0.499984740745262"/>
      <name val="Calibri"/>
      <family val="2"/>
      <scheme val="minor"/>
    </font>
    <font>
      <sz val="11"/>
      <color rgb="FF222222"/>
      <name val="Calibri"/>
      <family val="2"/>
      <scheme val="minor"/>
    </font>
    <font>
      <b/>
      <sz val="11"/>
      <color theme="1"/>
      <name val="Calibri"/>
      <family val="2"/>
      <scheme val="minor"/>
    </font>
  </fonts>
  <fills count="4">
    <fill>
      <patternFill patternType="none"/>
    </fill>
    <fill>
      <patternFill patternType="gray125"/>
    </fill>
    <fill>
      <patternFill patternType="solid">
        <fgColor rgb="FF75233C"/>
        <bgColor indexed="64"/>
      </patternFill>
    </fill>
    <fill>
      <patternFill patternType="solid">
        <fgColor rgb="FFC278A2"/>
        <bgColor indexed="64"/>
      </patternFill>
    </fill>
  </fills>
  <borders count="47">
    <border>
      <left/>
      <right/>
      <top/>
      <bottom/>
      <diagonal/>
    </border>
    <border>
      <left/>
      <right/>
      <top style="thick">
        <color theme="0"/>
      </top>
      <bottom/>
      <diagonal/>
    </border>
    <border>
      <left style="medium">
        <color theme="0"/>
      </left>
      <right style="medium">
        <color theme="0"/>
      </right>
      <top style="thick">
        <color theme="0"/>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medium">
        <color theme="0"/>
      </left>
      <right/>
      <top/>
      <bottom/>
      <diagonal/>
    </border>
    <border>
      <left style="thick">
        <color theme="0"/>
      </left>
      <right/>
      <top/>
      <bottom style="thick">
        <color theme="0"/>
      </bottom>
      <diagonal/>
    </border>
    <border>
      <left style="thick">
        <color theme="0"/>
      </left>
      <right/>
      <top/>
      <bottom/>
      <diagonal/>
    </border>
    <border>
      <left style="thick">
        <color theme="0"/>
      </left>
      <right/>
      <top style="thick">
        <color theme="0"/>
      </top>
      <bottom/>
      <diagonal/>
    </border>
    <border>
      <left/>
      <right/>
      <top/>
      <bottom style="thick">
        <color theme="0"/>
      </bottom>
      <diagonal/>
    </border>
    <border>
      <left style="thick">
        <color theme="0"/>
      </left>
      <right style="thick">
        <color theme="0"/>
      </right>
      <top style="thick">
        <color theme="0"/>
      </top>
      <bottom/>
      <diagonal/>
    </border>
    <border>
      <left/>
      <right style="medium">
        <color theme="0"/>
      </right>
      <top/>
      <bottom style="thick">
        <color theme="0"/>
      </bottom>
      <diagonal/>
    </border>
    <border>
      <left/>
      <right style="thick">
        <color theme="0"/>
      </right>
      <top style="thick">
        <color theme="0"/>
      </top>
      <bottom/>
      <diagonal/>
    </border>
    <border>
      <left/>
      <right style="thick">
        <color theme="0"/>
      </right>
      <top/>
      <bottom style="thick">
        <color theme="0"/>
      </bottom>
      <diagonal/>
    </border>
    <border>
      <left style="thick">
        <color theme="0"/>
      </left>
      <right/>
      <top style="thin">
        <color theme="0"/>
      </top>
      <bottom style="thick">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thick">
        <color theme="0"/>
      </left>
      <right style="medium">
        <color theme="0"/>
      </right>
      <top style="thick">
        <color theme="0"/>
      </top>
      <bottom/>
      <diagonal/>
    </border>
    <border>
      <left/>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style="medium">
        <color theme="0"/>
      </right>
      <top style="thick">
        <color theme="0"/>
      </top>
      <bottom style="thick">
        <color theme="0"/>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thick">
        <color theme="0"/>
      </left>
      <right style="medium">
        <color theme="0"/>
      </right>
      <top style="thick">
        <color theme="0"/>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n">
        <color theme="0"/>
      </left>
      <right/>
      <top style="thick">
        <color theme="0"/>
      </top>
      <bottom style="thick">
        <color theme="0"/>
      </bottom>
      <diagonal/>
    </border>
    <border>
      <left style="thick">
        <color theme="0"/>
      </left>
      <right/>
      <top style="thin">
        <color theme="0"/>
      </top>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style="thin">
        <color indexed="64"/>
      </left>
      <right style="thin">
        <color indexed="64"/>
      </right>
      <top style="thin">
        <color indexed="64"/>
      </top>
      <bottom style="thin">
        <color indexed="64"/>
      </bottom>
      <diagonal/>
    </border>
    <border>
      <left/>
      <right style="thick">
        <color theme="0"/>
      </right>
      <top style="thick">
        <color theme="0"/>
      </top>
      <bottom style="thick">
        <color theme="0"/>
      </bottom>
      <diagonal/>
    </border>
  </borders>
  <cellStyleXfs count="2">
    <xf numFmtId="0" fontId="0" fillId="0" borderId="0"/>
    <xf numFmtId="9" fontId="4" fillId="0" borderId="0" applyFont="0" applyFill="0" applyBorder="0" applyAlignment="0" applyProtection="0"/>
  </cellStyleXfs>
  <cellXfs count="117">
    <xf numFmtId="0" fontId="0" fillId="0" borderId="0" xfId="0"/>
    <xf numFmtId="0" fontId="0" fillId="0" borderId="9" xfId="0" applyBorder="1"/>
    <xf numFmtId="0" fontId="0" fillId="0" borderId="0" xfId="0" applyAlignment="1">
      <alignment horizontal="center" vertical="center" wrapText="1"/>
    </xf>
    <xf numFmtId="9" fontId="0" fillId="0" borderId="0" xfId="0" applyNumberFormat="1"/>
    <xf numFmtId="0" fontId="1" fillId="2" borderId="7"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vertical="center" wrapText="1"/>
    </xf>
    <xf numFmtId="0" fontId="1" fillId="2" borderId="3" xfId="0" applyFont="1" applyFill="1" applyBorder="1" applyAlignment="1">
      <alignment vertical="center"/>
    </xf>
    <xf numFmtId="0" fontId="1" fillId="2" borderId="10" xfId="0" applyFont="1" applyFill="1" applyBorder="1" applyAlignment="1">
      <alignment vertical="center" wrapText="1"/>
    </xf>
    <xf numFmtId="0" fontId="1" fillId="2" borderId="17" xfId="0" applyFont="1" applyFill="1" applyBorder="1" applyAlignment="1">
      <alignment vertical="center" wrapText="1"/>
    </xf>
    <xf numFmtId="0" fontId="1" fillId="2" borderId="8" xfId="0" applyFont="1" applyFill="1" applyBorder="1" applyAlignment="1">
      <alignment wrapText="1"/>
    </xf>
    <xf numFmtId="0" fontId="1" fillId="2" borderId="8" xfId="0" applyFont="1" applyFill="1" applyBorder="1" applyAlignment="1">
      <alignment vertical="center"/>
    </xf>
    <xf numFmtId="0" fontId="1" fillId="2" borderId="24" xfId="0" applyFont="1" applyFill="1" applyBorder="1" applyAlignment="1">
      <alignment horizontal="center" vertical="center" wrapText="1"/>
    </xf>
    <xf numFmtId="0" fontId="0" fillId="3" borderId="18" xfId="0" applyFill="1" applyBorder="1" applyAlignment="1">
      <alignment horizontal="center" vertical="center"/>
    </xf>
    <xf numFmtId="9" fontId="0" fillId="3" borderId="18" xfId="0" applyNumberFormat="1" applyFill="1" applyBorder="1" applyAlignment="1">
      <alignment horizontal="center" vertical="center"/>
    </xf>
    <xf numFmtId="0" fontId="3" fillId="0" borderId="0" xfId="0" applyFont="1"/>
    <xf numFmtId="0" fontId="0" fillId="3" borderId="4" xfId="0" applyFill="1" applyBorder="1" applyAlignment="1">
      <alignment horizontal="center" vertical="center"/>
    </xf>
    <xf numFmtId="0" fontId="1" fillId="2" borderId="4" xfId="0" applyFont="1" applyFill="1" applyBorder="1" applyAlignment="1">
      <alignment horizontal="center"/>
    </xf>
    <xf numFmtId="0" fontId="1" fillId="2" borderId="0" xfId="0" applyFont="1" applyFill="1" applyAlignment="1">
      <alignment vertical="center"/>
    </xf>
    <xf numFmtId="0" fontId="1" fillId="2" borderId="29" xfId="0" applyFont="1" applyFill="1" applyBorder="1" applyAlignment="1">
      <alignment vertical="center"/>
    </xf>
    <xf numFmtId="0" fontId="0" fillId="3" borderId="30" xfId="0" applyFill="1" applyBorder="1" applyAlignment="1">
      <alignment horizontal="center" vertical="center"/>
    </xf>
    <xf numFmtId="0" fontId="1" fillId="2" borderId="30" xfId="0" applyFont="1" applyFill="1" applyBorder="1" applyAlignment="1">
      <alignment vertical="center"/>
    </xf>
    <xf numFmtId="0" fontId="1" fillId="2" borderId="32" xfId="0" applyFont="1" applyFill="1" applyBorder="1" applyAlignment="1">
      <alignment vertical="center"/>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34" xfId="0" applyFont="1" applyFill="1" applyBorder="1" applyAlignment="1">
      <alignment horizontal="left" vertical="center" wrapText="1"/>
    </xf>
    <xf numFmtId="0" fontId="1" fillId="2" borderId="34" xfId="0" applyFont="1" applyFill="1" applyBorder="1" applyAlignment="1">
      <alignment vertical="center" wrapText="1"/>
    </xf>
    <xf numFmtId="0" fontId="1" fillId="2" borderId="36" xfId="0" applyFont="1" applyFill="1" applyBorder="1" applyAlignment="1">
      <alignment vertical="center"/>
    </xf>
    <xf numFmtId="0" fontId="1" fillId="2" borderId="37" xfId="0" applyFont="1" applyFill="1" applyBorder="1" applyAlignment="1">
      <alignment vertical="center" wrapText="1"/>
    </xf>
    <xf numFmtId="0" fontId="1" fillId="2" borderId="38" xfId="0" applyFont="1" applyFill="1" applyBorder="1" applyAlignment="1">
      <alignment wrapText="1"/>
    </xf>
    <xf numFmtId="0" fontId="1" fillId="2" borderId="39" xfId="0" applyFont="1" applyFill="1" applyBorder="1" applyAlignment="1">
      <alignment wrapText="1"/>
    </xf>
    <xf numFmtId="0" fontId="1" fillId="2" borderId="40" xfId="0" applyFont="1" applyFill="1" applyBorder="1" applyAlignment="1">
      <alignment horizontal="center" vertical="center" wrapText="1"/>
    </xf>
    <xf numFmtId="0" fontId="0" fillId="0" borderId="42" xfId="0" applyBorder="1"/>
    <xf numFmtId="0" fontId="0" fillId="3" borderId="8" xfId="0" applyFill="1" applyBorder="1" applyAlignment="1">
      <alignment horizontal="center" vertical="center" wrapText="1"/>
    </xf>
    <xf numFmtId="0" fontId="0" fillId="3" borderId="1" xfId="0" applyFill="1" applyBorder="1"/>
    <xf numFmtId="0" fontId="0" fillId="3" borderId="17" xfId="0" applyFill="1" applyBorder="1"/>
    <xf numFmtId="0" fontId="8" fillId="0" borderId="0" xfId="0" applyFont="1" applyAlignment="1">
      <alignment wrapText="1"/>
    </xf>
    <xf numFmtId="164" fontId="0" fillId="3" borderId="20" xfId="0" applyNumberFormat="1" applyFill="1" applyBorder="1"/>
    <xf numFmtId="0" fontId="0" fillId="3" borderId="45" xfId="0" applyFill="1" applyBorder="1"/>
    <xf numFmtId="164" fontId="0" fillId="3" borderId="20" xfId="0" applyNumberFormat="1" applyFill="1" applyBorder="1" applyAlignment="1">
      <alignment horizontal="right"/>
    </xf>
    <xf numFmtId="164" fontId="0" fillId="3" borderId="17" xfId="0" applyNumberFormat="1" applyFill="1" applyBorder="1" applyAlignment="1">
      <alignment horizontal="right"/>
    </xf>
    <xf numFmtId="164" fontId="0" fillId="3" borderId="19" xfId="0" applyNumberFormat="1" applyFill="1" applyBorder="1" applyAlignment="1">
      <alignment horizontal="right"/>
    </xf>
    <xf numFmtId="0" fontId="0" fillId="0" borderId="0" xfId="0" applyAlignment="1">
      <alignment horizontal="center" wrapText="1"/>
    </xf>
    <xf numFmtId="0" fontId="0" fillId="0" borderId="0" xfId="0" applyAlignment="1">
      <alignment wrapText="1"/>
    </xf>
    <xf numFmtId="0" fontId="0" fillId="3" borderId="4" xfId="0" applyFill="1" applyBorder="1" applyAlignment="1">
      <alignment horizontal="center" vertical="center" wrapText="1"/>
    </xf>
    <xf numFmtId="0" fontId="0" fillId="3" borderId="6" xfId="0" applyFill="1" applyBorder="1" applyAlignment="1">
      <alignment horizontal="center"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167" fontId="0" fillId="3" borderId="10" xfId="0" applyNumberFormat="1" applyFill="1" applyBorder="1" applyAlignment="1">
      <alignment horizontal="left" wrapText="1"/>
    </xf>
    <xf numFmtId="167" fontId="0" fillId="3" borderId="1" xfId="0" applyNumberFormat="1" applyFill="1" applyBorder="1" applyAlignment="1">
      <alignment horizontal="left"/>
    </xf>
    <xf numFmtId="167" fontId="0" fillId="3" borderId="14" xfId="0" applyNumberFormat="1" applyFill="1" applyBorder="1" applyAlignment="1">
      <alignment horizontal="left"/>
    </xf>
    <xf numFmtId="0" fontId="0" fillId="3" borderId="22" xfId="0" applyFill="1" applyBorder="1" applyAlignment="1">
      <alignment horizontal="left" wrapText="1"/>
    </xf>
    <xf numFmtId="0" fontId="0" fillId="3" borderId="21" xfId="0" applyFill="1" applyBorder="1" applyAlignment="1">
      <alignment horizontal="left"/>
    </xf>
    <xf numFmtId="0" fontId="0" fillId="3" borderId="23" xfId="0" applyFill="1" applyBorder="1" applyAlignment="1">
      <alignment horizontal="left"/>
    </xf>
    <xf numFmtId="0" fontId="0" fillId="3" borderId="19" xfId="0" applyFill="1" applyBorder="1" applyAlignment="1">
      <alignment horizontal="left" vertical="center" wrapText="1"/>
    </xf>
    <xf numFmtId="0" fontId="0" fillId="3" borderId="25" xfId="0" applyFill="1" applyBorder="1" applyAlignment="1">
      <alignment horizontal="left" vertical="center" wrapText="1"/>
    </xf>
    <xf numFmtId="0" fontId="0" fillId="3" borderId="20" xfId="0" applyFill="1" applyBorder="1" applyAlignment="1">
      <alignment horizontal="left" vertical="center" wrapText="1"/>
    </xf>
    <xf numFmtId="14" fontId="0" fillId="3" borderId="3" xfId="0" applyNumberFormat="1" applyFill="1" applyBorder="1" applyAlignment="1">
      <alignment horizontal="center" vertical="center"/>
    </xf>
    <xf numFmtId="0" fontId="0" fillId="3" borderId="3" xfId="0" applyFill="1" applyBorder="1" applyAlignment="1">
      <alignment horizontal="center" vertical="center"/>
    </xf>
    <xf numFmtId="0" fontId="0" fillId="3" borderId="3" xfId="0" applyFill="1" applyBorder="1" applyAlignment="1">
      <alignment horizontal="center" vertical="center" wrapText="1"/>
    </xf>
    <xf numFmtId="0" fontId="0" fillId="3" borderId="6" xfId="0" applyFill="1" applyBorder="1" applyAlignment="1">
      <alignment horizontal="center" vertical="center" wrapText="1"/>
    </xf>
    <xf numFmtId="0" fontId="0" fillId="3" borderId="46" xfId="0" applyFill="1" applyBorder="1" applyAlignment="1">
      <alignment horizontal="center" vertical="center" wrapText="1"/>
    </xf>
    <xf numFmtId="0" fontId="0" fillId="3" borderId="5" xfId="0" applyFill="1" applyBorder="1" applyAlignment="1">
      <alignment horizontal="center" vertical="center"/>
    </xf>
    <xf numFmtId="0" fontId="0" fillId="3" borderId="2" xfId="0" applyFill="1" applyBorder="1" applyAlignment="1">
      <alignment horizontal="center" vertical="center"/>
    </xf>
    <xf numFmtId="166" fontId="0" fillId="3" borderId="4" xfId="0" applyNumberFormat="1" applyFill="1" applyBorder="1" applyAlignment="1">
      <alignment horizontal="center" vertical="center"/>
    </xf>
    <xf numFmtId="0" fontId="0" fillId="3" borderId="4" xfId="0" applyFill="1" applyBorder="1" applyAlignment="1">
      <alignment horizontal="center" vertical="center" wrapText="1"/>
    </xf>
    <xf numFmtId="0" fontId="0" fillId="3" borderId="4" xfId="0"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xf>
    <xf numFmtId="0" fontId="0" fillId="3" borderId="46" xfId="0" applyFill="1" applyBorder="1" applyAlignment="1">
      <alignment horizontal="center" vertical="center"/>
    </xf>
    <xf numFmtId="0" fontId="1" fillId="2" borderId="4" xfId="0" applyFont="1" applyFill="1" applyBorder="1" applyAlignment="1">
      <alignment horizontal="center"/>
    </xf>
    <xf numFmtId="0" fontId="1" fillId="2" borderId="4"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16" xfId="0" applyFont="1" applyFill="1" applyBorder="1" applyAlignment="1">
      <alignment horizontal="center" wrapText="1"/>
    </xf>
    <xf numFmtId="0" fontId="1" fillId="2" borderId="11" xfId="0" applyFont="1" applyFill="1" applyBorder="1" applyAlignment="1">
      <alignment horizontal="center" wrapText="1"/>
    </xf>
    <xf numFmtId="167" fontId="9" fillId="3" borderId="4" xfId="0" applyNumberFormat="1" applyFont="1" applyFill="1" applyBorder="1" applyAlignment="1">
      <alignment horizontal="center"/>
    </xf>
    <xf numFmtId="0" fontId="7" fillId="0" borderId="11" xfId="0" applyFont="1" applyBorder="1" applyAlignment="1">
      <alignment horizontal="center"/>
    </xf>
    <xf numFmtId="0" fontId="7" fillId="0" borderId="15" xfId="0" applyFont="1" applyBorder="1" applyAlignment="1">
      <alignment horizontal="center"/>
    </xf>
    <xf numFmtId="0" fontId="0" fillId="3" borderId="1" xfId="0" applyFill="1" applyBorder="1" applyAlignment="1">
      <alignment horizontal="center" vertical="center"/>
    </xf>
    <xf numFmtId="165" fontId="0" fillId="3" borderId="12" xfId="0" applyNumberFormat="1" applyFill="1" applyBorder="1" applyAlignment="1">
      <alignment horizontal="center" vertical="center"/>
    </xf>
    <xf numFmtId="0" fontId="7" fillId="0" borderId="1" xfId="0" applyFont="1" applyBorder="1" applyAlignment="1">
      <alignment horizontal="center" vertical="center"/>
    </xf>
    <xf numFmtId="0" fontId="7" fillId="0" borderId="14" xfId="0" applyFont="1" applyBorder="1" applyAlignment="1">
      <alignment horizontal="center" vertical="center"/>
    </xf>
    <xf numFmtId="49" fontId="9" fillId="3" borderId="43" xfId="0" applyNumberFormat="1" applyFont="1" applyFill="1" applyBorder="1" applyAlignment="1">
      <alignment horizontal="center" vertical="center"/>
    </xf>
    <xf numFmtId="49" fontId="9" fillId="3" borderId="44" xfId="0" applyNumberFormat="1" applyFont="1" applyFill="1" applyBorder="1" applyAlignment="1">
      <alignment horizontal="center" vertical="center"/>
    </xf>
    <xf numFmtId="0" fontId="0" fillId="3" borderId="28" xfId="0" applyFill="1" applyBorder="1" applyAlignment="1">
      <alignment horizontal="center" vertical="center"/>
    </xf>
    <xf numFmtId="0" fontId="0" fillId="3" borderId="41" xfId="0" applyFill="1" applyBorder="1" applyAlignment="1">
      <alignment horizontal="center" vertical="center"/>
    </xf>
    <xf numFmtId="167" fontId="0" fillId="3" borderId="10" xfId="0" applyNumberFormat="1" applyFill="1" applyBorder="1" applyAlignment="1">
      <alignment horizontal="center"/>
    </xf>
    <xf numFmtId="167" fontId="0" fillId="3" borderId="1" xfId="0" applyNumberFormat="1" applyFill="1" applyBorder="1" applyAlignment="1">
      <alignment horizontal="center"/>
    </xf>
    <xf numFmtId="167" fontId="0" fillId="3" borderId="5" xfId="0" applyNumberFormat="1" applyFill="1" applyBorder="1" applyAlignment="1">
      <alignment horizontal="center"/>
    </xf>
    <xf numFmtId="0" fontId="0" fillId="3" borderId="19" xfId="0" applyFill="1" applyBorder="1" applyAlignment="1">
      <alignment horizontal="center"/>
    </xf>
    <xf numFmtId="0" fontId="0" fillId="3" borderId="25" xfId="0" applyFill="1" applyBorder="1" applyAlignment="1">
      <alignment horizontal="center"/>
    </xf>
    <xf numFmtId="0" fontId="0" fillId="3" borderId="20" xfId="0" applyFill="1" applyBorder="1" applyAlignment="1">
      <alignment horizontal="center"/>
    </xf>
    <xf numFmtId="0" fontId="0" fillId="3" borderId="19" xfId="0" applyFill="1" applyBorder="1" applyAlignment="1">
      <alignment horizontal="center" vertical="center"/>
    </xf>
    <xf numFmtId="0" fontId="0" fillId="3" borderId="25" xfId="0" applyFill="1" applyBorder="1" applyAlignment="1">
      <alignment horizontal="center" vertical="center"/>
    </xf>
    <xf numFmtId="0" fontId="0" fillId="3" borderId="20"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31" xfId="0" applyFill="1" applyBorder="1" applyAlignment="1">
      <alignment horizontal="center" vertical="center"/>
    </xf>
    <xf numFmtId="166" fontId="0" fillId="3" borderId="35" xfId="0" applyNumberFormat="1" applyFill="1" applyBorder="1" applyAlignment="1">
      <alignment horizontal="center" vertical="center"/>
    </xf>
    <xf numFmtId="0" fontId="1" fillId="3" borderId="6" xfId="0" applyFont="1" applyFill="1" applyBorder="1" applyAlignment="1">
      <alignment horizontal="center" wrapText="1"/>
    </xf>
    <xf numFmtId="0" fontId="1" fillId="3" borderId="28" xfId="0" applyFont="1" applyFill="1" applyBorder="1" applyAlignment="1">
      <alignment horizontal="center" wrapText="1"/>
    </xf>
    <xf numFmtId="165" fontId="0" fillId="3" borderId="24" xfId="0" applyNumberFormat="1" applyFill="1" applyBorder="1" applyAlignment="1">
      <alignment horizontal="center" vertical="center"/>
    </xf>
    <xf numFmtId="168" fontId="0" fillId="3" borderId="19" xfId="1" applyNumberFormat="1" applyFont="1" applyFill="1" applyBorder="1" applyAlignment="1">
      <alignment horizontal="center" vertical="center"/>
    </xf>
    <xf numFmtId="168" fontId="0" fillId="3" borderId="25" xfId="1" applyNumberFormat="1" applyFont="1" applyFill="1" applyBorder="1" applyAlignment="1">
      <alignment horizontal="center" vertical="center"/>
    </xf>
    <xf numFmtId="168" fontId="0" fillId="3" borderId="20" xfId="1" applyNumberFormat="1" applyFont="1" applyFill="1" applyBorder="1" applyAlignment="1">
      <alignment horizontal="center" vertical="center"/>
    </xf>
    <xf numFmtId="0" fontId="2" fillId="0" borderId="11" xfId="0" applyFont="1" applyBorder="1" applyAlignment="1">
      <alignment horizontal="center"/>
    </xf>
    <xf numFmtId="0" fontId="2" fillId="0" borderId="15" xfId="0" applyFont="1" applyBorder="1" applyAlignment="1">
      <alignment horizont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1" fillId="3" borderId="27" xfId="0" applyFont="1" applyFill="1" applyBorder="1" applyAlignment="1">
      <alignment horizontal="center" vertical="center"/>
    </xf>
    <xf numFmtId="0" fontId="1" fillId="3" borderId="31"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5" xfId="0" applyFont="1" applyFill="1" applyBorder="1" applyAlignment="1">
      <alignment horizontal="center"/>
    </xf>
    <xf numFmtId="0" fontId="0" fillId="3" borderId="35" xfId="0"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C278A2"/>
      <color rgb="FF752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Maria Giraldo Orozco" id="{77B0D722-0B4E-4471-9657-B381C58C9F4F}" userId="S::Maria.Giraldo@sbseguros.co::b1da7ce0-fd0a-4851-a5a3-1c7cacf579dd"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9" dT="2021-05-03T15:38:33.31" personId="{77B0D722-0B4E-4471-9657-B381C58C9F4F}" id="{438A1EDD-A5DE-461F-B120-C96914FFF939}">
    <text>Calidad hace referencia a si es asegurado, tomador cuando no aplique parentesco</text>
  </threadedComment>
  <threadedComment ref="B18" dT="2021-05-03T15:39:49.79" personId="{77B0D722-0B4E-4471-9657-B381C58C9F4F}" id="{CF34E9E4-8F8C-4679-A848-E61A567764D0}">
    <text>Calidad del demandado en el proceso respecto de la compañía (asegurado, conductor, asegurado, llamante en garantia, etc)</text>
  </threadedComment>
  <threadedComment ref="E27" dT="2021-05-03T15:58:19.41" personId="{77B0D722-0B4E-4471-9657-B381C58C9F4F}" id="{B0162069-E33F-49CD-BA00-51356A101F65}">
    <text>indicar un porcentaje de 0% a 100%, entendiendo que entre más alto el % mayor es la probabilidad de pérdida del proceso</text>
  </threadedComment>
  <threadedComment ref="A37" dT="2021-05-03T15:59:23.00" personId="{77B0D722-0B4E-4471-9657-B381C58C9F4F}" id="{D01ECE12-D273-4A98-B2C1-DD4F1D06445A}">
    <text>Enumerar separadamente las de la demanda y el llamamiento si estamos vinculados en doble calidad al proceso</text>
  </threadedComment>
</ThreadedComments>
</file>

<file path=xl/threadedComments/threadedComment2.xml><?xml version="1.0" encoding="utf-8"?>
<ThreadedComments xmlns="http://schemas.microsoft.com/office/spreadsheetml/2018/threadedcomments" xmlns:x="http://schemas.openxmlformats.org/spreadsheetml/2006/main">
  <threadedComment ref="B30" dT="2021-05-04T23:21:22.14" personId="{77B0D722-0B4E-4471-9657-B381C58C9F4F}" id="{34852822-89E9-42B8-8E48-073D7CF46D64}">
    <text>indicar un porcentaje de 0% a 100%, entendiendo que entre más alto el % mayor es la probabilidad de pérdida del proceso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3"/>
  <sheetViews>
    <sheetView tabSelected="1" zoomScale="70" zoomScaleNormal="70" workbookViewId="0">
      <selection activeCell="F40" sqref="F40"/>
    </sheetView>
  </sheetViews>
  <sheetFormatPr baseColWidth="10" defaultRowHeight="15" x14ac:dyDescent="0.25"/>
  <cols>
    <col min="1" max="1" width="41" bestFit="1" customWidth="1"/>
    <col min="2" max="2" width="89" customWidth="1"/>
    <col min="3" max="3" width="18" customWidth="1"/>
    <col min="4" max="4" width="23" customWidth="1"/>
    <col min="5" max="5" width="24.42578125" customWidth="1"/>
    <col min="6" max="6" width="18.42578125" customWidth="1"/>
    <col min="7" max="7" width="19.85546875" bestFit="1" customWidth="1"/>
    <col min="8" max="8" width="21.85546875" bestFit="1" customWidth="1"/>
    <col min="11" max="11" width="33.140625" hidden="1" customWidth="1"/>
  </cols>
  <sheetData>
    <row r="1" spans="1:11" ht="15.75" thickBot="1" x14ac:dyDescent="0.3">
      <c r="A1" s="79" t="s">
        <v>109</v>
      </c>
      <c r="B1" s="79"/>
      <c r="C1" s="79"/>
      <c r="D1" s="79"/>
      <c r="E1" s="80"/>
      <c r="F1" s="1"/>
    </row>
    <row r="2" spans="1:11" ht="15.75" thickTop="1" x14ac:dyDescent="0.25">
      <c r="A2" s="83" t="s">
        <v>52</v>
      </c>
      <c r="B2" s="83"/>
      <c r="C2" s="83"/>
      <c r="D2" s="83"/>
      <c r="E2" s="84"/>
      <c r="F2" s="1"/>
    </row>
    <row r="3" spans="1:11" ht="32.25" customHeight="1" thickBot="1" x14ac:dyDescent="0.3">
      <c r="A3" s="4" t="s">
        <v>0</v>
      </c>
      <c r="B3" s="33" t="s">
        <v>145</v>
      </c>
      <c r="C3" s="11" t="s">
        <v>2</v>
      </c>
      <c r="D3" s="85" t="s">
        <v>146</v>
      </c>
      <c r="E3" s="86"/>
      <c r="K3" s="2" t="s">
        <v>27</v>
      </c>
    </row>
    <row r="4" spans="1:11" ht="24" customHeight="1" thickTop="1" thickBot="1" x14ac:dyDescent="0.3">
      <c r="A4" s="18" t="s">
        <v>138</v>
      </c>
      <c r="B4" s="45" t="s">
        <v>147</v>
      </c>
      <c r="C4" s="45"/>
      <c r="D4" s="46"/>
      <c r="E4" s="47"/>
      <c r="K4" s="2"/>
    </row>
    <row r="5" spans="1:11" ht="24" customHeight="1" thickTop="1" thickBot="1" x14ac:dyDescent="0.3">
      <c r="A5" s="5" t="s">
        <v>3</v>
      </c>
      <c r="B5" s="62" t="s">
        <v>63</v>
      </c>
      <c r="C5" s="63"/>
      <c r="D5" s="63"/>
      <c r="E5" s="63"/>
      <c r="K5" s="2" t="s">
        <v>28</v>
      </c>
    </row>
    <row r="6" spans="1:11" ht="23.25" customHeight="1" thickTop="1" thickBot="1" x14ac:dyDescent="0.3">
      <c r="A6" s="5" t="s">
        <v>5</v>
      </c>
      <c r="B6" s="58" t="s">
        <v>100</v>
      </c>
      <c r="C6" s="45"/>
      <c r="D6" s="45"/>
      <c r="E6" s="45"/>
      <c r="K6" s="2" t="s">
        <v>29</v>
      </c>
    </row>
    <row r="7" spans="1:11" ht="23.25" customHeight="1" thickTop="1" thickBot="1" x14ac:dyDescent="0.3">
      <c r="A7" s="5" t="s">
        <v>139</v>
      </c>
      <c r="B7" s="58" t="s">
        <v>169</v>
      </c>
      <c r="C7" s="45"/>
      <c r="D7" s="45"/>
      <c r="E7" s="45"/>
      <c r="K7" s="2"/>
    </row>
    <row r="8" spans="1:11" ht="83.25" customHeight="1" thickTop="1" thickBot="1" x14ac:dyDescent="0.3">
      <c r="A8" s="5" t="s">
        <v>128</v>
      </c>
      <c r="B8" s="59" t="s">
        <v>170</v>
      </c>
      <c r="C8" s="45"/>
      <c r="D8" s="45"/>
      <c r="E8" s="45"/>
      <c r="K8" s="2"/>
    </row>
    <row r="9" spans="1:11" ht="16.5" thickTop="1" thickBot="1" x14ac:dyDescent="0.3">
      <c r="A9" s="74" t="s">
        <v>13</v>
      </c>
      <c r="B9" s="17" t="s">
        <v>104</v>
      </c>
      <c r="C9" s="73" t="s">
        <v>4</v>
      </c>
      <c r="D9" s="73"/>
      <c r="E9" s="73"/>
      <c r="F9" s="32"/>
      <c r="K9" s="2" t="s">
        <v>1</v>
      </c>
    </row>
    <row r="10" spans="1:11" ht="16.5" thickTop="1" thickBot="1" x14ac:dyDescent="0.3">
      <c r="A10" s="74"/>
      <c r="B10" s="16" t="s">
        <v>153</v>
      </c>
      <c r="C10" s="66" t="s">
        <v>154</v>
      </c>
      <c r="D10" s="66"/>
      <c r="E10" s="66"/>
      <c r="K10" s="2" t="s">
        <v>30</v>
      </c>
    </row>
    <row r="11" spans="1:11" ht="16.5" thickTop="1" thickBot="1" x14ac:dyDescent="0.3">
      <c r="A11" s="74"/>
      <c r="B11" s="16" t="s">
        <v>153</v>
      </c>
      <c r="C11" s="65" t="s">
        <v>155</v>
      </c>
      <c r="D11" s="66"/>
      <c r="E11" s="66"/>
      <c r="K11" s="2" t="s">
        <v>31</v>
      </c>
    </row>
    <row r="12" spans="1:11" ht="16.5" thickTop="1" thickBot="1" x14ac:dyDescent="0.3">
      <c r="A12" s="74"/>
      <c r="B12" s="16" t="s">
        <v>156</v>
      </c>
      <c r="C12" s="65" t="s">
        <v>158</v>
      </c>
      <c r="D12" s="66"/>
      <c r="E12" s="66"/>
      <c r="K12" s="2" t="s">
        <v>32</v>
      </c>
    </row>
    <row r="13" spans="1:11" ht="16.5" thickTop="1" thickBot="1" x14ac:dyDescent="0.3">
      <c r="A13" s="74"/>
      <c r="B13" s="16" t="s">
        <v>157</v>
      </c>
      <c r="C13" s="66" t="s">
        <v>159</v>
      </c>
      <c r="D13" s="66"/>
      <c r="E13" s="66"/>
      <c r="K13" s="2" t="s">
        <v>33</v>
      </c>
    </row>
    <row r="14" spans="1:11" ht="16.5" thickTop="1" thickBot="1" x14ac:dyDescent="0.3">
      <c r="A14" s="74"/>
      <c r="B14" s="16" t="s">
        <v>157</v>
      </c>
      <c r="C14" s="58" t="s">
        <v>160</v>
      </c>
      <c r="D14" s="45"/>
      <c r="E14" s="72"/>
      <c r="K14" s="2"/>
    </row>
    <row r="15" spans="1:11" ht="16.5" thickTop="1" thickBot="1" x14ac:dyDescent="0.3">
      <c r="A15" s="74"/>
      <c r="B15" s="16" t="s">
        <v>153</v>
      </c>
      <c r="C15" s="58" t="s">
        <v>161</v>
      </c>
      <c r="D15" s="45"/>
      <c r="E15" s="72"/>
      <c r="K15" s="2"/>
    </row>
    <row r="16" spans="1:11" ht="16.5" thickTop="1" thickBot="1" x14ac:dyDescent="0.3">
      <c r="A16" s="74"/>
      <c r="B16" s="16" t="s">
        <v>143</v>
      </c>
      <c r="C16" s="58" t="s">
        <v>162</v>
      </c>
      <c r="D16" s="45"/>
      <c r="E16" s="72"/>
      <c r="K16" s="2"/>
    </row>
    <row r="17" spans="1:11" ht="16.5" thickTop="1" thickBot="1" x14ac:dyDescent="0.3">
      <c r="A17" s="74"/>
      <c r="B17" s="16" t="s">
        <v>157</v>
      </c>
      <c r="C17" s="58" t="s">
        <v>163</v>
      </c>
      <c r="D17" s="45"/>
      <c r="E17" s="72"/>
      <c r="K17" s="2"/>
    </row>
    <row r="18" spans="1:11" ht="16.5" thickTop="1" thickBot="1" x14ac:dyDescent="0.3">
      <c r="A18" s="74"/>
      <c r="B18" s="16" t="s">
        <v>157</v>
      </c>
      <c r="C18" s="65" t="s">
        <v>164</v>
      </c>
      <c r="D18" s="66"/>
      <c r="E18" s="66"/>
      <c r="K18" s="2" t="s">
        <v>34</v>
      </c>
    </row>
    <row r="19" spans="1:11" ht="16.5" thickTop="1" thickBot="1" x14ac:dyDescent="0.3">
      <c r="A19" s="74"/>
      <c r="B19" s="16" t="s">
        <v>153</v>
      </c>
      <c r="C19" s="59" t="s">
        <v>165</v>
      </c>
      <c r="D19" s="60"/>
      <c r="E19" s="61"/>
      <c r="K19" s="2"/>
    </row>
    <row r="20" spans="1:11" ht="16.5" thickTop="1" thickBot="1" x14ac:dyDescent="0.3">
      <c r="A20" s="74"/>
      <c r="B20" s="16" t="s">
        <v>156</v>
      </c>
      <c r="C20" s="59" t="s">
        <v>166</v>
      </c>
      <c r="D20" s="60"/>
      <c r="E20" s="61"/>
      <c r="K20" s="2"/>
    </row>
    <row r="21" spans="1:11" ht="16.5" thickTop="1" thickBot="1" x14ac:dyDescent="0.3">
      <c r="A21" s="74"/>
      <c r="B21" s="16" t="s">
        <v>157</v>
      </c>
      <c r="C21" s="66" t="s">
        <v>167</v>
      </c>
      <c r="D21" s="66"/>
      <c r="E21" s="66"/>
      <c r="K21" s="2" t="s">
        <v>9</v>
      </c>
    </row>
    <row r="22" spans="1:11" ht="16.5" thickTop="1" thickBot="1" x14ac:dyDescent="0.3">
      <c r="A22" s="74" t="s">
        <v>17</v>
      </c>
      <c r="B22" s="17" t="s">
        <v>44</v>
      </c>
      <c r="C22" s="73" t="s">
        <v>4</v>
      </c>
      <c r="D22" s="73"/>
      <c r="E22" s="73"/>
      <c r="K22" s="2" t="s">
        <v>36</v>
      </c>
    </row>
    <row r="23" spans="1:11" ht="16.5" customHeight="1" thickTop="1" thickBot="1" x14ac:dyDescent="0.3">
      <c r="A23" s="74"/>
      <c r="B23" s="16" t="s">
        <v>144</v>
      </c>
      <c r="C23" s="66" t="s">
        <v>140</v>
      </c>
      <c r="D23" s="66"/>
      <c r="E23" s="66"/>
      <c r="K23" s="2" t="s">
        <v>37</v>
      </c>
    </row>
    <row r="24" spans="1:11" ht="16.5" thickTop="1" thickBot="1" x14ac:dyDescent="0.3">
      <c r="A24" s="74"/>
      <c r="B24" s="16" t="s">
        <v>141</v>
      </c>
      <c r="C24" s="65" t="s">
        <v>148</v>
      </c>
      <c r="D24" s="66"/>
      <c r="E24" s="66"/>
      <c r="K24" s="2" t="s">
        <v>38</v>
      </c>
    </row>
    <row r="25" spans="1:11" ht="16.5" thickTop="1" thickBot="1" x14ac:dyDescent="0.3">
      <c r="A25" s="74"/>
      <c r="B25" s="16" t="s">
        <v>151</v>
      </c>
      <c r="C25" s="66" t="s">
        <v>149</v>
      </c>
      <c r="D25" s="66"/>
      <c r="E25" s="66"/>
      <c r="K25" s="2" t="s">
        <v>39</v>
      </c>
    </row>
    <row r="26" spans="1:11" ht="16.5" thickTop="1" thickBot="1" x14ac:dyDescent="0.3">
      <c r="A26" s="74"/>
      <c r="B26" s="44" t="s">
        <v>152</v>
      </c>
      <c r="C26" s="66" t="s">
        <v>150</v>
      </c>
      <c r="D26" s="66"/>
      <c r="E26" s="66"/>
      <c r="K26" s="2" t="s">
        <v>40</v>
      </c>
    </row>
    <row r="27" spans="1:11" ht="16.5" thickTop="1" thickBot="1" x14ac:dyDescent="0.3">
      <c r="A27" s="6" t="s">
        <v>11</v>
      </c>
      <c r="B27" s="81" t="s">
        <v>168</v>
      </c>
      <c r="C27" s="81"/>
      <c r="D27" s="81"/>
      <c r="E27" s="81"/>
      <c r="K27" s="2" t="s">
        <v>41</v>
      </c>
    </row>
    <row r="28" spans="1:11" ht="16.5" thickTop="1" thickBot="1" x14ac:dyDescent="0.3">
      <c r="A28" s="6" t="s">
        <v>12</v>
      </c>
      <c r="B28" s="57">
        <v>45320</v>
      </c>
      <c r="C28" s="45"/>
      <c r="D28" s="45"/>
      <c r="E28" s="45"/>
      <c r="K28" s="2"/>
    </row>
    <row r="29" spans="1:11" ht="36.75" customHeight="1" thickTop="1" thickBot="1" x14ac:dyDescent="0.3">
      <c r="A29" s="6" t="s">
        <v>105</v>
      </c>
      <c r="B29" s="82">
        <v>45349</v>
      </c>
      <c r="C29" s="82"/>
      <c r="D29" s="82"/>
      <c r="E29" s="82"/>
      <c r="K29" s="2" t="s">
        <v>42</v>
      </c>
    </row>
    <row r="30" spans="1:11" ht="31.5" customHeight="1" thickTop="1" thickBot="1" x14ac:dyDescent="0.3">
      <c r="A30" s="7" t="s">
        <v>14</v>
      </c>
      <c r="B30" s="13" t="s">
        <v>45</v>
      </c>
      <c r="C30" s="67" t="s">
        <v>106</v>
      </c>
      <c r="D30" s="68"/>
      <c r="E30" s="14">
        <v>0.35</v>
      </c>
      <c r="F30" t="s">
        <v>135</v>
      </c>
      <c r="G30" t="s">
        <v>136</v>
      </c>
      <c r="H30" t="s">
        <v>137</v>
      </c>
      <c r="K30" s="2" t="s">
        <v>43</v>
      </c>
    </row>
    <row r="31" spans="1:11" ht="234" customHeight="1" thickTop="1" thickBot="1" x14ac:dyDescent="0.3">
      <c r="A31" s="8" t="s">
        <v>50</v>
      </c>
      <c r="B31" s="54" t="s">
        <v>173</v>
      </c>
      <c r="C31" s="55"/>
      <c r="D31" s="55"/>
      <c r="E31" s="56"/>
      <c r="F31" s="36"/>
      <c r="K31" s="2" t="s">
        <v>15</v>
      </c>
    </row>
    <row r="32" spans="1:11" ht="120.75" customHeight="1" thickBot="1" x14ac:dyDescent="0.3">
      <c r="A32" s="9" t="s">
        <v>19</v>
      </c>
      <c r="B32" s="54" t="s">
        <v>171</v>
      </c>
      <c r="C32" s="55"/>
      <c r="D32" s="55"/>
      <c r="E32" s="56"/>
      <c r="K32" s="2" t="s">
        <v>45</v>
      </c>
    </row>
    <row r="33" spans="1:11" ht="45.75" customHeight="1" thickTop="1" thickBot="1" x14ac:dyDescent="0.3">
      <c r="A33" s="10" t="s">
        <v>46</v>
      </c>
      <c r="B33" s="64">
        <f>C35+C36+E35+E36</f>
        <v>199545900</v>
      </c>
      <c r="C33" s="64"/>
      <c r="D33" s="64"/>
      <c r="E33" s="64"/>
      <c r="K33" s="2" t="s">
        <v>51</v>
      </c>
    </row>
    <row r="34" spans="1:11" ht="24" customHeight="1" thickTop="1" thickBot="1" x14ac:dyDescent="0.3">
      <c r="A34" s="74" t="s">
        <v>47</v>
      </c>
      <c r="B34" s="69" t="s">
        <v>20</v>
      </c>
      <c r="C34" s="70"/>
      <c r="D34" s="70" t="s">
        <v>21</v>
      </c>
      <c r="E34" s="71"/>
      <c r="K34" s="3">
        <v>0</v>
      </c>
    </row>
    <row r="35" spans="1:11" ht="24.75" customHeight="1" thickTop="1" thickBot="1" x14ac:dyDescent="0.3">
      <c r="A35" s="74"/>
      <c r="B35" s="34" t="s">
        <v>22</v>
      </c>
      <c r="C35" s="41">
        <f>SUM(3600000+3200000+3400000+3000000)</f>
        <v>13200000</v>
      </c>
      <c r="D35" s="38" t="s">
        <v>24</v>
      </c>
      <c r="E35" s="37">
        <f>SUM(46400000+46400000+11600000+34800000)</f>
        <v>139200000</v>
      </c>
      <c r="F35" s="42"/>
      <c r="K35" s="3">
        <v>0.3</v>
      </c>
    </row>
    <row r="36" spans="1:11" ht="20.25" customHeight="1" thickTop="1" thickBot="1" x14ac:dyDescent="0.3">
      <c r="A36" s="75"/>
      <c r="B36" s="35" t="s">
        <v>23</v>
      </c>
      <c r="C36" s="40">
        <f>SUM(200000+100000+200000+245900)</f>
        <v>745900</v>
      </c>
      <c r="D36" s="38" t="s">
        <v>142</v>
      </c>
      <c r="E36" s="39">
        <f>(11600000*4)</f>
        <v>46400000</v>
      </c>
      <c r="K36" s="3">
        <v>0.7</v>
      </c>
    </row>
    <row r="37" spans="1:11" ht="34.5" customHeight="1" thickBot="1" x14ac:dyDescent="0.3">
      <c r="A37" s="76" t="s">
        <v>107</v>
      </c>
      <c r="B37" s="77"/>
      <c r="C37" s="77"/>
      <c r="D37" s="77"/>
      <c r="E37" s="77"/>
    </row>
    <row r="38" spans="1:11" ht="24" customHeight="1" thickTop="1" thickBot="1" x14ac:dyDescent="0.3">
      <c r="A38" s="78">
        <v>84000000</v>
      </c>
      <c r="B38" s="78"/>
      <c r="C38" s="78"/>
      <c r="D38" s="78"/>
      <c r="E38" s="78"/>
    </row>
    <row r="39" spans="1:11" ht="271.5" customHeight="1" thickTop="1" thickBot="1" x14ac:dyDescent="0.3">
      <c r="A39" s="6" t="s">
        <v>108</v>
      </c>
      <c r="B39" s="48" t="s">
        <v>172</v>
      </c>
      <c r="C39" s="49"/>
      <c r="D39" s="49"/>
      <c r="E39" s="50"/>
      <c r="F39" s="43"/>
    </row>
    <row r="40" spans="1:11" ht="274.5" customHeight="1" thickTop="1" x14ac:dyDescent="0.25">
      <c r="A40" s="12" t="s">
        <v>49</v>
      </c>
      <c r="B40" s="51" t="s">
        <v>174</v>
      </c>
      <c r="C40" s="52"/>
      <c r="D40" s="52"/>
      <c r="E40" s="53"/>
    </row>
    <row r="43" spans="1:11" ht="34.5" customHeight="1" x14ac:dyDescent="0.25"/>
  </sheetData>
  <mergeCells count="42">
    <mergeCell ref="A34:A36"/>
    <mergeCell ref="A37:E37"/>
    <mergeCell ref="A38:E38"/>
    <mergeCell ref="A1:E1"/>
    <mergeCell ref="B6:E6"/>
    <mergeCell ref="B27:E27"/>
    <mergeCell ref="B29:E29"/>
    <mergeCell ref="A22:A26"/>
    <mergeCell ref="C22:E22"/>
    <mergeCell ref="C23:E23"/>
    <mergeCell ref="C24:E24"/>
    <mergeCell ref="C25:E25"/>
    <mergeCell ref="C26:E26"/>
    <mergeCell ref="A2:E2"/>
    <mergeCell ref="D3:E3"/>
    <mergeCell ref="A9:A21"/>
    <mergeCell ref="C9:E9"/>
    <mergeCell ref="C10:E10"/>
    <mergeCell ref="C11:E11"/>
    <mergeCell ref="B8:E8"/>
    <mergeCell ref="C18:E18"/>
    <mergeCell ref="C21:E21"/>
    <mergeCell ref="C14:E14"/>
    <mergeCell ref="C15:E15"/>
    <mergeCell ref="C16:E16"/>
    <mergeCell ref="C17:E17"/>
    <mergeCell ref="B4:E4"/>
    <mergeCell ref="B39:E39"/>
    <mergeCell ref="B40:E40"/>
    <mergeCell ref="B31:E31"/>
    <mergeCell ref="B32:E32"/>
    <mergeCell ref="B28:E28"/>
    <mergeCell ref="B7:E7"/>
    <mergeCell ref="C19:E19"/>
    <mergeCell ref="C20:E20"/>
    <mergeCell ref="B5:E5"/>
    <mergeCell ref="B33:E33"/>
    <mergeCell ref="C12:E12"/>
    <mergeCell ref="C13:E13"/>
    <mergeCell ref="C30:D30"/>
    <mergeCell ref="B34:C34"/>
    <mergeCell ref="D34:E34"/>
  </mergeCells>
  <dataValidations count="3">
    <dataValidation type="date" allowBlank="1" showInputMessage="1" showErrorMessage="1" sqref="B28:E29" xr:uid="{00000000-0002-0000-0000-000000000000}">
      <formula1>36161</formula1>
      <formula2>51501</formula2>
    </dataValidation>
    <dataValidation type="list" allowBlank="1" showInputMessage="1" showErrorMessage="1" sqref="B30" xr:uid="{00000000-0002-0000-0000-000001000000}">
      <formula1>$K$31:$K$33</formula1>
    </dataValidation>
    <dataValidation type="custom" allowBlank="1" showInputMessage="1" showErrorMessage="1" sqref="E35:E36 C35:C36" xr:uid="{00000000-0002-0000-0000-000002000000}">
      <formula1>1000000</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3000000}">
          <x14:formula1>
            <xm:f>Hoja2!$A$2:$A$17</xm:f>
          </x14:formula1>
          <xm:sqref>B5:E5</xm:sqref>
        </x14:dataValidation>
        <x14:dataValidation type="list" allowBlank="1" showInputMessage="1" showErrorMessage="1" xr:uid="{00000000-0002-0000-0000-000004000000}">
          <x14:formula1>
            <xm:f>Hoja2!$D$2:$D$23</xm:f>
          </x14:formula1>
          <xm:sqref>B6:E6</xm:sqref>
        </x14:dataValidation>
        <x14:dataValidation type="list" allowBlank="1" showInputMessage="1" showErrorMessage="1" xr:uid="{00000000-0002-0000-0000-000005000000}">
          <x14:formula1>
            <xm:f>Hoja2!$A$2:$A$10</xm:f>
          </x14:formula1>
          <xm:sqref>B5</xm:sqref>
        </x14:dataValidation>
        <x14:dataValidation type="list" allowBlank="1" showInputMessage="1" showErrorMessage="1" xr:uid="{00000000-0002-0000-0000-000006000000}">
          <x14:formula1>
            <xm:f>Hoja2!$D$2:$D$18</xm:f>
          </x14:formula1>
          <xm:sqref>B6:D6</xm:sqref>
        </x14:dataValidation>
        <x14:dataValidation type="list" allowBlank="1" showInputMessage="1" showErrorMessage="1" xr:uid="{00000000-0002-0000-0000-000007000000}">
          <x14:formula1>
            <xm:f>Hoja2!$F$2:$F$5</xm:f>
          </x14:formula1>
          <xm:sqref>B29</xm:sqref>
        </x14:dataValidation>
        <x14:dataValidation type="list" allowBlank="1" showInputMessage="1" showErrorMessage="1" xr:uid="{00000000-0002-0000-0000-000008000000}">
          <x14:formula1>
            <xm:f>Hoja2!$H$2:$H$3</xm:f>
          </x14:formula1>
          <xm:sqref>C43:C46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topLeftCell="A4" workbookViewId="0">
      <selection activeCell="G7" sqref="G7"/>
    </sheetView>
  </sheetViews>
  <sheetFormatPr baseColWidth="10" defaultRowHeight="15" x14ac:dyDescent="0.25"/>
  <cols>
    <col min="1" max="1" width="51" bestFit="1" customWidth="1"/>
    <col min="2" max="2" width="26.140625" customWidth="1"/>
  </cols>
  <sheetData>
    <row r="1" spans="1:5" hidden="1" x14ac:dyDescent="0.25">
      <c r="B1" t="s">
        <v>123</v>
      </c>
    </row>
    <row r="2" spans="1:5" hidden="1" x14ac:dyDescent="0.25">
      <c r="B2" t="s">
        <v>124</v>
      </c>
    </row>
    <row r="3" spans="1:5" hidden="1" x14ac:dyDescent="0.25"/>
    <row r="5" spans="1:5" ht="21.75" thickBot="1" x14ac:dyDescent="0.4">
      <c r="A5" s="108" t="s">
        <v>110</v>
      </c>
      <c r="B5" s="108"/>
      <c r="C5" s="108"/>
      <c r="D5" s="108"/>
      <c r="E5" s="109"/>
    </row>
    <row r="6" spans="1:5" ht="22.5" thickTop="1" thickBot="1" x14ac:dyDescent="0.3">
      <c r="A6" s="110" t="s">
        <v>52</v>
      </c>
      <c r="B6" s="110"/>
      <c r="C6" s="110"/>
      <c r="D6" s="110"/>
      <c r="E6" s="111"/>
    </row>
    <row r="7" spans="1:5" ht="15.75" thickBot="1" x14ac:dyDescent="0.3">
      <c r="A7" s="19" t="s">
        <v>111</v>
      </c>
      <c r="B7" s="20"/>
      <c r="C7" s="21" t="s">
        <v>2</v>
      </c>
      <c r="D7" s="112"/>
      <c r="E7" s="113"/>
    </row>
    <row r="8" spans="1:5" ht="16.5" thickTop="1" thickBot="1" x14ac:dyDescent="0.3">
      <c r="A8" s="22" t="s">
        <v>138</v>
      </c>
      <c r="B8" s="88"/>
      <c r="C8" s="45"/>
      <c r="D8" s="45"/>
      <c r="E8" s="87"/>
    </row>
    <row r="9" spans="1:5" ht="16.5" thickTop="1" thickBot="1" x14ac:dyDescent="0.3">
      <c r="A9" s="23" t="s">
        <v>3</v>
      </c>
      <c r="B9" s="62"/>
      <c r="C9" s="63"/>
      <c r="D9" s="63"/>
      <c r="E9" s="63"/>
    </row>
    <row r="10" spans="1:5" ht="16.5" thickTop="1" thickBot="1" x14ac:dyDescent="0.3">
      <c r="A10" s="24" t="s">
        <v>5</v>
      </c>
      <c r="B10" s="58"/>
      <c r="C10" s="45"/>
      <c r="D10" s="45"/>
      <c r="E10" s="87"/>
    </row>
    <row r="11" spans="1:5" ht="16.5" thickTop="1" thickBot="1" x14ac:dyDescent="0.3">
      <c r="A11" s="24" t="s">
        <v>114</v>
      </c>
      <c r="B11" s="58"/>
      <c r="C11" s="45"/>
      <c r="D11" s="45"/>
      <c r="E11" s="87"/>
    </row>
    <row r="12" spans="1:5" ht="16.5" thickTop="1" thickBot="1" x14ac:dyDescent="0.3">
      <c r="A12" s="5" t="s">
        <v>139</v>
      </c>
      <c r="B12" s="58"/>
      <c r="C12" s="45"/>
      <c r="D12" s="45"/>
      <c r="E12" s="87"/>
    </row>
    <row r="13" spans="1:5" ht="16.5" thickTop="1" thickBot="1" x14ac:dyDescent="0.3">
      <c r="A13" s="24" t="s">
        <v>128</v>
      </c>
      <c r="B13" s="58"/>
      <c r="C13" s="45"/>
      <c r="D13" s="45"/>
      <c r="E13" s="87"/>
    </row>
    <row r="14" spans="1:5" ht="16.5" thickTop="1" thickBot="1" x14ac:dyDescent="0.3">
      <c r="A14" s="114" t="s">
        <v>113</v>
      </c>
      <c r="B14" s="17" t="s">
        <v>115</v>
      </c>
      <c r="C14" s="73" t="s">
        <v>4</v>
      </c>
      <c r="D14" s="73"/>
      <c r="E14" s="115"/>
    </row>
    <row r="15" spans="1:5" ht="16.5" thickTop="1" thickBot="1" x14ac:dyDescent="0.3">
      <c r="A15" s="114"/>
      <c r="B15" s="16"/>
      <c r="C15" s="66"/>
      <c r="D15" s="66"/>
      <c r="E15" s="116"/>
    </row>
    <row r="16" spans="1:5" ht="16.5" thickTop="1" thickBot="1" x14ac:dyDescent="0.3">
      <c r="A16" s="114"/>
      <c r="B16" s="16"/>
      <c r="C16" s="66"/>
      <c r="D16" s="66"/>
      <c r="E16" s="116"/>
    </row>
    <row r="17" spans="1:8" ht="16.5" thickTop="1" thickBot="1" x14ac:dyDescent="0.3">
      <c r="A17" s="114"/>
      <c r="B17" s="16"/>
      <c r="C17" s="66"/>
      <c r="D17" s="66"/>
      <c r="E17" s="116"/>
    </row>
    <row r="18" spans="1:8" ht="16.5" thickTop="1" thickBot="1" x14ac:dyDescent="0.3">
      <c r="A18" s="114"/>
      <c r="B18" s="16"/>
      <c r="C18" s="66"/>
      <c r="D18" s="66"/>
      <c r="E18" s="116"/>
    </row>
    <row r="19" spans="1:8" ht="16.5" thickTop="1" thickBot="1" x14ac:dyDescent="0.3">
      <c r="A19" s="114"/>
      <c r="B19" s="16"/>
      <c r="C19" s="66"/>
      <c r="D19" s="66"/>
      <c r="E19" s="116"/>
    </row>
    <row r="20" spans="1:8" ht="16.5" thickTop="1" thickBot="1" x14ac:dyDescent="0.3">
      <c r="A20" s="114"/>
      <c r="B20" s="16"/>
      <c r="C20" s="66"/>
      <c r="D20" s="66"/>
      <c r="E20" s="116"/>
    </row>
    <row r="21" spans="1:8" ht="16.5" thickTop="1" thickBot="1" x14ac:dyDescent="0.3">
      <c r="A21" s="114"/>
      <c r="B21" s="16"/>
      <c r="C21" s="66"/>
      <c r="D21" s="66"/>
      <c r="E21" s="116"/>
    </row>
    <row r="22" spans="1:8" ht="16.5" thickTop="1" thickBot="1" x14ac:dyDescent="0.3">
      <c r="A22" s="25" t="s">
        <v>125</v>
      </c>
      <c r="B22" s="58"/>
      <c r="C22" s="45"/>
      <c r="D22" s="45"/>
      <c r="E22" s="87"/>
    </row>
    <row r="23" spans="1:8" ht="16.5" thickTop="1" thickBot="1" x14ac:dyDescent="0.3">
      <c r="A23" s="25" t="s">
        <v>127</v>
      </c>
      <c r="B23" s="58"/>
      <c r="C23" s="45"/>
      <c r="D23" s="45"/>
      <c r="E23" s="87"/>
    </row>
    <row r="24" spans="1:8" ht="16.5" thickTop="1" thickBot="1" x14ac:dyDescent="0.3">
      <c r="A24" s="26" t="s">
        <v>117</v>
      </c>
      <c r="B24" s="58"/>
      <c r="C24" s="45"/>
      <c r="D24" s="45"/>
      <c r="E24" s="87"/>
    </row>
    <row r="25" spans="1:8" ht="16.5" thickTop="1" thickBot="1" x14ac:dyDescent="0.3">
      <c r="A25" s="26" t="s">
        <v>116</v>
      </c>
      <c r="B25" s="58"/>
      <c r="C25" s="45"/>
      <c r="D25" s="45"/>
      <c r="E25" s="87"/>
    </row>
    <row r="26" spans="1:8" ht="16.5" thickTop="1" thickBot="1" x14ac:dyDescent="0.3">
      <c r="A26" s="26" t="s">
        <v>118</v>
      </c>
      <c r="B26" s="58"/>
      <c r="C26" s="45"/>
      <c r="D26" s="45"/>
      <c r="E26" s="87"/>
    </row>
    <row r="27" spans="1:8" ht="16.5" thickTop="1" thickBot="1" x14ac:dyDescent="0.3">
      <c r="A27" s="26" t="s">
        <v>126</v>
      </c>
      <c r="B27" s="58"/>
      <c r="C27" s="45"/>
      <c r="D27" s="45"/>
      <c r="E27" s="87"/>
    </row>
    <row r="28" spans="1:8" ht="16.5" thickTop="1" thickBot="1" x14ac:dyDescent="0.3">
      <c r="A28" s="26" t="s">
        <v>119</v>
      </c>
      <c r="B28" s="82"/>
      <c r="C28" s="82"/>
      <c r="D28" s="82"/>
      <c r="E28" s="104"/>
    </row>
    <row r="29" spans="1:8" ht="16.5" thickTop="1" thickBot="1" x14ac:dyDescent="0.3">
      <c r="A29" s="26" t="s">
        <v>120</v>
      </c>
      <c r="B29" s="82"/>
      <c r="C29" s="82"/>
      <c r="D29" s="82"/>
      <c r="E29" s="104"/>
      <c r="F29" t="s">
        <v>129</v>
      </c>
      <c r="G29" t="s">
        <v>130</v>
      </c>
      <c r="H29" t="s">
        <v>133</v>
      </c>
    </row>
    <row r="30" spans="1:8" ht="16.5" customHeight="1" thickTop="1" thickBot="1" x14ac:dyDescent="0.3">
      <c r="A30" s="27" t="s">
        <v>121</v>
      </c>
      <c r="B30" s="105"/>
      <c r="C30" s="106"/>
      <c r="D30" s="106"/>
      <c r="E30" s="107"/>
      <c r="F30" t="s">
        <v>131</v>
      </c>
      <c r="G30" t="s">
        <v>132</v>
      </c>
      <c r="H30" t="s">
        <v>134</v>
      </c>
    </row>
    <row r="31" spans="1:8" ht="46.5" thickTop="1" thickBot="1" x14ac:dyDescent="0.3">
      <c r="A31" s="28" t="s">
        <v>50</v>
      </c>
      <c r="B31" s="95"/>
      <c r="C31" s="96"/>
      <c r="D31" s="96"/>
      <c r="E31" s="97"/>
    </row>
    <row r="32" spans="1:8" ht="15.75" thickBot="1" x14ac:dyDescent="0.3">
      <c r="A32" s="9" t="s">
        <v>19</v>
      </c>
      <c r="B32" s="98"/>
      <c r="C32" s="99"/>
      <c r="D32" s="99"/>
      <c r="E32" s="100"/>
    </row>
    <row r="33" spans="1:5" ht="31.5" thickTop="1" thickBot="1" x14ac:dyDescent="0.3">
      <c r="A33" s="29" t="s">
        <v>46</v>
      </c>
      <c r="B33" s="64"/>
      <c r="C33" s="64"/>
      <c r="D33" s="64"/>
      <c r="E33" s="101"/>
    </row>
    <row r="34" spans="1:5" ht="46.5" thickTop="1" thickBot="1" x14ac:dyDescent="0.3">
      <c r="A34" s="30" t="s">
        <v>122</v>
      </c>
      <c r="B34" s="102"/>
      <c r="C34" s="102"/>
      <c r="D34" s="102"/>
      <c r="E34" s="103"/>
    </row>
    <row r="35" spans="1:5" ht="31.5" thickTop="1" thickBot="1" x14ac:dyDescent="0.3">
      <c r="A35" s="26" t="s">
        <v>48</v>
      </c>
      <c r="B35" s="89"/>
      <c r="C35" s="90"/>
      <c r="D35" s="90"/>
      <c r="E35" s="91"/>
    </row>
    <row r="36" spans="1:5" ht="31.5" thickTop="1" thickBot="1" x14ac:dyDescent="0.3">
      <c r="A36" s="31" t="s">
        <v>49</v>
      </c>
      <c r="B36" s="92"/>
      <c r="C36" s="93"/>
      <c r="D36" s="93"/>
      <c r="E36" s="94"/>
    </row>
  </sheetData>
  <mergeCells count="33">
    <mergeCell ref="A14:A21"/>
    <mergeCell ref="C14:E14"/>
    <mergeCell ref="C15:E15"/>
    <mergeCell ref="C16:E16"/>
    <mergeCell ref="C17:E17"/>
    <mergeCell ref="C18:E18"/>
    <mergeCell ref="C19:E19"/>
    <mergeCell ref="C20:E20"/>
    <mergeCell ref="C21:E21"/>
    <mergeCell ref="A5:E5"/>
    <mergeCell ref="A6:E6"/>
    <mergeCell ref="D7:E7"/>
    <mergeCell ref="B9:E9"/>
    <mergeCell ref="B10:E10"/>
    <mergeCell ref="B24:E24"/>
    <mergeCell ref="B28:E28"/>
    <mergeCell ref="B26:E26"/>
    <mergeCell ref="B30:E30"/>
    <mergeCell ref="B29:E29"/>
    <mergeCell ref="B25:E25"/>
    <mergeCell ref="B27:E27"/>
    <mergeCell ref="B35:E35"/>
    <mergeCell ref="B36:E36"/>
    <mergeCell ref="B31:E31"/>
    <mergeCell ref="B32:E32"/>
    <mergeCell ref="B33:E33"/>
    <mergeCell ref="B34:E34"/>
    <mergeCell ref="B22:E22"/>
    <mergeCell ref="B23:E23"/>
    <mergeCell ref="B12:E12"/>
    <mergeCell ref="B13:E13"/>
    <mergeCell ref="B8:E8"/>
    <mergeCell ref="B11:E11"/>
  </mergeCells>
  <dataValidations count="2">
    <dataValidation type="date" allowBlank="1" showInputMessage="1" showErrorMessage="1" sqref="B25:E26 B28:E28" xr:uid="{00000000-0002-0000-0100-000000000000}">
      <formula1>36161</formula1>
      <formula2>51501</formula2>
    </dataValidation>
    <dataValidation type="list" allowBlank="1" showInputMessage="1" showErrorMessage="1" sqref="B27:E27" xr:uid="{00000000-0002-0000-0100-000001000000}">
      <formula1>$B$1:$B$2</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2000000}">
          <x14:formula1>
            <xm:f>Hoja2!$D$2:$D$23</xm:f>
          </x14:formula1>
          <xm:sqref>B10:E10</xm:sqref>
        </x14:dataValidation>
        <x14:dataValidation type="list" allowBlank="1" showInputMessage="1" showErrorMessage="1" xr:uid="{00000000-0002-0000-0100-000003000000}">
          <x14:formula1>
            <xm:f>Hoja2!$F$2:$F$5</xm:f>
          </x14:formula1>
          <xm:sqref>B28:B29</xm:sqref>
        </x14:dataValidation>
        <x14:dataValidation type="list" allowBlank="1" showInputMessage="1" showErrorMessage="1" xr:uid="{00000000-0002-0000-0100-000004000000}">
          <x14:formula1>
            <xm:f>Hoja2!$D$2:$D$18</xm:f>
          </x14:formula1>
          <xm:sqref>B10:D10</xm:sqref>
        </x14:dataValidation>
        <x14:dataValidation type="list" allowBlank="1" showInputMessage="1" showErrorMessage="1" xr:uid="{00000000-0002-0000-0100-000005000000}">
          <x14:formula1>
            <xm:f>Hoja2!$B$2</xm:f>
          </x14:formula1>
          <xm:sqref>B9:E9</xm:sqref>
        </x14:dataValidation>
        <x14:dataValidation type="list" allowBlank="1" showInputMessage="1" showErrorMessage="1" xr:uid="{00000000-0002-0000-0100-000006000000}">
          <x14:formula1>
            <xm:f>Hoja2!$F$2:$F$4</xm:f>
          </x14:formula1>
          <xm:sqref>B29:E29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
  <sheetViews>
    <sheetView workbookViewId="0">
      <selection activeCell="L8" sqref="L8"/>
    </sheetView>
  </sheetViews>
  <sheetFormatPr baseColWidth="10" defaultRowHeight="15" x14ac:dyDescent="0.25"/>
  <cols>
    <col min="1" max="1" width="19.42578125" customWidth="1"/>
  </cols>
  <sheetData>
    <row r="1" spans="1:8" x14ac:dyDescent="0.25">
      <c r="D1" t="s">
        <v>84</v>
      </c>
      <c r="E1" t="s">
        <v>83</v>
      </c>
    </row>
    <row r="2" spans="1:8" x14ac:dyDescent="0.25">
      <c r="A2" s="15" t="s">
        <v>53</v>
      </c>
      <c r="B2" t="s">
        <v>112</v>
      </c>
      <c r="D2" t="s">
        <v>86</v>
      </c>
      <c r="E2" t="s">
        <v>67</v>
      </c>
      <c r="F2" t="s">
        <v>18</v>
      </c>
      <c r="H2" t="s">
        <v>25</v>
      </c>
    </row>
    <row r="3" spans="1:8" x14ac:dyDescent="0.25">
      <c r="A3" s="15" t="s">
        <v>54</v>
      </c>
      <c r="D3" t="s">
        <v>88</v>
      </c>
      <c r="E3" t="s">
        <v>68</v>
      </c>
      <c r="F3" t="s">
        <v>15</v>
      </c>
      <c r="H3" t="s">
        <v>26</v>
      </c>
    </row>
    <row r="4" spans="1:8" x14ac:dyDescent="0.25">
      <c r="A4" s="15" t="s">
        <v>55</v>
      </c>
      <c r="D4" t="s">
        <v>89</v>
      </c>
      <c r="E4" t="s">
        <v>69</v>
      </c>
      <c r="F4" t="s">
        <v>16</v>
      </c>
    </row>
    <row r="5" spans="1:8" x14ac:dyDescent="0.25">
      <c r="A5" s="15" t="s">
        <v>1</v>
      </c>
      <c r="D5" t="s">
        <v>10</v>
      </c>
      <c r="E5" t="s">
        <v>70</v>
      </c>
    </row>
    <row r="6" spans="1:8" x14ac:dyDescent="0.25">
      <c r="A6" s="15" t="s">
        <v>56</v>
      </c>
      <c r="D6" t="s">
        <v>90</v>
      </c>
      <c r="E6" t="s">
        <v>34</v>
      </c>
    </row>
    <row r="7" spans="1:8" x14ac:dyDescent="0.25">
      <c r="A7" s="15" t="s">
        <v>57</v>
      </c>
      <c r="D7" t="s">
        <v>91</v>
      </c>
      <c r="E7" t="s">
        <v>71</v>
      </c>
    </row>
    <row r="8" spans="1:8" x14ac:dyDescent="0.25">
      <c r="A8" s="15" t="s">
        <v>58</v>
      </c>
      <c r="D8" t="s">
        <v>92</v>
      </c>
      <c r="E8" t="s">
        <v>72</v>
      </c>
    </row>
    <row r="9" spans="1:8" x14ac:dyDescent="0.25">
      <c r="A9" s="15" t="s">
        <v>59</v>
      </c>
      <c r="D9" t="s">
        <v>93</v>
      </c>
      <c r="E9" t="s">
        <v>73</v>
      </c>
    </row>
    <row r="10" spans="1:8" x14ac:dyDescent="0.25">
      <c r="A10" s="15" t="s">
        <v>60</v>
      </c>
      <c r="D10" t="s">
        <v>8</v>
      </c>
      <c r="E10" t="s">
        <v>74</v>
      </c>
    </row>
    <row r="11" spans="1:8" x14ac:dyDescent="0.25">
      <c r="A11" s="15" t="s">
        <v>61</v>
      </c>
      <c r="D11" t="s">
        <v>94</v>
      </c>
      <c r="E11" t="s">
        <v>75</v>
      </c>
    </row>
    <row r="12" spans="1:8" x14ac:dyDescent="0.25">
      <c r="A12" s="15" t="s">
        <v>31</v>
      </c>
      <c r="D12" t="s">
        <v>95</v>
      </c>
      <c r="E12" t="s">
        <v>35</v>
      </c>
    </row>
    <row r="13" spans="1:8" x14ac:dyDescent="0.25">
      <c r="A13" s="15" t="s">
        <v>62</v>
      </c>
      <c r="D13" t="s">
        <v>96</v>
      </c>
      <c r="E13" t="s">
        <v>76</v>
      </c>
    </row>
    <row r="14" spans="1:8" x14ac:dyDescent="0.25">
      <c r="A14" s="15" t="s">
        <v>66</v>
      </c>
      <c r="D14" t="s">
        <v>87</v>
      </c>
      <c r="E14" t="s">
        <v>77</v>
      </c>
    </row>
    <row r="15" spans="1:8" x14ac:dyDescent="0.25">
      <c r="A15" s="15" t="s">
        <v>63</v>
      </c>
      <c r="D15" t="s">
        <v>97</v>
      </c>
      <c r="E15" t="s">
        <v>78</v>
      </c>
    </row>
    <row r="16" spans="1:8" x14ac:dyDescent="0.25">
      <c r="A16" s="15" t="s">
        <v>64</v>
      </c>
      <c r="D16" t="s">
        <v>98</v>
      </c>
      <c r="E16" t="s">
        <v>79</v>
      </c>
    </row>
    <row r="17" spans="1:5" x14ac:dyDescent="0.25">
      <c r="A17" s="15" t="s">
        <v>65</v>
      </c>
      <c r="D17" t="s">
        <v>99</v>
      </c>
      <c r="E17" t="s">
        <v>80</v>
      </c>
    </row>
    <row r="18" spans="1:5" x14ac:dyDescent="0.25">
      <c r="A18" s="15"/>
      <c r="D18" t="s">
        <v>100</v>
      </c>
      <c r="E18" t="s">
        <v>81</v>
      </c>
    </row>
    <row r="19" spans="1:5" x14ac:dyDescent="0.25">
      <c r="D19" t="s">
        <v>101</v>
      </c>
      <c r="E19" t="s">
        <v>82</v>
      </c>
    </row>
    <row r="20" spans="1:5" x14ac:dyDescent="0.25">
      <c r="D20" t="s">
        <v>102</v>
      </c>
      <c r="E20" t="s">
        <v>85</v>
      </c>
    </row>
    <row r="21" spans="1:5" x14ac:dyDescent="0.25">
      <c r="D21" t="s">
        <v>103</v>
      </c>
    </row>
    <row r="22" spans="1:5" x14ac:dyDescent="0.25">
      <c r="D22" t="s">
        <v>6</v>
      </c>
    </row>
    <row r="23" spans="1:5" x14ac:dyDescent="0.25">
      <c r="D23" t="s">
        <v>7</v>
      </c>
    </row>
  </sheetData>
  <sortState xmlns:xlrd2="http://schemas.microsoft.com/office/spreadsheetml/2017/richdata2" ref="D2:D22">
    <sortCondition ref="D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Company>AMOS 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Tatiana Diaz Montenegro</dc:creator>
  <cp:lastModifiedBy>Valeria  Suarez Labrada</cp:lastModifiedBy>
  <dcterms:created xsi:type="dcterms:W3CDTF">2018-10-22T13:53:18Z</dcterms:created>
  <dcterms:modified xsi:type="dcterms:W3CDTF">2024-05-03T17:07:51Z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ies>
</file>