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codeName="ThisWorkbook"/>
  <mc:AlternateContent xmlns:mc="http://schemas.openxmlformats.org/markup-compatibility/2006">
    <mc:Choice Requires="x15">
      <x15ac:absPath xmlns:x15ac="http://schemas.microsoft.com/office/spreadsheetml/2010/11/ac" url="C:\Users\ce02653\Desktop\PJ FLUJOGRAMA\"/>
    </mc:Choice>
  </mc:AlternateContent>
  <xr:revisionPtr revIDLastSave="0" documentId="8_{8DD8E609-2B32-4BFE-A02D-701815E099FD}" xr6:coauthVersionLast="47" xr6:coauthVersionMax="47" xr10:uidLastSave="{00000000-0000-0000-0000-000000000000}"/>
  <bookViews>
    <workbookView xWindow="-110" yWindow="-110" windowWidth="19420" windowHeight="10300" activeTab="2" xr2:uid="{00000000-000D-0000-FFFF-FFFF00000000}"/>
  </bookViews>
  <sheets>
    <sheet name="AUTOS  NOTA 322" sheetId="1" r:id="rId1"/>
    <sheet name="AUTOS NOTA 321" sheetId="7" r:id="rId2"/>
    <sheet name="AUTOS NOTA 324" sheetId="8" r:id="rId3"/>
    <sheet name="TASACION " sheetId="10" state="hidden" r:id="rId4"/>
    <sheet name="AUTOS NOTA 325" sheetId="9" r:id="rId5"/>
    <sheet name="Hoja2" sheetId="6" state="hidden" r:id="rId6"/>
  </sheets>
  <externalReferences>
    <externalReference r:id="rId7"/>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0" i="8" l="1"/>
  <c r="B39" i="8" s="1"/>
  <c r="B10" i="9" l="1"/>
  <c r="B2" i="8" l="1"/>
  <c r="B2" i="9" s="1"/>
  <c r="B8" i="9" l="1"/>
  <c r="B7" i="9"/>
  <c r="B6" i="9"/>
  <c r="B5" i="9"/>
  <c r="B4" i="9"/>
  <c r="B3" i="9"/>
  <c r="B8" i="8"/>
  <c r="B7" i="8"/>
  <c r="B6" i="8"/>
  <c r="B5" i="8"/>
  <c r="B4" i="8"/>
  <c r="B3" i="8"/>
  <c r="B8" i="7"/>
  <c r="B4" i="7" l="1"/>
  <c r="B5" i="7"/>
  <c r="B6" i="7"/>
  <c r="B7" i="7"/>
  <c r="B3" i="7"/>
  <c r="B9" i="8"/>
  <c r="B11" i="9" l="1"/>
</calcChain>
</file>

<file path=xl/sharedStrings.xml><?xml version="1.0" encoding="utf-8"?>
<sst xmlns="http://schemas.openxmlformats.org/spreadsheetml/2006/main" count="232" uniqueCount="177">
  <si>
    <t>SOLICITUD DE ANTECEDENTES -ABOGADO EXTERNO-</t>
  </si>
  <si>
    <t>Radicado(23 digitos)</t>
  </si>
  <si>
    <t>Juzgado</t>
  </si>
  <si>
    <t>Demandado</t>
  </si>
  <si>
    <t xml:space="preserve">Demandante </t>
  </si>
  <si>
    <t>Tipo de vinculacion compañía</t>
  </si>
  <si>
    <t xml:space="preserve">Tipo de perjucio </t>
  </si>
  <si>
    <t xml:space="preserve">Domicilio </t>
  </si>
  <si>
    <t xml:space="preserve">Telefono </t>
  </si>
  <si>
    <t>Correo electronico</t>
  </si>
  <si>
    <t xml:space="preserve">Estado Civil </t>
  </si>
  <si>
    <t xml:space="preserve">Fecha de nacimiento </t>
  </si>
  <si>
    <t xml:space="preserve">Fecha de defuncion </t>
  </si>
  <si>
    <t xml:space="preserve">Situcion Laboral </t>
  </si>
  <si>
    <t xml:space="preserve">Ocupado-trabajador cuenta ajena </t>
  </si>
  <si>
    <t xml:space="preserve">Profesion </t>
  </si>
  <si>
    <t xml:space="preserve">Ingresos Netos </t>
  </si>
  <si>
    <t xml:space="preserve">Condicion </t>
  </si>
  <si>
    <t xml:space="preserve">Motociclista </t>
  </si>
  <si>
    <t>Fecha de los hechos</t>
  </si>
  <si>
    <t>Fecha de solicitud audiencia prejudicial</t>
  </si>
  <si>
    <t>Fecha de audiencia prejudicial</t>
  </si>
  <si>
    <t>AMPARO A AFECTAR</t>
  </si>
  <si>
    <t>Asegurado</t>
  </si>
  <si>
    <t>Nit Asegurado</t>
  </si>
  <si>
    <t>Placa vehículo asegurado (si aplica)</t>
  </si>
  <si>
    <t>Fecha de asignación</t>
  </si>
  <si>
    <t>Fecha de notificación</t>
  </si>
  <si>
    <t>REMISION DE ANTECEDENTES - ABOGADO INTERNO-</t>
  </si>
  <si>
    <t>SINIESTRO - APLICATIVO</t>
  </si>
  <si>
    <t>PÓLIZA</t>
  </si>
  <si>
    <t>VALOR ASEGURADO</t>
  </si>
  <si>
    <t>MODALIDAD</t>
  </si>
  <si>
    <t xml:space="preserve">VIGENCIA </t>
  </si>
  <si>
    <t xml:space="preserve">SINIESTRO DENTRO DE LA VIGENCIA? </t>
  </si>
  <si>
    <t>SI</t>
  </si>
  <si>
    <t>CARTERA A DÍA</t>
  </si>
  <si>
    <t>COASEGURO</t>
  </si>
  <si>
    <t>PROPIO</t>
  </si>
  <si>
    <t xml:space="preserve">ASEGURADORAS  </t>
  </si>
  <si>
    <t xml:space="preserve">% DE PARTICIPACION </t>
  </si>
  <si>
    <t>REASEGURO- SUPERA LOS $500M-</t>
  </si>
  <si>
    <t>LARGE GLOSSES</t>
  </si>
  <si>
    <t>MOTIVO DE LA DEMANDA</t>
  </si>
  <si>
    <t xml:space="preserve">OFRECIENTO AUTOS </t>
  </si>
  <si>
    <t>NO</t>
  </si>
  <si>
    <t>OFRECIENTO VALOR</t>
  </si>
  <si>
    <t xml:space="preserve">RECOSTRUCCION ACCIDENTE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</si>
  <si>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</si>
  <si>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</si>
  <si>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</si>
  <si>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</si>
  <si>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</si>
  <si>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</si>
  <si>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Ausencia de prueba del hecho generador de responsabilidad.</t>
  </si>
  <si>
    <t>• Aplicación de la limitación de responsabilidad por razón del deducible a cargo del asegurado.</t>
  </si>
  <si>
    <t>• Exclusiones  de confomidad a la Póliza</t>
  </si>
  <si>
    <t>Otras</t>
  </si>
  <si>
    <t>OBJECION -Marque con una (x)</t>
  </si>
  <si>
    <t>No prueba de responsabilidad.</t>
  </si>
  <si>
    <t>Fuerza mayor y caso fortuito.</t>
  </si>
  <si>
    <t>Culpa exclusiva de un tercero.</t>
  </si>
  <si>
    <t>Culpa exclusiva de la víctima</t>
  </si>
  <si>
    <t>Exclusiones de póliza</t>
  </si>
  <si>
    <t>Vehículo no asegurado</t>
  </si>
  <si>
    <t>Interes asegurable</t>
  </si>
  <si>
    <t>Prescripción de las acciones derivadas del contrato de seguros</t>
  </si>
  <si>
    <t>Infraseguro</t>
  </si>
  <si>
    <t>INFORME INICIAL-ABOGADO EXTERNO-</t>
  </si>
  <si>
    <t>Valor de las pretensiones totales de la demanda (en pesos no en SMMLV)</t>
  </si>
  <si>
    <t>Perjuicios reclamados  (en pesos no en SMMLV)</t>
  </si>
  <si>
    <t>Patrimoniales</t>
  </si>
  <si>
    <t>Lucro Cesante</t>
  </si>
  <si>
    <t>Daño Emergente</t>
  </si>
  <si>
    <t>Extrapatrimoniales</t>
  </si>
  <si>
    <t>PROBABLE</t>
  </si>
  <si>
    <t>DAÑOS MATERIALES</t>
  </si>
  <si>
    <t>EVENTUAL</t>
  </si>
  <si>
    <t>Clasificación Contingencia</t>
  </si>
  <si>
    <t>REMOTO</t>
  </si>
  <si>
    <t>Concepto del Abogado sobre la Contingencia:(Se debe indicar las razones por las cuales se considera que el proceso es Eventual Remoto o Probable.)</t>
  </si>
  <si>
    <t>Valor Contingencia: ( en pesos). Cuanto vale perder o negociar el caso por un valor que debe estar dentro del valor asegurado( con criterios jurisprudenciales)</t>
  </si>
  <si>
    <t>VALOR CONTINGENCIA</t>
  </si>
  <si>
    <t>Reserva propuesta</t>
  </si>
  <si>
    <t>Defensa de la Aseguradora: (Enumerar y enunciar las excepciones propuestas demanda y/o llamamiento )</t>
  </si>
  <si>
    <t>INFORME ABOGADO INTERNO</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</si>
  <si>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</si>
  <si>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</si>
  <si>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</si>
  <si>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</si>
  <si>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</si>
  <si>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</si>
  <si>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CLASE DE REASEGURO</t>
  </si>
  <si>
    <t>Acompañante motorista</t>
  </si>
  <si>
    <t>OCURRENCIA</t>
  </si>
  <si>
    <t>CEDIDO</t>
  </si>
  <si>
    <t>FACULTATIVO</t>
  </si>
  <si>
    <t xml:space="preserve">Objetado por la Compañía </t>
  </si>
  <si>
    <t xml:space="preserve">Ciclista </t>
  </si>
  <si>
    <t>CLAIMS MADE</t>
  </si>
  <si>
    <t>ACEPTADO</t>
  </si>
  <si>
    <t>AUTOMATICO</t>
  </si>
  <si>
    <t>Pretensiones elevadas- reclamación Compañía</t>
  </si>
  <si>
    <t>Ocupado - Autonomo</t>
  </si>
  <si>
    <t>Cliclista vehículo</t>
  </si>
  <si>
    <t>SUNSET</t>
  </si>
  <si>
    <t>Ofrecimiento muy bajo-reclamación Compañía</t>
  </si>
  <si>
    <t xml:space="preserve">Tareas del hogar </t>
  </si>
  <si>
    <t>DESCUBREMIENTO</t>
  </si>
  <si>
    <t xml:space="preserve">Nuevos reclamantes </t>
  </si>
  <si>
    <t>Pendiente acceder al mercado laboral -pedir a nino</t>
  </si>
  <si>
    <t>Ocupante vehículo</t>
  </si>
  <si>
    <t>Respuesta extemporanea</t>
  </si>
  <si>
    <t>Pasajero servicio publico</t>
  </si>
  <si>
    <t xml:space="preserve">Sin reclamación previa </t>
  </si>
  <si>
    <t xml:space="preserve">Vida/RC medica- aviso de siniestro sin tramite </t>
  </si>
  <si>
    <t>Daño moral</t>
  </si>
  <si>
    <t>Daño a la salud</t>
  </si>
  <si>
    <t>Daño a la Salud que podría interpretarse como daño a la vida de relación</t>
  </si>
  <si>
    <t>INTERVINIENTE</t>
  </si>
  <si>
    <t>CONTINGENCIA</t>
  </si>
  <si>
    <t>LLAMADA EN GARANTIA</t>
  </si>
  <si>
    <t>DEMANDA DIRECTA</t>
  </si>
  <si>
    <t>RCE HOMICIDIO</t>
  </si>
  <si>
    <t>RCE HOMICIDIO-LESION</t>
  </si>
  <si>
    <t>RCE + DAÑOS MATERIALES</t>
  </si>
  <si>
    <t>RCC HOMICIDIO</t>
  </si>
  <si>
    <t>RCC HOMICIDIO-LESION</t>
  </si>
  <si>
    <t>PERDIDA PARCIAL DAÑOS</t>
  </si>
  <si>
    <t>PÉRDIDA PARCIAL HURTO</t>
  </si>
  <si>
    <t>PÉRDIDA TOTAL DAÑOS</t>
  </si>
  <si>
    <t>SUSTRACCIÓN TOTAL</t>
  </si>
  <si>
    <t xml:space="preserve">Numero de identificacion </t>
  </si>
  <si>
    <t>Numero de Lesionados y/o fallecidos  según IPAT</t>
  </si>
  <si>
    <t>No. Póliza vinculada</t>
  </si>
  <si>
    <r>
      <t xml:space="preserve">Fecha de contestacion 
*Recomendación: </t>
    </r>
    <r>
      <rPr>
        <sz val="11"/>
        <color theme="1"/>
        <rFont val="Calibri"/>
        <family val="2"/>
        <scheme val="minor"/>
      </rPr>
      <t>Fecha máxima para contestar la demanda acorde a lo estiúlado en la norma.</t>
    </r>
  </si>
  <si>
    <t>OTROS</t>
  </si>
  <si>
    <t>DEDUCIBLE</t>
  </si>
  <si>
    <t>INTERVINIENTE -Nombre de lesionado o muerto (s) del proceso</t>
  </si>
  <si>
    <t>Reserva CIA</t>
  </si>
  <si>
    <t xml:space="preserve">COMENTARIOS </t>
  </si>
  <si>
    <t xml:space="preserve">VISTO BUENO ABOGADO INTERNO </t>
  </si>
  <si>
    <t>VISTO BUENO ABOGADO INTERNO?</t>
  </si>
  <si>
    <t xml:space="preserve">SI </t>
  </si>
  <si>
    <t>ALLIANZ</t>
  </si>
  <si>
    <t xml:space="preserve">Edad al momento del siniestro </t>
  </si>
  <si>
    <t>Peaton</t>
  </si>
  <si>
    <r>
      <t>Breve resumen de los hechos
*Recomendaciones:</t>
    </r>
    <r>
      <rPr>
        <sz val="11"/>
        <color theme="1"/>
        <rFont val="Calibri"/>
        <family val="2"/>
        <scheme val="minor"/>
      </rPr>
      <t xml:space="preserve"> Establecer las circunstancias de tiempo, modo y lugar, fecha del siniestro, placa del vh asegurado y terceros afectados, nombres de los lesionados (pcl-entidad que emite la pcl- días de incapacidad, lesiones) y muertos. Dentro del material probatorio identificar el grado de responsabilidad (IPAT, fallo contravencional). Procure no transcribir los hechos de la demanda, este espacio tiene como finalidad mostrar un panorama de los hechos.</t>
    </r>
  </si>
  <si>
    <t>RCE DAÑOS MATERIALES</t>
  </si>
  <si>
    <t>DAÑOS VEHICULO ASEGURADO</t>
  </si>
  <si>
    <t>Observaciones sobre el valor de la contingencia: (Se debe explicar como se aterrizaron las pretensiones.) si el caso es de daños indicar el valor comercial del vh</t>
  </si>
  <si>
    <t>NO APLICA</t>
  </si>
  <si>
    <t>COASEGURO RETENCION ALLIANZ (%)</t>
  </si>
  <si>
    <t xml:space="preserve">RCE LESIONES </t>
  </si>
  <si>
    <t>RCC LESIONES</t>
  </si>
  <si>
    <t>CONCURRENCIA</t>
  </si>
  <si>
    <r>
      <t xml:space="preserve">INDIQUE LA PLACA- </t>
    </r>
    <r>
      <rPr>
        <sz val="11"/>
        <color rgb="FFFF0000"/>
        <rFont val="Calibri"/>
        <family val="2"/>
        <scheme val="minor"/>
      </rPr>
      <t>SUSTITUYA</t>
    </r>
  </si>
  <si>
    <t>85001310300220230017300</t>
  </si>
  <si>
    <t xml:space="preserve">JUZGADO 02 CIVIL DEL CIRCUITO DE YOPAL  </t>
  </si>
  <si>
    <t>ANDREA KATHERINE SALCEDO CASTIBLANCO</t>
  </si>
  <si>
    <t>Calle 33B No. 12 B - 21, Barrio Altos de Manare (Yopal)</t>
  </si>
  <si>
    <t>andreasalcedoar@gmail.com</t>
  </si>
  <si>
    <t>DESCONOCIDO</t>
  </si>
  <si>
    <t>22 AÑOS</t>
  </si>
  <si>
    <t>N/A</t>
  </si>
  <si>
    <t>1. El día 01 de agosto de 2020, se presentó un accidente de tránsito entre el vehículo de placas MPL259 (asegurado) el cual era conducido por el señor EDUARDO PÉREZ GALLEGO y la motocicleta de placas AAF25E conducida por la señora ANDREA KATHERINE SALCEDO CASTIBLANCO.
2. Se indica que presuntamente el vehículo asegurado omitió la señal de PARE, lo cual tuvo como consecuencia el arrollamiento de la demandante.
3. Producto del accidente la demandante sufrió diferentes lesiones por las cuales considera le deben ser reconocidos perjuicios de índole material e inmaterial.</t>
  </si>
  <si>
    <t>MARÍA EDELMIRA PLAZAS PIRACÓN</t>
  </si>
  <si>
    <t>022143986 / 0</t>
  </si>
  <si>
    <t>MPL259</t>
  </si>
  <si>
    <t>MARÍA EDELMIRA PLAZAS PIRACÓN - EDUARDO PÉREZ GALLEGO</t>
  </si>
  <si>
    <t>Desde las 00:00 horas del 01/09/2019 hasta las 24:00 horas del 31/08/2020</t>
  </si>
  <si>
    <t>SINIESTRO 92883085   LEGIS APJ32241</t>
  </si>
  <si>
    <t>La contingencia se califica como REMOTA toda vez que las pruebas obrantes en el plenario acreditan que la responsabilidad en la ocurrencia del accidente de tránsito estuvo en cabeza de la víctima, configurando la causal exonerativa “hecho exclusivo de la víctima”. 
Lo primero que debe tomarse en consideración, es que la póliza de seguro No. 022143986 / 0 cuyo asegurado es MARIA EDELMIRA PLAZAS PIRACON, presta cobertura temporal y material, de conformidad con los hechos y pretensiones, expuestos en el líbelo de la demanda. Frente a la cobertura temporal, debe señalarse que el hecho, esto es, el accidente de tránsito en el que resultó lesionada la señora ANDREA KATHERINE SALCEDO CASTIBLANCO ocurrió el 01 de agosto de 2020, es decir, acaeció dentro de la vigencia de la póliza comprendida entre el 01 de septiembre de 2019 y el 31 de agosto 2020. Aunado a ello, presta cobertura material en tanto ampara la responsabilidad civil extracontractual, pretensión que se endilga a la asegurada. 
Por otro lado, frente a la responsabilidad del asegurado, debe decirse que las causas del accidente de tránsito son imputables únicamente al actuar de la actora en calidad de conductora de la motocicleta de placas AAF25E, la cual no contaba con licencia de tránsito ni con la pericia suficiente para manejar la motocicleta. Circunstancia que se encuentra probada con el Informe Policial de Accidente de Tránsito diligenciado en la fecha de los hechos, en el que la motocicleta fue codificada con la hipótesis No. 139 “Impericia en el manejo - Cuando el conductor no tiene práctica, experiencia ni habilidad en la conducción para maniobrar ante una situación de peligro, siempre y cuando sea demostrable”. De manera que, la responsabilidad de la víctima se encuentra probada frente a la ocurrencia del accidente y las consecuentes lesiones que sufrió. Razón por la cual, la contingencia se califica como Remota. 
Todo lo anterior, sin perjuicio del carácter contingente del proceso.</t>
  </si>
  <si>
    <t>EXCEPCIONES DE FONDO FRENTE A LA DEMANDA:
1. EXIMENTE DE LA RESPONSABILIDAD DE LOS DEMANDANDOS POR CONFIGURARSE LA CAUSAL “HECHO EXCLUSIVO DE LA VICTIMA”.
2. INEXISTENCIA DE RESPONSABILIDAD A CARGO DE LOS DEMANDADOS POR LA FALTA DE ACREDITACIÓN DEL NEXO CAUSAL.
3. ANULACIÓN DE LA PRESUNCIÓN DE CULPA COMO CONSECUENCIA DE LA CONCURRENCIA DE ACTIVIDADES PELIGROSAS.
4. REDUCCIÓN DE LA INDEMNZACIÓN COMO CONSECUENCIA DE LA INCIDENCIA DE LA CONDUCTA DE LA VÍCTIMA EN LA PRODUCCIÓN DEL DAÑO.
5. IMPROCEDENCIA Y FALTA DE PRUEBA DEL LUCRO CESANTE.
6. IMPROCEDENCIA DEL RECONOCIMIENTO DEL DAÑO EMERGENTE.
7. TASACIÓN EXORBITANTE DE LOS DAÑOS MORALES.
8. IMPROCEDENCIA DEL RECONOCIMIENTO DEL DAÑO A LA SALUD.
9. GENÉRICA O INNOMINADA.
EXCEPCIONES DE FONDO FRENTE AL LLAMAMIENTO EN GARANTIA:
1. NO EXISTE OBLIGACIÓN INDEMNIZATORIA A CARGO DE ALLIANZ SEGUROS S.A., TODA VEZ QUE NO SE HA REALIZADO EL RIESGO ASEGURADO.
2. RIESGOS EXPRESAMENTE EXCLUIDOS EN LA PÓLIZA DE SEGURO DE AUTO LIVIANO - LIVIANOS SERVICIO PARTICULAR No. 022143986 / 0.
3. SUJECIÓN A LAS CONDICIONES PARTICULARES Y GENERALES DEL CONTRATO DE SEGURO, EL CLAUSULADO Y LOS AMPAROS.
4. CARÁCTER MERAMENTE INDEMNIZATORIO DE LOS CONTRATOS DE SEGURO.
5. EN CUALQUIER CASO, DE NINGUNA FORMA SE PODRÁ EXCEDER EL LIMITE DEL VALOR ASEGURADO EN LA PÓLIZA No. 022143986 / 0.
6. DISPONIBILIDAD DEL VALOR ASEGURADO. 
7. GENERICA O INNOMINADA Y OTRAS.</t>
  </si>
  <si>
    <t>Como liquidación objetiva de las pretensiones se estima un monto de $69.205.064, discriminado así:
1. Lucro cesante: Se tasa la suma de $ 39.205.064 por este concepto, en la medida que la señora ANDREA KATHERINE SALCEDO CASTIBLANCO nació el 20 de marzo de 1998, es decir, que para la fecha del accidente tenía 22 años. Así las cosas, el periodo indemnizable será por 63,2 años, teniendo en cuenta la pérdida de capacidad laboral la cual es del 12,5%. El lucro cesante se calculó atendiendo los lineamientos de la sentencia SC20950-2017 con ponencia del doctor Ariel Salazar Ramírez (12 de diciembre de 2017), donde se determina que, ante la ausencia de acreditación de los ingresos, para la tasación del lucro cesante debe acogerse el salario mínimo legal mensual vigente. 
2. Daño Emergente: No se tendrá en cuenta las sumas solicitadas, en tanto, no obra en el plenario prueba alguna que acredite los presuntos gastos en que incurrió la demandante por concepto de terapias, transporte, reparación de la motocicleta y gastos de representación.
3. Daño moral: Se tendrá en cuenta la suma de $15.000.000. el anterior valor económico se liquidó teniendo en cuenta los criterios jurisprudenciales fijados por la Corte Suprema de Justicia en Sentencia SC5885-2016 del 06 de mayo 2016, en donde se estableció que se reconocerá en caso de perturbación psíquica, deformidad física permanente y perdida de capacidad laboral (20,65%) por causa de accidente de tránsito, una suma máxima de $15.000.000 a la víctima.
4. Daño a la salud: No se reconocerá rubro alguno por daño a la salud, dado que no es jurídicamente viable reconocer condena alguna tendiente al pago por concepto de esta tipología de perjuicio, toda vez que el mismo en la jurisdicción ordinaria en su especialidad civil no constituye un daño resarcible, tal como lo ha establecido la Corte Suprema de Justicia en Sentencia del 05 de agosto de 2014. No obstante, el mismo puede ser entendido como daño a la vida en relación, por ende, se tasa la suma de $15.000.000, por cuanto la actora presentó lesiones que aduce le han afectado gravemente, enla medida que presenta secuelas tales como deformidades fisicas y limitación del movimiento de su pierna derecha.
5. Deducible: No se encuentra contemplado dentro del contrato de seguro, deducible alguno para el amparo de responsabilidad civil extracontractual.</t>
  </si>
  <si>
    <t xml:space="preserve">OK </t>
  </si>
  <si>
    <t>DE ACUERDO CON LAS EXCEPCIONES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</si>
</sst>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 #,##0;[Red]\-&quot;$&quot;\ #,##0"/>
    <numFmt numFmtId="42" formatCode="_-&quot;$&quot;\ * #,##0_-;\-&quot;$&quot;\ * #,##0_-;_-&quot;$&quot;\ * &quot;-&quot;_-;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u/>
      <sz val="11"/>
      <color theme="10"/>
      <name val="Calibri"/>
      <family val="2"/>
      <scheme val="minor"/>
    </font>
    <font>
      <sz val="11"/>
      <color rgb="FFFF0000"/>
      <name val="Calibri"/>
      <family val="2"/>
      <scheme val="minor"/>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theme="7"/>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s>
  <cellStyleXfs count="4">
    <xf numFmtId="0" fontId="0" fillId="0" borderId="0"/>
    <xf numFmtId="42" fontId="1" fillId="0" borderId="0" applyFont="0" applyFill="0" applyBorder="0" applyAlignment="0" applyProtection="0"/>
    <xf numFmtId="9" fontId="1" fillId="0" borderId="0" applyFont="0" applyFill="0" applyBorder="0" applyAlignment="0" applyProtection="0"/>
    <xf numFmtId="0" fontId="7" fillId="0" borderId="0" applyNumberFormat="0" applyFill="0" applyBorder="0" applyAlignment="0" applyProtection="0"/>
  </cellStyleXfs>
  <cellXfs count="112">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0" fontId="0" fillId="0" borderId="1" xfId="0" applyBorder="1" applyAlignment="1">
      <alignment horizontal="justify" vertical="top"/>
    </xf>
    <xf numFmtId="0" fontId="2" fillId="0" borderId="1" xfId="0"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center" vertical="top"/>
    </xf>
    <xf numFmtId="0" fontId="0" fillId="0" borderId="1" xfId="0" applyBorder="1" applyAlignment="1">
      <alignment vertical="top" wrapText="1"/>
    </xf>
    <xf numFmtId="0" fontId="6" fillId="0" borderId="1" xfId="0" applyFont="1" applyBorder="1" applyAlignment="1">
      <alignment vertical="top" wrapText="1"/>
    </xf>
    <xf numFmtId="0" fontId="0" fillId="0" borderId="3" xfId="0" applyBorder="1" applyAlignment="1">
      <alignment vertical="top" wrapText="1"/>
    </xf>
    <xf numFmtId="0" fontId="0" fillId="7" borderId="1" xfId="0" applyFill="1" applyBorder="1" applyAlignment="1">
      <alignment vertical="top" wrapText="1"/>
    </xf>
    <xf numFmtId="0" fontId="0" fillId="7" borderId="1" xfId="0" applyFill="1" applyBorder="1" applyAlignment="1">
      <alignment vertical="top"/>
    </xf>
    <xf numFmtId="0" fontId="0" fillId="7" borderId="3" xfId="0" applyFill="1" applyBorder="1" applyAlignment="1">
      <alignment horizontal="center"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9" fontId="0" fillId="0" borderId="0" xfId="2" applyFont="1"/>
    <xf numFmtId="9" fontId="0" fillId="0" borderId="0" xfId="0" applyNumberFormat="1"/>
    <xf numFmtId="0" fontId="5" fillId="2" borderId="8" xfId="0" applyFont="1" applyFill="1" applyBorder="1" applyAlignment="1">
      <alignment horizontal="justify" vertical="top"/>
    </xf>
    <xf numFmtId="42" fontId="0" fillId="0" borderId="0" xfId="0" applyNumberFormat="1"/>
    <xf numFmtId="9" fontId="0" fillId="0" borderId="0" xfId="1" applyNumberFormat="1" applyFont="1"/>
    <xf numFmtId="0" fontId="0" fillId="7" borderId="1" xfId="0" applyFill="1" applyBorder="1" applyAlignment="1">
      <alignment horizontal="justify" vertical="top" wrapText="1"/>
    </xf>
    <xf numFmtId="0" fontId="2" fillId="7" borderId="1" xfId="0" applyFont="1" applyFill="1" applyBorder="1" applyAlignment="1">
      <alignment horizontal="justify" vertical="top" wrapText="1"/>
    </xf>
    <xf numFmtId="42" fontId="2" fillId="7" borderId="1" xfId="1" applyFont="1" applyFill="1" applyBorder="1" applyAlignment="1">
      <alignment horizontal="justify" vertical="top" wrapText="1"/>
    </xf>
    <xf numFmtId="0" fontId="0" fillId="0" borderId="0" xfId="0" applyAlignment="1">
      <alignment horizontal="left"/>
    </xf>
    <xf numFmtId="0" fontId="2" fillId="0" borderId="2" xfId="0" applyFont="1" applyBorder="1" applyAlignment="1">
      <alignment horizontal="justify" vertical="top" wrapText="1"/>
    </xf>
    <xf numFmtId="42" fontId="0" fillId="0" borderId="1" xfId="1" applyFont="1" applyBorder="1" applyAlignment="1" applyProtection="1">
      <alignment horizontal="justify" vertical="top"/>
      <protection locked="0"/>
    </xf>
    <xf numFmtId="9" fontId="0" fillId="0" borderId="1" xfId="2" applyFont="1" applyBorder="1" applyAlignment="1" applyProtection="1">
      <alignment horizontal="center" vertical="top"/>
      <protection locked="0"/>
    </xf>
    <xf numFmtId="42" fontId="0" fillId="0" borderId="1" xfId="1" applyFont="1" applyBorder="1" applyAlignment="1" applyProtection="1">
      <alignment horizontal="center"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2" xfId="0" applyFont="1" applyBorder="1" applyAlignment="1" applyProtection="1">
      <alignment horizontal="justify" vertical="top" wrapText="1"/>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42" fontId="4" fillId="7" borderId="1" xfId="1"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3" fillId="2" borderId="4" xfId="0" applyFont="1" applyFill="1" applyBorder="1" applyAlignment="1" applyProtection="1">
      <alignment horizontal="center" vertical="top"/>
      <protection locked="0"/>
    </xf>
    <xf numFmtId="0" fontId="2" fillId="8" borderId="1" xfId="0" applyFont="1" applyFill="1" applyBorder="1" applyAlignment="1">
      <alignment horizontal="justify" vertical="top" wrapText="1"/>
    </xf>
    <xf numFmtId="0" fontId="0" fillId="7" borderId="1" xfId="0" applyFill="1" applyBorder="1" applyAlignment="1">
      <alignment horizontal="justify" vertical="top"/>
    </xf>
    <xf numFmtId="0" fontId="3" fillId="2" borderId="6" xfId="0" applyFont="1" applyFill="1" applyBorder="1" applyAlignment="1">
      <alignment horizontal="center" vertical="top"/>
    </xf>
    <xf numFmtId="0" fontId="0" fillId="0" borderId="1" xfId="0" applyBorder="1" applyAlignment="1">
      <alignment horizontal="justify" vertical="top"/>
    </xf>
    <xf numFmtId="0" fontId="0" fillId="0" borderId="1" xfId="0" applyBorder="1" applyAlignment="1">
      <alignment horizontal="justify" vertical="top" wrapText="1"/>
    </xf>
    <xf numFmtId="0" fontId="0" fillId="0" borderId="2" xfId="0" applyBorder="1" applyAlignment="1">
      <alignment horizontal="justify" vertical="top"/>
    </xf>
    <xf numFmtId="0" fontId="0" fillId="0" borderId="3" xfId="0" applyBorder="1" applyAlignment="1">
      <alignment horizontal="justify" vertical="top"/>
    </xf>
    <xf numFmtId="6" fontId="0" fillId="0" borderId="1" xfId="1" applyNumberFormat="1" applyFont="1" applyBorder="1" applyAlignment="1">
      <alignment horizontal="justify" vertical="top" wrapText="1"/>
    </xf>
    <xf numFmtId="42" fontId="0" fillId="0" borderId="1" xfId="1" applyFont="1" applyBorder="1" applyAlignment="1">
      <alignment horizontal="justify" vertical="top" wrapText="1"/>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wrapText="1"/>
    </xf>
    <xf numFmtId="0" fontId="2" fillId="7" borderId="1" xfId="0" applyFont="1" applyFill="1" applyBorder="1" applyAlignment="1">
      <alignment horizontal="justify" vertical="top" wrapText="1"/>
    </xf>
    <xf numFmtId="0" fontId="0" fillId="8" borderId="1" xfId="0" applyFill="1" applyBorder="1" applyAlignment="1">
      <alignment horizontal="justify" vertical="top"/>
    </xf>
    <xf numFmtId="3" fontId="0" fillId="0" borderId="1" xfId="0" applyNumberFormat="1" applyBorder="1" applyAlignment="1">
      <alignment horizontal="justify" vertical="top"/>
    </xf>
    <xf numFmtId="14" fontId="0" fillId="0" borderId="1" xfId="0" applyNumberFormat="1" applyBorder="1" applyAlignment="1">
      <alignment horizontal="justify" vertical="top"/>
    </xf>
    <xf numFmtId="3" fontId="0" fillId="7" borderId="1" xfId="0" applyNumberFormat="1" applyFill="1" applyBorder="1" applyAlignment="1">
      <alignment horizontal="justify" vertical="top"/>
    </xf>
    <xf numFmtId="14" fontId="0" fillId="7" borderId="2" xfId="0" applyNumberFormat="1" applyFill="1" applyBorder="1" applyAlignment="1">
      <alignment horizontal="justify" vertical="top"/>
    </xf>
    <xf numFmtId="0" fontId="0" fillId="7" borderId="3" xfId="0" applyFill="1" applyBorder="1" applyAlignment="1">
      <alignment horizontal="justify" vertical="top"/>
    </xf>
    <xf numFmtId="0" fontId="0" fillId="7" borderId="1" xfId="0" applyFill="1" applyBorder="1" applyAlignment="1">
      <alignment horizontal="justify" vertical="top" wrapText="1"/>
    </xf>
    <xf numFmtId="14" fontId="0" fillId="7" borderId="1" xfId="0" applyNumberFormat="1" applyFill="1" applyBorder="1" applyAlignment="1">
      <alignment horizontal="justify" vertical="top" wrapText="1"/>
    </xf>
    <xf numFmtId="14" fontId="0" fillId="8" borderId="1" xfId="0" applyNumberFormat="1" applyFill="1" applyBorder="1" applyAlignment="1">
      <alignment horizontal="justify" vertical="top" wrapText="1"/>
    </xf>
    <xf numFmtId="0" fontId="0" fillId="8" borderId="1" xfId="0" applyFill="1" applyBorder="1" applyAlignment="1">
      <alignment horizontal="justify" vertical="top" wrapText="1"/>
    </xf>
    <xf numFmtId="0" fontId="7" fillId="0" borderId="1" xfId="3" applyBorder="1" applyAlignment="1">
      <alignment horizontal="justify"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42" fontId="0" fillId="0" borderId="2" xfId="1" applyFont="1" applyBorder="1" applyAlignment="1">
      <alignment horizontal="center" vertical="top"/>
    </xf>
    <xf numFmtId="42" fontId="0" fillId="0" borderId="3" xfId="1" applyFont="1" applyBorder="1" applyAlignment="1">
      <alignment horizontal="center" vertical="top"/>
    </xf>
    <xf numFmtId="0" fontId="0" fillId="0" borderId="2" xfId="0" applyBorder="1" applyAlignment="1">
      <alignment horizontal="left" vertical="top" wrapText="1"/>
    </xf>
    <xf numFmtId="0" fontId="0" fillId="0" borderId="3" xfId="0" applyBorder="1" applyAlignment="1">
      <alignment horizontal="left" vertical="top" wrapText="1"/>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5" fillId="6" borderId="11" xfId="0" applyFont="1" applyFill="1" applyBorder="1" applyAlignment="1">
      <alignment horizontal="center" vertical="center"/>
    </xf>
    <xf numFmtId="0" fontId="0" fillId="0" borderId="2" xfId="0" applyBorder="1" applyAlignment="1">
      <alignment horizontal="center" vertical="top"/>
    </xf>
    <xf numFmtId="0" fontId="0" fillId="0" borderId="3" xfId="0" applyBorder="1" applyAlignment="1">
      <alignment horizontal="center" vertical="top"/>
    </xf>
    <xf numFmtId="0" fontId="4" fillId="2" borderId="4" xfId="0" applyFont="1" applyFill="1" applyBorder="1" applyAlignment="1">
      <alignment horizontal="justify" vertical="top"/>
    </xf>
    <xf numFmtId="0" fontId="0" fillId="7" borderId="5" xfId="0" applyFill="1" applyBorder="1" applyAlignment="1">
      <alignment horizontal="left" vertical="top"/>
    </xf>
    <xf numFmtId="0" fontId="0" fillId="7" borderId="7" xfId="0" applyFill="1" applyBorder="1" applyAlignment="1">
      <alignment horizontal="left" vertical="top"/>
    </xf>
    <xf numFmtId="0" fontId="0" fillId="7" borderId="12" xfId="0" applyFill="1" applyBorder="1" applyAlignment="1">
      <alignment horizontal="left" vertical="top"/>
    </xf>
    <xf numFmtId="0" fontId="0" fillId="7" borderId="8" xfId="0" applyFill="1" applyBorder="1" applyAlignment="1">
      <alignment horizontal="left" vertical="top"/>
    </xf>
    <xf numFmtId="0" fontId="0" fillId="7" borderId="13" xfId="0" applyFill="1" applyBorder="1" applyAlignment="1">
      <alignment horizontal="left" vertical="top"/>
    </xf>
    <xf numFmtId="0" fontId="0" fillId="7" borderId="14" xfId="0" applyFill="1" applyBorder="1" applyAlignment="1">
      <alignment horizontal="left" vertical="top"/>
    </xf>
    <xf numFmtId="0" fontId="4" fillId="2" borderId="4" xfId="0" applyFont="1" applyFill="1" applyBorder="1" applyAlignment="1">
      <alignment horizontal="center" vertical="top"/>
    </xf>
    <xf numFmtId="0" fontId="3" fillId="2" borderId="4" xfId="0" applyFont="1" applyFill="1" applyBorder="1" applyAlignment="1">
      <alignment horizontal="center" vertical="top"/>
    </xf>
    <xf numFmtId="0" fontId="0" fillId="0" borderId="1" xfId="0" applyBorder="1" applyAlignment="1" applyProtection="1">
      <alignment horizontal="center"/>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42" fontId="0" fillId="5" borderId="0" xfId="1" applyFont="1" applyFill="1" applyBorder="1" applyAlignment="1" applyProtection="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4" fillId="6" borderId="13" xfId="0" applyFont="1" applyFill="1" applyBorder="1" applyAlignment="1">
      <alignment horizontal="center" vertical="top"/>
    </xf>
    <xf numFmtId="0" fontId="4" fillId="6" borderId="6" xfId="0" applyFont="1" applyFill="1" applyBorder="1" applyAlignment="1">
      <alignment horizontal="center" vertical="top"/>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0" fillId="0" borderId="1" xfId="0" applyBorder="1" applyAlignment="1">
      <alignment horizontal="center" vertical="top" wrapText="1"/>
    </xf>
    <xf numFmtId="0" fontId="0" fillId="0" borderId="1" xfId="0" applyBorder="1" applyAlignment="1">
      <alignment horizontal="center" vertical="top"/>
    </xf>
    <xf numFmtId="42" fontId="0" fillId="5" borderId="1" xfId="1" applyFont="1" applyFill="1" applyBorder="1" applyAlignment="1">
      <alignment horizontal="justify" vertical="top"/>
    </xf>
    <xf numFmtId="42" fontId="0" fillId="0" borderId="1" xfId="0" applyNumberFormat="1" applyBorder="1" applyAlignment="1">
      <alignment horizontal="justify" vertical="top"/>
    </xf>
  </cellXfs>
  <cellStyles count="4">
    <cellStyle name="Hipervínculo" xfId="3" builtinId="8"/>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ntxnas1/Colombia/INDEMNIZ_PROCESOS_JUDICIALES/TATIANA/Procesos/Informes%20Iniciales/Copia%20de%20Informe%20Incicial%202017%20%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s>
    <sheetDataSet>
      <sheetData sheetId="0" refreshError="1"/>
      <sheetData sheetId="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andreasalcedoar@gmail.com"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3" tint="-0.499984740745262"/>
  </sheetPr>
  <dimension ref="A1:F80"/>
  <sheetViews>
    <sheetView topLeftCell="A11" zoomScale="96" zoomScaleNormal="96" workbookViewId="0">
      <selection activeCell="B2" sqref="B2:C2"/>
    </sheetView>
  </sheetViews>
  <sheetFormatPr baseColWidth="10" defaultColWidth="0" defaultRowHeight="14.5" x14ac:dyDescent="0.35"/>
  <cols>
    <col min="1" max="1" width="53.54296875" style="8" customWidth="1"/>
    <col min="2" max="2" width="55.1796875" style="8" customWidth="1"/>
    <col min="3" max="3" width="19.1796875" style="8" customWidth="1"/>
    <col min="4" max="16384" width="11.453125" style="2" hidden="1"/>
  </cols>
  <sheetData>
    <row r="1" spans="1:3" ht="18.5" x14ac:dyDescent="0.35">
      <c r="A1" s="46" t="s">
        <v>0</v>
      </c>
      <c r="B1" s="46"/>
      <c r="C1" s="46"/>
    </row>
    <row r="2" spans="1:3" ht="14.5" customHeight="1" x14ac:dyDescent="0.35">
      <c r="A2" s="5" t="s">
        <v>1</v>
      </c>
      <c r="B2" s="53" t="s">
        <v>157</v>
      </c>
      <c r="C2" s="54"/>
    </row>
    <row r="3" spans="1:3" ht="14.5" customHeight="1" x14ac:dyDescent="0.35">
      <c r="A3" s="5" t="s">
        <v>2</v>
      </c>
      <c r="B3" s="49" t="s">
        <v>158</v>
      </c>
      <c r="C3" s="50"/>
    </row>
    <row r="4" spans="1:3" ht="14.5" customHeight="1" x14ac:dyDescent="0.35">
      <c r="A4" s="5" t="s">
        <v>3</v>
      </c>
      <c r="B4" s="55" t="s">
        <v>169</v>
      </c>
      <c r="C4" s="50"/>
    </row>
    <row r="5" spans="1:3" ht="14.5" customHeight="1" x14ac:dyDescent="0.35">
      <c r="A5" s="5" t="s">
        <v>4</v>
      </c>
      <c r="B5" s="49" t="s">
        <v>159</v>
      </c>
      <c r="C5" s="50"/>
    </row>
    <row r="6" spans="1:3" ht="14.5" customHeight="1" x14ac:dyDescent="0.35">
      <c r="A6" s="5" t="s">
        <v>5</v>
      </c>
      <c r="B6" s="47" t="s">
        <v>121</v>
      </c>
      <c r="C6" s="47"/>
    </row>
    <row r="7" spans="1:3" ht="14.5" customHeight="1" x14ac:dyDescent="0.35">
      <c r="A7" s="27" t="s">
        <v>6</v>
      </c>
      <c r="B7" s="49" t="s">
        <v>153</v>
      </c>
      <c r="C7" s="50"/>
    </row>
    <row r="8" spans="1:3" ht="14.5" customHeight="1" x14ac:dyDescent="0.35">
      <c r="A8" s="44" t="s">
        <v>138</v>
      </c>
      <c r="B8" s="57" t="s">
        <v>159</v>
      </c>
      <c r="C8" s="57"/>
    </row>
    <row r="9" spans="1:3" ht="14.5" customHeight="1" x14ac:dyDescent="0.35">
      <c r="A9" s="28" t="s">
        <v>132</v>
      </c>
      <c r="B9" s="58">
        <v>1118570694</v>
      </c>
      <c r="C9" s="47"/>
    </row>
    <row r="10" spans="1:3" ht="14.5" customHeight="1" x14ac:dyDescent="0.35">
      <c r="A10" s="28" t="s">
        <v>7</v>
      </c>
      <c r="B10" s="48" t="s">
        <v>160</v>
      </c>
      <c r="C10" s="48"/>
    </row>
    <row r="11" spans="1:3" ht="14.5" customHeight="1" x14ac:dyDescent="0.35">
      <c r="A11" s="29" t="s">
        <v>8</v>
      </c>
      <c r="B11" s="48">
        <v>3212374344</v>
      </c>
      <c r="C11" s="48"/>
    </row>
    <row r="12" spans="1:3" ht="14.5" customHeight="1" x14ac:dyDescent="0.35">
      <c r="A12" s="5" t="s">
        <v>9</v>
      </c>
      <c r="B12" s="67" t="s">
        <v>161</v>
      </c>
      <c r="C12" s="48"/>
    </row>
    <row r="13" spans="1:3" ht="14.5" customHeight="1" x14ac:dyDescent="0.35">
      <c r="A13" s="5" t="s">
        <v>10</v>
      </c>
      <c r="B13" s="47" t="s">
        <v>162</v>
      </c>
      <c r="C13" s="47"/>
    </row>
    <row r="14" spans="1:3" ht="14.5" customHeight="1" x14ac:dyDescent="0.35">
      <c r="A14" s="5" t="s">
        <v>11</v>
      </c>
      <c r="B14" s="59">
        <v>35874</v>
      </c>
      <c r="C14" s="47"/>
    </row>
    <row r="15" spans="1:3" ht="14.5" customHeight="1" x14ac:dyDescent="0.35">
      <c r="A15" s="5" t="s">
        <v>145</v>
      </c>
      <c r="B15" s="47" t="s">
        <v>163</v>
      </c>
      <c r="C15" s="47"/>
    </row>
    <row r="16" spans="1:3" ht="14.5" customHeight="1" x14ac:dyDescent="0.35">
      <c r="A16" s="5" t="s">
        <v>12</v>
      </c>
      <c r="B16" s="47" t="s">
        <v>164</v>
      </c>
      <c r="C16" s="47"/>
    </row>
    <row r="17" spans="1:3" ht="14.5" customHeight="1" x14ac:dyDescent="0.35">
      <c r="A17" s="5" t="s">
        <v>13</v>
      </c>
      <c r="B17" s="48" t="s">
        <v>14</v>
      </c>
      <c r="C17" s="48"/>
    </row>
    <row r="18" spans="1:3" ht="14.5" customHeight="1" x14ac:dyDescent="0.35">
      <c r="A18" s="5" t="s">
        <v>15</v>
      </c>
      <c r="B18" s="48" t="s">
        <v>162</v>
      </c>
      <c r="C18" s="48"/>
    </row>
    <row r="19" spans="1:3" ht="14.5" customHeight="1" x14ac:dyDescent="0.35">
      <c r="A19" s="5" t="s">
        <v>16</v>
      </c>
      <c r="B19" s="51">
        <v>877803</v>
      </c>
      <c r="C19" s="52"/>
    </row>
    <row r="20" spans="1:3" ht="14.5" customHeight="1" x14ac:dyDescent="0.35">
      <c r="A20" s="5" t="s">
        <v>133</v>
      </c>
      <c r="B20" s="47">
        <v>1</v>
      </c>
      <c r="C20" s="47"/>
    </row>
    <row r="21" spans="1:3" ht="14.5" customHeight="1" x14ac:dyDescent="0.35">
      <c r="A21" s="5" t="s">
        <v>17</v>
      </c>
      <c r="B21" s="48" t="s">
        <v>18</v>
      </c>
      <c r="C21" s="48"/>
    </row>
    <row r="22" spans="1:3" ht="14.5" customHeight="1" x14ac:dyDescent="0.35">
      <c r="A22" s="44" t="s">
        <v>19</v>
      </c>
      <c r="B22" s="65">
        <v>44044</v>
      </c>
      <c r="C22" s="66"/>
    </row>
    <row r="23" spans="1:3" ht="14.5" customHeight="1" x14ac:dyDescent="0.35">
      <c r="A23" s="28" t="s">
        <v>20</v>
      </c>
      <c r="B23" s="64">
        <v>45156</v>
      </c>
      <c r="C23" s="64"/>
    </row>
    <row r="24" spans="1:3" ht="14.5" customHeight="1" x14ac:dyDescent="0.35">
      <c r="A24" s="28" t="s">
        <v>21</v>
      </c>
      <c r="B24" s="64">
        <v>45219</v>
      </c>
      <c r="C24" s="64"/>
    </row>
    <row r="25" spans="1:3" x14ac:dyDescent="0.35">
      <c r="A25" s="56" t="s">
        <v>147</v>
      </c>
      <c r="B25" s="63" t="s">
        <v>165</v>
      </c>
      <c r="C25" s="45"/>
    </row>
    <row r="26" spans="1:3" x14ac:dyDescent="0.35">
      <c r="A26" s="56"/>
      <c r="B26" s="45"/>
      <c r="C26" s="45"/>
    </row>
    <row r="27" spans="1:3" ht="100.5" customHeight="1" x14ac:dyDescent="0.35">
      <c r="A27" s="56"/>
      <c r="B27" s="45"/>
      <c r="C27" s="45"/>
    </row>
    <row r="28" spans="1:3" x14ac:dyDescent="0.35">
      <c r="A28" s="28" t="s">
        <v>23</v>
      </c>
      <c r="B28" s="45" t="s">
        <v>166</v>
      </c>
      <c r="C28" s="45"/>
    </row>
    <row r="29" spans="1:3" x14ac:dyDescent="0.35">
      <c r="A29" s="28" t="s">
        <v>24</v>
      </c>
      <c r="B29" s="60">
        <v>52425898</v>
      </c>
      <c r="C29" s="45"/>
    </row>
    <row r="30" spans="1:3" x14ac:dyDescent="0.35">
      <c r="A30" s="44" t="s">
        <v>25</v>
      </c>
      <c r="B30" s="57" t="s">
        <v>168</v>
      </c>
      <c r="C30" s="57"/>
    </row>
    <row r="31" spans="1:3" x14ac:dyDescent="0.35">
      <c r="A31" s="28" t="s">
        <v>134</v>
      </c>
      <c r="B31" s="45" t="s">
        <v>167</v>
      </c>
      <c r="C31" s="45"/>
    </row>
    <row r="32" spans="1:3" x14ac:dyDescent="0.35">
      <c r="A32" s="28" t="s">
        <v>26</v>
      </c>
      <c r="B32" s="61">
        <v>45264</v>
      </c>
      <c r="C32" s="62"/>
    </row>
    <row r="33" spans="1:3" x14ac:dyDescent="0.35">
      <c r="A33" s="5" t="s">
        <v>27</v>
      </c>
      <c r="B33" s="59">
        <v>45329</v>
      </c>
      <c r="C33" s="59"/>
    </row>
    <row r="34" spans="1:3" ht="43.5" x14ac:dyDescent="0.35">
      <c r="A34" s="5" t="s">
        <v>135</v>
      </c>
      <c r="B34" s="59">
        <v>45359</v>
      </c>
      <c r="C34" s="47"/>
    </row>
    <row r="37" spans="1:3" ht="15" customHeight="1" x14ac:dyDescent="0.35"/>
    <row r="38" spans="1:3" ht="15" customHeight="1" x14ac:dyDescent="0.35"/>
    <row r="45" spans="1:3" ht="15" customHeight="1" x14ac:dyDescent="0.35"/>
    <row r="50" spans="6:6" ht="18" customHeight="1" x14ac:dyDescent="0.35"/>
    <row r="53" spans="6:6" x14ac:dyDescent="0.35">
      <c r="F53" s="4"/>
    </row>
    <row r="54" spans="6:6" x14ac:dyDescent="0.35">
      <c r="F54" s="4"/>
    </row>
    <row r="55" spans="6:6" x14ac:dyDescent="0.35">
      <c r="F55" s="4"/>
    </row>
    <row r="66" ht="36" customHeight="1" x14ac:dyDescent="0.35"/>
    <row r="78" ht="33.75" customHeight="1" x14ac:dyDescent="0.35"/>
    <row r="79" ht="33.75" customHeight="1" x14ac:dyDescent="0.35"/>
    <row r="80" ht="33.75" customHeight="1" x14ac:dyDescent="0.35"/>
  </sheetData>
  <dataConsolidate/>
  <mergeCells count="33">
    <mergeCell ref="B25:C27"/>
    <mergeCell ref="B24:C24"/>
    <mergeCell ref="B23:C23"/>
    <mergeCell ref="B22:C22"/>
    <mergeCell ref="B11:C11"/>
    <mergeCell ref="B12:C12"/>
    <mergeCell ref="B13:C13"/>
    <mergeCell ref="B14:C14"/>
    <mergeCell ref="B21:C21"/>
    <mergeCell ref="B15:C15"/>
    <mergeCell ref="B16:C16"/>
    <mergeCell ref="B34:C34"/>
    <mergeCell ref="B33:C33"/>
    <mergeCell ref="B31:C31"/>
    <mergeCell ref="B30:C30"/>
    <mergeCell ref="B29:C29"/>
    <mergeCell ref="B32:C32"/>
    <mergeCell ref="B28:C28"/>
    <mergeCell ref="A1:C1"/>
    <mergeCell ref="B20:C20"/>
    <mergeCell ref="B17:C17"/>
    <mergeCell ref="B7:C7"/>
    <mergeCell ref="B18:C18"/>
    <mergeCell ref="B19:C19"/>
    <mergeCell ref="B2:C2"/>
    <mergeCell ref="B3:C3"/>
    <mergeCell ref="B4:C4"/>
    <mergeCell ref="B5:C5"/>
    <mergeCell ref="A25:A27"/>
    <mergeCell ref="B6:C6"/>
    <mergeCell ref="B8:C8"/>
    <mergeCell ref="B9:C9"/>
    <mergeCell ref="B10:C10"/>
  </mergeCells>
  <hyperlinks>
    <hyperlink ref="B12" r:id="rId1" xr:uid="{0811234A-433A-484C-A209-ED82A20039F4}"/>
  </hyperlinks>
  <pageMargins left="0.7" right="0.7" top="0.75" bottom="0.75" header="0.3" footer="0.3"/>
  <pageSetup orientation="portrait" r:id="rId2"/>
  <headerFooter>
    <oddHeader>&amp;C&amp;"Calibri"&amp;10&amp;K000000 Internal&amp;1#_x000D_</oddHeader>
  </headerFooter>
  <extLst>
    <ext xmlns:x14="http://schemas.microsoft.com/office/spreadsheetml/2009/9/main" uri="{CCE6A557-97BC-4b89-ADB6-D9C93CAAB3DF}">
      <x14:dataValidations xmlns:xm="http://schemas.microsoft.com/office/excel/2006/main" count="4">
        <x14:dataValidation type="list" allowBlank="1" showInputMessage="1" showErrorMessage="1" xr:uid="{F90C730C-89E0-470E-9D05-8F1740F3A538}">
          <x14:formula1>
            <xm:f>Hoja2!$H$2:$H$5</xm:f>
          </x14:formula1>
          <xm:sqref>B17:C17</xm:sqref>
        </x14:dataValidation>
        <x14:dataValidation type="list" allowBlank="1" showInputMessage="1" showErrorMessage="1" xr:uid="{666CA25D-9895-4FFF-8C94-EA211A77A836}">
          <x14:formula1>
            <xm:f>Hoja2!$I$1:$I$7</xm:f>
          </x14:formula1>
          <xm:sqref>B21:C21</xm:sqref>
        </x14:dataValidation>
        <x14:dataValidation type="list" allowBlank="1" showInputMessage="1" showErrorMessage="1" xr:uid="{E4219A2B-3323-48C8-8CC9-A0539EDCD90D}">
          <x14:formula1>
            <xm:f>Hoja2!$K$1:$K$2</xm:f>
          </x14:formula1>
          <xm:sqref>B6:C6</xm:sqref>
        </x14:dataValidation>
        <x14:dataValidation type="list" allowBlank="1" showInputMessage="1" showErrorMessage="1" xr:uid="{F3F17078-17F3-4979-B388-4480F4297950}">
          <x14:formula1>
            <xm:f>Hoja2!$L$1:$L$13</xm:f>
          </x14:formula1>
          <xm:sqref>B7:C7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BF33DD-9324-4C58-AE69-FBBA2C2A8171}">
  <sheetPr codeName="Hoja2">
    <tabColor theme="3" tint="-0.499984740745262"/>
  </sheetPr>
  <dimension ref="A1:C50"/>
  <sheetViews>
    <sheetView zoomScale="85" zoomScaleNormal="85" workbookViewId="0">
      <selection activeCell="B2" sqref="B2:C2"/>
    </sheetView>
  </sheetViews>
  <sheetFormatPr baseColWidth="10" defaultColWidth="0" defaultRowHeight="14.5" x14ac:dyDescent="0.35"/>
  <cols>
    <col min="1" max="1" width="49.81640625" customWidth="1"/>
    <col min="2" max="2" width="31.453125" customWidth="1"/>
    <col min="3" max="3" width="90.1796875" customWidth="1"/>
    <col min="4" max="16384" width="11.453125" hidden="1"/>
  </cols>
  <sheetData>
    <row r="1" spans="1:3" ht="18.5" x14ac:dyDescent="0.35">
      <c r="A1" s="87" t="s">
        <v>28</v>
      </c>
      <c r="B1" s="87"/>
      <c r="C1" s="87"/>
    </row>
    <row r="2" spans="1:3" ht="15.75" customHeight="1" x14ac:dyDescent="0.35">
      <c r="A2" s="20" t="s">
        <v>29</v>
      </c>
      <c r="B2" s="77" t="s">
        <v>171</v>
      </c>
      <c r="C2" s="78"/>
    </row>
    <row r="3" spans="1:3" s="2" customFormat="1" x14ac:dyDescent="0.35">
      <c r="A3" s="5" t="s">
        <v>1</v>
      </c>
      <c r="B3" s="47" t="str">
        <f>'AUTOS  NOTA 322'!B2:C2</f>
        <v>85001310300220230017300</v>
      </c>
      <c r="C3" s="47"/>
    </row>
    <row r="4" spans="1:3" s="2" customFormat="1" x14ac:dyDescent="0.35">
      <c r="A4" s="5" t="s">
        <v>2</v>
      </c>
      <c r="B4" s="47" t="str">
        <f>'AUTOS  NOTA 322'!B3:C3</f>
        <v xml:space="preserve">JUZGADO 02 CIVIL DEL CIRCUITO DE YOPAL  </v>
      </c>
      <c r="C4" s="47"/>
    </row>
    <row r="5" spans="1:3" s="2" customFormat="1" x14ac:dyDescent="0.35">
      <c r="A5" s="5" t="s">
        <v>3</v>
      </c>
      <c r="B5" s="47" t="str">
        <f>'AUTOS  NOTA 322'!B4:C4</f>
        <v>MARÍA EDELMIRA PLAZAS PIRACÓN - EDUARDO PÉREZ GALLEGO</v>
      </c>
      <c r="C5" s="47"/>
    </row>
    <row r="6" spans="1:3" s="2" customFormat="1" x14ac:dyDescent="0.35">
      <c r="A6" s="5" t="s">
        <v>4</v>
      </c>
      <c r="B6" s="47" t="str">
        <f>'AUTOS  NOTA 322'!B5:C5</f>
        <v>ANDREA KATHERINE SALCEDO CASTIBLANCO</v>
      </c>
      <c r="C6" s="47"/>
    </row>
    <row r="7" spans="1:3" s="2" customFormat="1" x14ac:dyDescent="0.35">
      <c r="A7" s="5" t="s">
        <v>5</v>
      </c>
      <c r="B7" s="47" t="str">
        <f>'AUTOS  NOTA 322'!B6:C6</f>
        <v>LLAMADA EN GARANTIA</v>
      </c>
      <c r="C7" s="47"/>
    </row>
    <row r="8" spans="1:3" s="2" customFormat="1" x14ac:dyDescent="0.35">
      <c r="A8" s="31" t="s">
        <v>119</v>
      </c>
      <c r="B8" s="47" t="str">
        <f>'AUTOS  NOTA 322'!B7:C8</f>
        <v>ANDREA KATHERINE SALCEDO CASTIBLANCO</v>
      </c>
      <c r="C8" s="47"/>
    </row>
    <row r="9" spans="1:3" x14ac:dyDescent="0.35">
      <c r="A9" s="20" t="s">
        <v>30</v>
      </c>
      <c r="B9" s="47">
        <v>22143986</v>
      </c>
      <c r="C9" s="47"/>
    </row>
    <row r="10" spans="1:3" x14ac:dyDescent="0.35">
      <c r="A10" s="20" t="s">
        <v>22</v>
      </c>
      <c r="B10" s="47" t="s">
        <v>124</v>
      </c>
      <c r="C10" s="47"/>
    </row>
    <row r="11" spans="1:3" x14ac:dyDescent="0.35">
      <c r="A11" s="20" t="s">
        <v>31</v>
      </c>
      <c r="B11" s="70">
        <v>4000000000</v>
      </c>
      <c r="C11" s="71"/>
    </row>
    <row r="12" spans="1:3" x14ac:dyDescent="0.35">
      <c r="A12" s="20" t="s">
        <v>137</v>
      </c>
      <c r="B12" s="70">
        <v>0</v>
      </c>
      <c r="C12" s="71"/>
    </row>
    <row r="13" spans="1:3" x14ac:dyDescent="0.35">
      <c r="A13" s="20" t="s">
        <v>32</v>
      </c>
      <c r="B13" s="49" t="s">
        <v>94</v>
      </c>
      <c r="C13" s="50"/>
    </row>
    <row r="14" spans="1:3" x14ac:dyDescent="0.35">
      <c r="A14" s="20" t="s">
        <v>33</v>
      </c>
      <c r="B14" s="48" t="s">
        <v>170</v>
      </c>
      <c r="C14" s="47"/>
    </row>
    <row r="15" spans="1:3" x14ac:dyDescent="0.35">
      <c r="A15" s="20" t="s">
        <v>34</v>
      </c>
      <c r="B15" s="47" t="s">
        <v>35</v>
      </c>
      <c r="C15" s="47"/>
    </row>
    <row r="16" spans="1:3" x14ac:dyDescent="0.35">
      <c r="A16" s="20" t="s">
        <v>36</v>
      </c>
      <c r="B16" s="47" t="s">
        <v>35</v>
      </c>
      <c r="C16" s="47"/>
    </row>
    <row r="17" spans="1:3" x14ac:dyDescent="0.35">
      <c r="A17" s="74" t="s">
        <v>37</v>
      </c>
      <c r="B17" s="47"/>
      <c r="C17" s="47"/>
    </row>
    <row r="18" spans="1:3" x14ac:dyDescent="0.35">
      <c r="A18" s="75"/>
      <c r="B18" s="10" t="s">
        <v>39</v>
      </c>
      <c r="C18" s="10" t="s">
        <v>40</v>
      </c>
    </row>
    <row r="19" spans="1:3" x14ac:dyDescent="0.35">
      <c r="A19" s="75"/>
      <c r="B19" s="6" t="s">
        <v>144</v>
      </c>
      <c r="C19" s="6"/>
    </row>
    <row r="20" spans="1:3" x14ac:dyDescent="0.35">
      <c r="A20" s="75"/>
      <c r="B20" s="6"/>
      <c r="C20" s="6"/>
    </row>
    <row r="21" spans="1:3" x14ac:dyDescent="0.35">
      <c r="A21" s="76"/>
      <c r="B21" s="6"/>
      <c r="C21" s="6"/>
    </row>
    <row r="22" spans="1:3" x14ac:dyDescent="0.35">
      <c r="A22" s="20" t="s">
        <v>41</v>
      </c>
      <c r="B22" s="47"/>
      <c r="C22" s="47"/>
    </row>
    <row r="23" spans="1:3" x14ac:dyDescent="0.35">
      <c r="A23" s="20" t="s">
        <v>42</v>
      </c>
      <c r="B23" s="77"/>
      <c r="C23" s="78"/>
    </row>
    <row r="24" spans="1:3" x14ac:dyDescent="0.35">
      <c r="A24" s="20" t="s">
        <v>43</v>
      </c>
      <c r="B24" s="47"/>
      <c r="C24" s="47"/>
    </row>
    <row r="25" spans="1:3" x14ac:dyDescent="0.35">
      <c r="A25" s="20" t="s">
        <v>44</v>
      </c>
      <c r="B25" s="47"/>
      <c r="C25" s="47"/>
    </row>
    <row r="26" spans="1:3" x14ac:dyDescent="0.35">
      <c r="A26" s="20" t="s">
        <v>46</v>
      </c>
      <c r="B26" s="47"/>
      <c r="C26" s="47"/>
    </row>
    <row r="27" spans="1:3" x14ac:dyDescent="0.35">
      <c r="A27" s="19" t="s">
        <v>47</v>
      </c>
      <c r="B27" s="47"/>
      <c r="C27" s="47"/>
    </row>
    <row r="28" spans="1:3" x14ac:dyDescent="0.35">
      <c r="A28" s="79" t="s">
        <v>48</v>
      </c>
      <c r="B28" s="79"/>
      <c r="C28" s="79"/>
    </row>
    <row r="29" spans="1:3" x14ac:dyDescent="0.35">
      <c r="A29" s="72" t="s">
        <v>49</v>
      </c>
      <c r="B29" s="73"/>
      <c r="C29" s="11"/>
    </row>
    <row r="30" spans="1:3" x14ac:dyDescent="0.35">
      <c r="A30" s="72" t="s">
        <v>50</v>
      </c>
      <c r="B30" s="73"/>
      <c r="C30" s="11"/>
    </row>
    <row r="31" spans="1:3" x14ac:dyDescent="0.35">
      <c r="A31" s="72" t="s">
        <v>51</v>
      </c>
      <c r="B31" s="73"/>
      <c r="C31" s="12"/>
    </row>
    <row r="32" spans="1:3" x14ac:dyDescent="0.35">
      <c r="A32" s="72" t="s">
        <v>52</v>
      </c>
      <c r="B32" s="73"/>
      <c r="C32" s="11"/>
    </row>
    <row r="33" spans="1:3" x14ac:dyDescent="0.35">
      <c r="A33" s="72" t="s">
        <v>53</v>
      </c>
      <c r="B33" s="73"/>
      <c r="C33" s="11"/>
    </row>
    <row r="34" spans="1:3" x14ac:dyDescent="0.35">
      <c r="A34" s="72" t="s">
        <v>54</v>
      </c>
      <c r="B34" s="73"/>
      <c r="C34" s="13"/>
    </row>
    <row r="35" spans="1:3" x14ac:dyDescent="0.35">
      <c r="A35" s="68" t="s">
        <v>55</v>
      </c>
      <c r="B35" s="69"/>
      <c r="C35" s="14"/>
    </row>
    <row r="36" spans="1:3" x14ac:dyDescent="0.35">
      <c r="A36" s="68" t="s">
        <v>56</v>
      </c>
      <c r="B36" s="69"/>
      <c r="C36" s="15"/>
    </row>
    <row r="37" spans="1:3" x14ac:dyDescent="0.35">
      <c r="A37" s="80" t="s">
        <v>57</v>
      </c>
      <c r="B37" s="81"/>
      <c r="C37" s="15"/>
    </row>
    <row r="38" spans="1:3" x14ac:dyDescent="0.35">
      <c r="A38" s="82"/>
      <c r="B38" s="83"/>
      <c r="C38" s="15"/>
    </row>
    <row r="39" spans="1:3" x14ac:dyDescent="0.35">
      <c r="A39" s="84"/>
      <c r="B39" s="85"/>
      <c r="C39" s="15"/>
    </row>
    <row r="40" spans="1:3" x14ac:dyDescent="0.35">
      <c r="A40" s="86" t="s">
        <v>58</v>
      </c>
      <c r="B40" s="86"/>
      <c r="C40" s="86"/>
    </row>
    <row r="41" spans="1:3" x14ac:dyDescent="0.35">
      <c r="A41" s="17" t="s">
        <v>59</v>
      </c>
      <c r="B41" s="18"/>
      <c r="C41" s="15"/>
    </row>
    <row r="42" spans="1:3" x14ac:dyDescent="0.35">
      <c r="A42" s="68" t="s">
        <v>60</v>
      </c>
      <c r="B42" s="69"/>
      <c r="C42" s="15"/>
    </row>
    <row r="43" spans="1:3" x14ac:dyDescent="0.35">
      <c r="A43" s="68" t="s">
        <v>61</v>
      </c>
      <c r="B43" s="69"/>
      <c r="C43" s="15"/>
    </row>
    <row r="44" spans="1:3" x14ac:dyDescent="0.35">
      <c r="A44" s="17" t="s">
        <v>62</v>
      </c>
      <c r="B44" s="18"/>
      <c r="C44" s="15"/>
    </row>
    <row r="45" spans="1:3" x14ac:dyDescent="0.35">
      <c r="A45" s="17" t="s">
        <v>63</v>
      </c>
      <c r="B45" s="18"/>
      <c r="C45" s="15"/>
    </row>
    <row r="46" spans="1:3" x14ac:dyDescent="0.35">
      <c r="A46" s="68" t="s">
        <v>64</v>
      </c>
      <c r="B46" s="69"/>
      <c r="C46" s="15"/>
    </row>
    <row r="47" spans="1:3" x14ac:dyDescent="0.35">
      <c r="A47" s="17" t="s">
        <v>65</v>
      </c>
      <c r="B47" s="16"/>
      <c r="C47" s="15"/>
    </row>
    <row r="48" spans="1:3" x14ac:dyDescent="0.35">
      <c r="A48" s="68" t="s">
        <v>66</v>
      </c>
      <c r="B48" s="69"/>
      <c r="C48" s="15"/>
    </row>
    <row r="49" spans="1:3" x14ac:dyDescent="0.35">
      <c r="A49" s="68" t="s">
        <v>67</v>
      </c>
      <c r="B49" s="69"/>
      <c r="C49" s="15"/>
    </row>
    <row r="50" spans="1:3" x14ac:dyDescent="0.35">
      <c r="A50" s="68" t="s">
        <v>57</v>
      </c>
      <c r="B50" s="69"/>
      <c r="C50" s="15"/>
    </row>
  </sheetData>
  <mergeCells count="41">
    <mergeCell ref="A1:C1"/>
    <mergeCell ref="B9:C9"/>
    <mergeCell ref="B10:C10"/>
    <mergeCell ref="B13:C13"/>
    <mergeCell ref="B14:C14"/>
    <mergeCell ref="B3:C3"/>
    <mergeCell ref="B4:C4"/>
    <mergeCell ref="B5:C5"/>
    <mergeCell ref="B6:C6"/>
    <mergeCell ref="B7:C7"/>
    <mergeCell ref="B2:C2"/>
    <mergeCell ref="B8:C8"/>
    <mergeCell ref="B25:C25"/>
    <mergeCell ref="B26:C26"/>
    <mergeCell ref="B27:C27"/>
    <mergeCell ref="A28:C28"/>
    <mergeCell ref="A49:B49"/>
    <mergeCell ref="A37:B39"/>
    <mergeCell ref="A40:C40"/>
    <mergeCell ref="A42:B42"/>
    <mergeCell ref="A43:B43"/>
    <mergeCell ref="A31:B31"/>
    <mergeCell ref="A32:B32"/>
    <mergeCell ref="A33:B33"/>
    <mergeCell ref="A36:B36"/>
    <mergeCell ref="A50:B50"/>
    <mergeCell ref="B11:C11"/>
    <mergeCell ref="A46:B46"/>
    <mergeCell ref="A48:B48"/>
    <mergeCell ref="A29:B29"/>
    <mergeCell ref="A30:B30"/>
    <mergeCell ref="B24:C24"/>
    <mergeCell ref="B15:C15"/>
    <mergeCell ref="B16:C16"/>
    <mergeCell ref="A17:A21"/>
    <mergeCell ref="B17:C17"/>
    <mergeCell ref="B22:C22"/>
    <mergeCell ref="B23:C23"/>
    <mergeCell ref="A34:B34"/>
    <mergeCell ref="A35:B35"/>
    <mergeCell ref="B12:C12"/>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DC5DD991-758D-4677-A068-EFC8E3E2210C}">
          <x14:formula1>
            <xm:f>Hoja2!$C$2:$C$4</xm:f>
          </x14:formula1>
          <xm:sqref>B17:C17</xm:sqref>
        </x14:dataValidation>
        <x14:dataValidation type="list" allowBlank="1" showInputMessage="1" showErrorMessage="1" xr:uid="{1ADD4A4E-5643-4A93-B80E-D96E7840C2C3}">
          <x14:formula1>
            <xm:f>Hoja2!$B$1:$B$2</xm:f>
          </x14:formula1>
          <xm:sqref>B27:C27 B15:C16 B22:C23 B25:C25</xm:sqref>
        </x14:dataValidation>
        <x14:dataValidation type="list" allowBlank="1" showInputMessage="1" showErrorMessage="1" xr:uid="{78881ADD-F402-405C-A447-4F5306B17914}">
          <x14:formula1>
            <xm:f>Hoja2!$E$2:$E$8</xm:f>
          </x14:formula1>
          <xm:sqref>B24:C24</xm:sqref>
        </x14:dataValidation>
        <x14:dataValidation type="list" allowBlank="1" showInputMessage="1" showErrorMessage="1" xr:uid="{07F32C26-B03B-45CB-8512-80C5ED13DA30}">
          <x14:formula1>
            <xm:f>Hoja2!$L$1:$L$13</xm:f>
          </x14:formula1>
          <xm:sqref>B10:C10</xm:sqref>
        </x14:dataValidation>
        <x14:dataValidation type="list" allowBlank="1" showInputMessage="1" showErrorMessage="1" xr:uid="{7EB01D08-957F-40A9-A09A-6C20688E3E0A}">
          <x14:formula1>
            <xm:f>Hoja2!$M$1:$M$3</xm:f>
          </x14:formula1>
          <xm:sqref>B13:C13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A30C24-DF4A-4737-B6C0-E720732AACE8}">
  <sheetPr codeName="Hoja3">
    <tabColor theme="3" tint="-0.499984740745262"/>
  </sheetPr>
  <dimension ref="A1:I44"/>
  <sheetViews>
    <sheetView tabSelected="1" topLeftCell="A34" zoomScale="115" zoomScaleNormal="115" workbookViewId="0">
      <selection activeCell="B40" sqref="B40:C40"/>
    </sheetView>
  </sheetViews>
  <sheetFormatPr baseColWidth="10" defaultColWidth="0" defaultRowHeight="14.5" x14ac:dyDescent="0.35"/>
  <cols>
    <col min="1" max="1" width="41.81640625" customWidth="1"/>
    <col min="2" max="2" width="35.36328125" customWidth="1"/>
    <col min="3" max="3" width="54.81640625" customWidth="1"/>
    <col min="4" max="8" width="11.453125" hidden="1" customWidth="1"/>
    <col min="9" max="9" width="12" hidden="1" customWidth="1"/>
    <col min="10" max="16384" width="11.453125" hidden="1"/>
  </cols>
  <sheetData>
    <row r="1" spans="1:9" ht="18.5" x14ac:dyDescent="0.35">
      <c r="A1" s="87" t="s">
        <v>68</v>
      </c>
      <c r="B1" s="87"/>
      <c r="C1" s="87"/>
    </row>
    <row r="2" spans="1:9" ht="15" customHeight="1" x14ac:dyDescent="0.35">
      <c r="A2" s="35" t="s">
        <v>29</v>
      </c>
      <c r="B2" s="91" t="str">
        <f>'AUTOS NOTA 321'!B2:C2</f>
        <v>SINIESTRO 92883085   LEGIS APJ32241</v>
      </c>
      <c r="C2" s="92"/>
    </row>
    <row r="3" spans="1:9" x14ac:dyDescent="0.35">
      <c r="A3" s="36" t="s">
        <v>1</v>
      </c>
      <c r="B3" s="106" t="str">
        <f>'AUTOS  NOTA 322'!B2:C2</f>
        <v>85001310300220230017300</v>
      </c>
      <c r="C3" s="106"/>
    </row>
    <row r="4" spans="1:9" x14ac:dyDescent="0.35">
      <c r="A4" s="36" t="s">
        <v>2</v>
      </c>
      <c r="B4" s="106" t="str">
        <f>'AUTOS  NOTA 322'!B3:C3</f>
        <v xml:space="preserve">JUZGADO 02 CIVIL DEL CIRCUITO DE YOPAL  </v>
      </c>
      <c r="C4" s="106"/>
    </row>
    <row r="5" spans="1:9" x14ac:dyDescent="0.35">
      <c r="A5" s="36" t="s">
        <v>3</v>
      </c>
      <c r="B5" s="106" t="str">
        <f>'AUTOS  NOTA 322'!B4:C4</f>
        <v>MARÍA EDELMIRA PLAZAS PIRACÓN - EDUARDO PÉREZ GALLEGO</v>
      </c>
      <c r="C5" s="106"/>
    </row>
    <row r="6" spans="1:9" ht="15" customHeight="1" x14ac:dyDescent="0.35">
      <c r="A6" s="36" t="s">
        <v>4</v>
      </c>
      <c r="B6" s="106" t="str">
        <f>'AUTOS  NOTA 322'!B5:C5</f>
        <v>ANDREA KATHERINE SALCEDO CASTIBLANCO</v>
      </c>
      <c r="C6" s="106"/>
    </row>
    <row r="7" spans="1:9" x14ac:dyDescent="0.35">
      <c r="A7" s="36" t="s">
        <v>5</v>
      </c>
      <c r="B7" s="106" t="str">
        <f>'AUTOS  NOTA 322'!B6:C6</f>
        <v>LLAMADA EN GARANTIA</v>
      </c>
      <c r="C7" s="106"/>
    </row>
    <row r="8" spans="1:9" x14ac:dyDescent="0.35">
      <c r="A8" s="38" t="s">
        <v>119</v>
      </c>
      <c r="B8" s="106" t="str">
        <f>'AUTOS  NOTA 322'!B7:C8</f>
        <v>ANDREA KATHERINE SALCEDO CASTIBLANCO</v>
      </c>
      <c r="C8" s="106"/>
    </row>
    <row r="9" spans="1:9" ht="29" x14ac:dyDescent="0.35">
      <c r="A9" s="36" t="s">
        <v>69</v>
      </c>
      <c r="B9" s="104">
        <f>SUM(C11,C12,C14,C15,C17)</f>
        <v>492153050</v>
      </c>
      <c r="C9" s="105"/>
    </row>
    <row r="10" spans="1:9" x14ac:dyDescent="0.35">
      <c r="A10" s="107" t="s">
        <v>70</v>
      </c>
      <c r="B10" s="96" t="s">
        <v>71</v>
      </c>
      <c r="C10" s="97"/>
    </row>
    <row r="11" spans="1:9" x14ac:dyDescent="0.35">
      <c r="A11" s="107"/>
      <c r="B11" s="37" t="s">
        <v>72</v>
      </c>
      <c r="C11" s="32">
        <v>73223150</v>
      </c>
    </row>
    <row r="12" spans="1:9" x14ac:dyDescent="0.35">
      <c r="A12" s="107"/>
      <c r="B12" s="37" t="s">
        <v>73</v>
      </c>
      <c r="C12" s="32">
        <v>12929900</v>
      </c>
    </row>
    <row r="13" spans="1:9" x14ac:dyDescent="0.35">
      <c r="A13" s="107"/>
      <c r="B13" s="96"/>
      <c r="C13" s="97"/>
    </row>
    <row r="14" spans="1:9" x14ac:dyDescent="0.35">
      <c r="A14" s="107"/>
      <c r="B14" s="37" t="s">
        <v>116</v>
      </c>
      <c r="C14" s="40">
        <v>290000000</v>
      </c>
    </row>
    <row r="15" spans="1:9" x14ac:dyDescent="0.35">
      <c r="A15" s="107"/>
      <c r="B15" s="37" t="s">
        <v>117</v>
      </c>
      <c r="C15" s="40">
        <v>116000000</v>
      </c>
      <c r="E15" t="s">
        <v>75</v>
      </c>
      <c r="F15" s="22">
        <v>0.7</v>
      </c>
    </row>
    <row r="16" spans="1:9" x14ac:dyDescent="0.35">
      <c r="A16" s="107"/>
      <c r="B16" s="96" t="s">
        <v>76</v>
      </c>
      <c r="C16" s="97"/>
      <c r="E16" t="s">
        <v>77</v>
      </c>
      <c r="F16" s="23">
        <v>0.3</v>
      </c>
      <c r="I16" s="25"/>
    </row>
    <row r="17" spans="1:9" x14ac:dyDescent="0.35">
      <c r="A17" s="107"/>
      <c r="B17" s="37"/>
      <c r="C17" s="41"/>
      <c r="F17" s="26"/>
      <c r="I17" s="25"/>
    </row>
    <row r="18" spans="1:9" ht="23.25" customHeight="1" x14ac:dyDescent="0.35">
      <c r="A18" s="39" t="s">
        <v>78</v>
      </c>
      <c r="B18" s="91" t="s">
        <v>79</v>
      </c>
      <c r="C18" s="92"/>
    </row>
    <row r="19" spans="1:9" ht="58" x14ac:dyDescent="0.35">
      <c r="A19" s="36" t="s">
        <v>80</v>
      </c>
      <c r="B19" s="98" t="s">
        <v>172</v>
      </c>
      <c r="C19" s="99"/>
    </row>
    <row r="20" spans="1:9" ht="15" customHeight="1" x14ac:dyDescent="0.35">
      <c r="A20" s="21" t="s">
        <v>81</v>
      </c>
      <c r="B20" s="93">
        <f>((C22+C23+C25+C26+C30+C28+C32+C34+C29+C33)-C37)*C36*C38</f>
        <v>69205064</v>
      </c>
      <c r="C20" s="93"/>
    </row>
    <row r="21" spans="1:9" x14ac:dyDescent="0.35">
      <c r="A21" s="7" t="s">
        <v>82</v>
      </c>
      <c r="B21" s="100" t="s">
        <v>71</v>
      </c>
      <c r="C21" s="101"/>
    </row>
    <row r="22" spans="1:9" x14ac:dyDescent="0.35">
      <c r="A22" s="102"/>
      <c r="B22" s="37" t="s">
        <v>72</v>
      </c>
      <c r="C22" s="32">
        <v>39205064</v>
      </c>
    </row>
    <row r="23" spans="1:9" x14ac:dyDescent="0.35">
      <c r="A23" s="103"/>
      <c r="B23" s="37" t="s">
        <v>73</v>
      </c>
      <c r="C23" s="32"/>
    </row>
    <row r="24" spans="1:9" x14ac:dyDescent="0.35">
      <c r="A24" s="103"/>
      <c r="B24" s="96" t="s">
        <v>74</v>
      </c>
      <c r="C24" s="97"/>
    </row>
    <row r="25" spans="1:9" x14ac:dyDescent="0.35">
      <c r="A25" s="103"/>
      <c r="B25" s="37" t="s">
        <v>116</v>
      </c>
      <c r="C25" s="32">
        <v>15000000</v>
      </c>
    </row>
    <row r="26" spans="1:9" ht="29" customHeight="1" x14ac:dyDescent="0.35">
      <c r="A26" s="103"/>
      <c r="B26" s="37" t="s">
        <v>118</v>
      </c>
      <c r="C26" s="32">
        <v>15000000</v>
      </c>
    </row>
    <row r="27" spans="1:9" x14ac:dyDescent="0.35">
      <c r="A27" s="103"/>
      <c r="B27" s="96" t="s">
        <v>148</v>
      </c>
      <c r="C27" s="97"/>
    </row>
    <row r="28" spans="1:9" x14ac:dyDescent="0.35">
      <c r="A28" s="103"/>
      <c r="B28" s="37" t="s">
        <v>156</v>
      </c>
      <c r="C28" s="32">
        <v>0</v>
      </c>
    </row>
    <row r="29" spans="1:9" x14ac:dyDescent="0.35">
      <c r="A29" s="103"/>
      <c r="B29" s="37" t="s">
        <v>72</v>
      </c>
      <c r="C29" s="32">
        <v>0</v>
      </c>
    </row>
    <row r="30" spans="1:9" x14ac:dyDescent="0.35">
      <c r="A30" s="103"/>
      <c r="B30" s="37" t="s">
        <v>73</v>
      </c>
      <c r="C30" s="32">
        <v>0</v>
      </c>
    </row>
    <row r="31" spans="1:9" x14ac:dyDescent="0.35">
      <c r="A31" s="103"/>
      <c r="B31" s="96" t="s">
        <v>149</v>
      </c>
      <c r="C31" s="97"/>
    </row>
    <row r="32" spans="1:9" x14ac:dyDescent="0.35">
      <c r="A32" s="103"/>
      <c r="B32" s="37"/>
      <c r="C32" s="32"/>
    </row>
    <row r="33" spans="1:3" x14ac:dyDescent="0.35">
      <c r="A33" s="103"/>
      <c r="B33" s="37" t="s">
        <v>72</v>
      </c>
      <c r="C33" s="32">
        <v>0</v>
      </c>
    </row>
    <row r="34" spans="1:3" x14ac:dyDescent="0.35">
      <c r="A34" s="103"/>
      <c r="B34" s="37" t="s">
        <v>73</v>
      </c>
      <c r="C34" s="32">
        <v>0</v>
      </c>
    </row>
    <row r="35" spans="1:3" x14ac:dyDescent="0.35">
      <c r="A35" s="103"/>
      <c r="B35" s="96" t="s">
        <v>136</v>
      </c>
      <c r="C35" s="97"/>
    </row>
    <row r="36" spans="1:3" x14ac:dyDescent="0.35">
      <c r="A36" s="103"/>
      <c r="B36" s="37" t="s">
        <v>152</v>
      </c>
      <c r="C36" s="33">
        <v>1</v>
      </c>
    </row>
    <row r="37" spans="1:3" x14ac:dyDescent="0.35">
      <c r="A37" s="103"/>
      <c r="B37" s="37" t="s">
        <v>137</v>
      </c>
      <c r="C37" s="34">
        <v>0</v>
      </c>
    </row>
    <row r="38" spans="1:3" x14ac:dyDescent="0.35">
      <c r="A38" s="103"/>
      <c r="B38" s="37" t="s">
        <v>155</v>
      </c>
      <c r="C38" s="33">
        <v>1</v>
      </c>
    </row>
    <row r="39" spans="1:3" x14ac:dyDescent="0.35">
      <c r="A39" s="24" t="s">
        <v>83</v>
      </c>
      <c r="B39" s="93">
        <f>IFERROR(B20*(VLOOKUP(B18,E15:F17,2,0)),16666)</f>
        <v>16666</v>
      </c>
      <c r="C39" s="93"/>
    </row>
    <row r="40" spans="1:3" ht="93" customHeight="1" x14ac:dyDescent="0.35">
      <c r="A40" s="36" t="s">
        <v>150</v>
      </c>
      <c r="B40" s="94" t="s">
        <v>174</v>
      </c>
      <c r="C40" s="95"/>
    </row>
    <row r="41" spans="1:3" ht="211.5" customHeight="1" x14ac:dyDescent="0.35">
      <c r="A41" s="36" t="s">
        <v>84</v>
      </c>
      <c r="B41" s="89" t="s">
        <v>173</v>
      </c>
      <c r="C41" s="90"/>
    </row>
    <row r="42" spans="1:3" ht="26" customHeight="1" x14ac:dyDescent="0.35">
      <c r="A42" s="43" t="s">
        <v>141</v>
      </c>
      <c r="B42" s="43"/>
      <c r="C42" s="43"/>
    </row>
    <row r="43" spans="1:3" x14ac:dyDescent="0.35">
      <c r="A43" s="42" t="s">
        <v>142</v>
      </c>
      <c r="B43" s="88" t="s">
        <v>175</v>
      </c>
      <c r="C43" s="88"/>
    </row>
    <row r="44" spans="1:3" ht="41" customHeight="1" x14ac:dyDescent="0.35">
      <c r="A44" s="42" t="s">
        <v>140</v>
      </c>
      <c r="B44" s="88" t="s">
        <v>176</v>
      </c>
      <c r="C44" s="88"/>
    </row>
  </sheetData>
  <sheetProtection algorithmName="SHA-512" hashValue="Y6jm3BzJbbuYepmmD9/3XgP0/2+e/ibB3vzV4hYGrHAhkuvi6ip1SwTuqosUFefckAFp58z48DWwhwSVsK5n2Q==" saltValue="33C4Qfd9ErFF9CIfv4DgmQ==" spinCount="100000" sheet="1" selectLockedCells="1"/>
  <mergeCells count="27">
    <mergeCell ref="A22:A38"/>
    <mergeCell ref="B9:C9"/>
    <mergeCell ref="A1:C1"/>
    <mergeCell ref="B2:C2"/>
    <mergeCell ref="B16:C16"/>
    <mergeCell ref="B3:C3"/>
    <mergeCell ref="B4:C4"/>
    <mergeCell ref="B5:C5"/>
    <mergeCell ref="B6:C6"/>
    <mergeCell ref="B7:C7"/>
    <mergeCell ref="B8:C8"/>
    <mergeCell ref="B10:C10"/>
    <mergeCell ref="B13:C13"/>
    <mergeCell ref="A10:A17"/>
    <mergeCell ref="B43:C43"/>
    <mergeCell ref="B44:C44"/>
    <mergeCell ref="B41:C41"/>
    <mergeCell ref="B18:C18"/>
    <mergeCell ref="B20:C20"/>
    <mergeCell ref="B40:C40"/>
    <mergeCell ref="B31:C31"/>
    <mergeCell ref="B35:C35"/>
    <mergeCell ref="B39:C39"/>
    <mergeCell ref="B27:C27"/>
    <mergeCell ref="B19:C19"/>
    <mergeCell ref="B21:C21"/>
    <mergeCell ref="B24:C24"/>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CAC97196-B9F5-402C-8FD9-D90BED29B53C}">
          <x14:formula1>
            <xm:f>Hoja2!$F$1:$F$3</xm:f>
          </x14:formula1>
          <xm:sqref>B18</xm:sqref>
        </x14:dataValidation>
        <x14:dataValidation type="list" allowBlank="1" showInputMessage="1" showErrorMessage="1" xr:uid="{814A507A-5710-4929-BC03-18ECACF001DA}">
          <x14:formula1>
            <xm:f>Hoja2!$L$9:$L$13</xm:f>
          </x14:formula1>
          <xm:sqref>B32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D0EF9E-F3AB-4730-8091-3D5558F9A6C1}">
  <sheetPr>
    <tabColor theme="3" tint="-0.499984740745262"/>
  </sheetPr>
  <dimension ref="A1"/>
  <sheetViews>
    <sheetView workbookViewId="0">
      <selection activeCell="I29" sqref="I29"/>
    </sheetView>
  </sheetViews>
  <sheetFormatPr baseColWidth="10" defaultRowHeight="14.5" x14ac:dyDescent="0.3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DCD96D-CC02-4832-9B6C-FE177A887757}">
  <sheetPr codeName="Hoja4">
    <tabColor theme="3" tint="-0.499984740745262"/>
  </sheetPr>
  <dimension ref="A1:C17"/>
  <sheetViews>
    <sheetView workbookViewId="0">
      <selection activeCell="C28" sqref="C28:C29"/>
    </sheetView>
  </sheetViews>
  <sheetFormatPr baseColWidth="10" defaultColWidth="0" defaultRowHeight="14.5" x14ac:dyDescent="0.35"/>
  <cols>
    <col min="1" max="1" width="37" customWidth="1"/>
    <col min="2" max="2" width="11.453125" customWidth="1"/>
    <col min="3" max="3" width="94.453125" customWidth="1"/>
    <col min="4" max="16384" width="11.453125" hidden="1"/>
  </cols>
  <sheetData>
    <row r="1" spans="1:3" ht="18.5" x14ac:dyDescent="0.35">
      <c r="A1" s="87" t="s">
        <v>85</v>
      </c>
      <c r="B1" s="87"/>
      <c r="C1" s="87"/>
    </row>
    <row r="2" spans="1:3" x14ac:dyDescent="0.35">
      <c r="A2" s="20" t="s">
        <v>29</v>
      </c>
      <c r="B2" s="77" t="str">
        <f>'AUTOS NOTA 324'!B2:C2</f>
        <v>SINIESTRO 92883085   LEGIS APJ32241</v>
      </c>
      <c r="C2" s="78"/>
    </row>
    <row r="3" spans="1:3" x14ac:dyDescent="0.35">
      <c r="A3" s="5" t="s">
        <v>1</v>
      </c>
      <c r="B3" s="47" t="str">
        <f>'AUTOS  NOTA 322'!B2:C2</f>
        <v>85001310300220230017300</v>
      </c>
      <c r="C3" s="47"/>
    </row>
    <row r="4" spans="1:3" x14ac:dyDescent="0.35">
      <c r="A4" s="5" t="s">
        <v>2</v>
      </c>
      <c r="B4" s="47" t="str">
        <f>'AUTOS  NOTA 322'!B3:C3</f>
        <v xml:space="preserve">JUZGADO 02 CIVIL DEL CIRCUITO DE YOPAL  </v>
      </c>
      <c r="C4" s="47"/>
    </row>
    <row r="5" spans="1:3" x14ac:dyDescent="0.35">
      <c r="A5" s="5" t="s">
        <v>3</v>
      </c>
      <c r="B5" s="47" t="str">
        <f>'AUTOS  NOTA 322'!B4:C4</f>
        <v>MARÍA EDELMIRA PLAZAS PIRACÓN - EDUARDO PÉREZ GALLEGO</v>
      </c>
      <c r="C5" s="47"/>
    </row>
    <row r="6" spans="1:3" ht="15" customHeight="1" x14ac:dyDescent="0.35">
      <c r="A6" s="5" t="s">
        <v>4</v>
      </c>
      <c r="B6" s="47" t="str">
        <f>'AUTOS  NOTA 322'!B5:C5</f>
        <v>ANDREA KATHERINE SALCEDO CASTIBLANCO</v>
      </c>
      <c r="C6" s="47"/>
    </row>
    <row r="7" spans="1:3" ht="15" customHeight="1" x14ac:dyDescent="0.35">
      <c r="A7" s="5" t="s">
        <v>5</v>
      </c>
      <c r="B7" s="47" t="str">
        <f>'AUTOS  NOTA 322'!B6:C6</f>
        <v>LLAMADA EN GARANTIA</v>
      </c>
      <c r="C7" s="47"/>
    </row>
    <row r="8" spans="1:3" ht="15" customHeight="1" x14ac:dyDescent="0.35">
      <c r="A8" s="31" t="s">
        <v>119</v>
      </c>
      <c r="B8" s="47" t="str">
        <f>'AUTOS  NOTA 322'!B7:C8</f>
        <v>ANDREA KATHERINE SALCEDO CASTIBLANCO</v>
      </c>
      <c r="C8" s="47"/>
    </row>
    <row r="9" spans="1:3" ht="19" customHeight="1" x14ac:dyDescent="0.35">
      <c r="A9" s="5" t="s">
        <v>120</v>
      </c>
      <c r="B9" s="47"/>
      <c r="C9" s="47"/>
    </row>
    <row r="10" spans="1:3" x14ac:dyDescent="0.35">
      <c r="A10" s="7" t="s">
        <v>82</v>
      </c>
      <c r="B10" s="110">
        <f>'AUTOS NOTA 324'!B20:C20</f>
        <v>69205064</v>
      </c>
      <c r="C10" s="110"/>
    </row>
    <row r="11" spans="1:3" x14ac:dyDescent="0.35">
      <c r="A11" s="7" t="s">
        <v>139</v>
      </c>
      <c r="B11" s="111">
        <f>'AUTOS NOTA 324'!B39:C39</f>
        <v>16666</v>
      </c>
      <c r="C11" s="47"/>
    </row>
    <row r="12" spans="1:3" ht="29" x14ac:dyDescent="0.35">
      <c r="A12" s="7" t="s">
        <v>86</v>
      </c>
      <c r="B12" s="108"/>
      <c r="C12" s="109"/>
    </row>
    <row r="13" spans="1:3" ht="43.5" x14ac:dyDescent="0.35">
      <c r="A13" s="5" t="s">
        <v>87</v>
      </c>
      <c r="B13" s="47"/>
      <c r="C13" s="47"/>
    </row>
    <row r="14" spans="1:3" ht="43.5" x14ac:dyDescent="0.35">
      <c r="A14" s="5" t="s">
        <v>88</v>
      </c>
      <c r="B14" s="47"/>
      <c r="C14" s="47"/>
    </row>
    <row r="15" spans="1:3" x14ac:dyDescent="0.35">
      <c r="A15" s="5" t="s">
        <v>89</v>
      </c>
      <c r="B15" s="6"/>
      <c r="C15" s="6"/>
    </row>
    <row r="16" spans="1:3" x14ac:dyDescent="0.35">
      <c r="A16" s="7" t="s">
        <v>90</v>
      </c>
      <c r="B16" s="47"/>
      <c r="C16" s="47"/>
    </row>
    <row r="17" spans="1:3" x14ac:dyDescent="0.35">
      <c r="A17" s="6" t="s">
        <v>91</v>
      </c>
      <c r="B17" s="109"/>
      <c r="C17" s="109"/>
    </row>
  </sheetData>
  <mergeCells count="16">
    <mergeCell ref="B16:C16"/>
    <mergeCell ref="B12:C12"/>
    <mergeCell ref="B17:C17"/>
    <mergeCell ref="B14:C14"/>
    <mergeCell ref="A1:C1"/>
    <mergeCell ref="B7:C7"/>
    <mergeCell ref="B10:C10"/>
    <mergeCell ref="B11:C11"/>
    <mergeCell ref="B13:C13"/>
    <mergeCell ref="B8:C8"/>
    <mergeCell ref="B2:C2"/>
    <mergeCell ref="B3:C3"/>
    <mergeCell ref="B4:C4"/>
    <mergeCell ref="B5:C5"/>
    <mergeCell ref="B6:C6"/>
    <mergeCell ref="B9:C9"/>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D504EE89-BC6D-46DA-B89F-71371E7786AD}">
          <x14:formula1>
            <xm:f>Hoja2!$B$1:$B$2</xm:f>
          </x14:formula1>
          <xm:sqref>B13:C13 B15 B16:C16</xm:sqref>
        </x14:dataValidation>
        <x14:dataValidation type="list" allowBlank="1" showInputMessage="1" showErrorMessage="1" xr:uid="{1D676583-DF8A-4A59-947B-D5D4A912595B}">
          <x14:formula1>
            <xm:f>Hoja2!$N$1:$N$3</xm:f>
          </x14:formula1>
          <xm:sqref>B9:C9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5"/>
  <dimension ref="A1:O13"/>
  <sheetViews>
    <sheetView topLeftCell="G1" workbookViewId="0">
      <selection activeCell="L26" sqref="L26"/>
    </sheetView>
  </sheetViews>
  <sheetFormatPr baseColWidth="10" defaultColWidth="11.453125" defaultRowHeight="14.5" x14ac:dyDescent="0.35"/>
  <cols>
    <col min="4" max="4" width="20.1796875" bestFit="1" customWidth="1"/>
    <col min="5" max="5" width="42.81640625" bestFit="1" customWidth="1"/>
    <col min="12" max="12" width="30.6328125" customWidth="1"/>
    <col min="13" max="13" width="16" customWidth="1"/>
  </cols>
  <sheetData>
    <row r="1" spans="1:15" x14ac:dyDescent="0.35">
      <c r="A1" s="9" t="s">
        <v>32</v>
      </c>
      <c r="B1" t="s">
        <v>35</v>
      </c>
      <c r="C1" s="9" t="s">
        <v>37</v>
      </c>
      <c r="D1" s="9" t="s">
        <v>92</v>
      </c>
      <c r="E1" s="3" t="s">
        <v>43</v>
      </c>
      <c r="F1" s="2" t="s">
        <v>75</v>
      </c>
      <c r="G1" s="4">
        <v>0</v>
      </c>
      <c r="H1" t="s">
        <v>13</v>
      </c>
      <c r="I1" t="s">
        <v>93</v>
      </c>
      <c r="K1" t="s">
        <v>121</v>
      </c>
      <c r="L1" s="30" t="s">
        <v>153</v>
      </c>
      <c r="M1" t="s">
        <v>94</v>
      </c>
      <c r="N1" t="s">
        <v>75</v>
      </c>
      <c r="O1" t="s">
        <v>143</v>
      </c>
    </row>
    <row r="2" spans="1:15" x14ac:dyDescent="0.35">
      <c r="A2" t="s">
        <v>94</v>
      </c>
      <c r="B2" t="s">
        <v>45</v>
      </c>
      <c r="C2" t="s">
        <v>95</v>
      </c>
      <c r="D2" s="2" t="s">
        <v>96</v>
      </c>
      <c r="E2" s="1" t="s">
        <v>97</v>
      </c>
      <c r="F2" s="2" t="s">
        <v>79</v>
      </c>
      <c r="G2" s="4">
        <v>0.7</v>
      </c>
      <c r="H2" t="s">
        <v>14</v>
      </c>
      <c r="I2" t="s">
        <v>98</v>
      </c>
      <c r="K2" t="s">
        <v>122</v>
      </c>
      <c r="L2" s="30" t="s">
        <v>123</v>
      </c>
      <c r="M2" t="s">
        <v>99</v>
      </c>
      <c r="N2" t="s">
        <v>77</v>
      </c>
      <c r="O2" t="s">
        <v>45</v>
      </c>
    </row>
    <row r="3" spans="1:15" x14ac:dyDescent="0.35">
      <c r="A3" t="s">
        <v>99</v>
      </c>
      <c r="C3" t="s">
        <v>100</v>
      </c>
      <c r="D3" s="2" t="s">
        <v>101</v>
      </c>
      <c r="E3" s="1" t="s">
        <v>102</v>
      </c>
      <c r="F3" s="2" t="s">
        <v>77</v>
      </c>
      <c r="G3" s="4">
        <v>0.3</v>
      </c>
      <c r="H3" t="s">
        <v>103</v>
      </c>
      <c r="I3" t="s">
        <v>104</v>
      </c>
      <c r="L3" s="30" t="s">
        <v>124</v>
      </c>
      <c r="M3" t="s">
        <v>105</v>
      </c>
      <c r="N3" t="s">
        <v>79</v>
      </c>
    </row>
    <row r="4" spans="1:15" x14ac:dyDescent="0.35">
      <c r="A4" t="s">
        <v>105</v>
      </c>
      <c r="C4" t="s">
        <v>38</v>
      </c>
      <c r="E4" s="1" t="s">
        <v>106</v>
      </c>
      <c r="H4" t="s">
        <v>107</v>
      </c>
      <c r="I4" t="s">
        <v>18</v>
      </c>
      <c r="L4" t="s">
        <v>125</v>
      </c>
    </row>
    <row r="5" spans="1:15" x14ac:dyDescent="0.35">
      <c r="A5" t="s">
        <v>108</v>
      </c>
      <c r="E5" s="1" t="s">
        <v>109</v>
      </c>
      <c r="H5" t="s">
        <v>110</v>
      </c>
      <c r="I5" t="s">
        <v>111</v>
      </c>
      <c r="L5" s="30" t="s">
        <v>126</v>
      </c>
    </row>
    <row r="6" spans="1:15" x14ac:dyDescent="0.35">
      <c r="E6" s="1" t="s">
        <v>112</v>
      </c>
      <c r="I6" t="s">
        <v>113</v>
      </c>
      <c r="L6" s="30" t="s">
        <v>154</v>
      </c>
    </row>
    <row r="7" spans="1:15" x14ac:dyDescent="0.35">
      <c r="E7" s="1" t="s">
        <v>114</v>
      </c>
      <c r="I7" t="s">
        <v>146</v>
      </c>
      <c r="L7" s="30" t="s">
        <v>127</v>
      </c>
    </row>
    <row r="8" spans="1:15" x14ac:dyDescent="0.35">
      <c r="E8" s="1" t="s">
        <v>115</v>
      </c>
      <c r="L8" s="30" t="s">
        <v>148</v>
      </c>
    </row>
    <row r="9" spans="1:15" x14ac:dyDescent="0.35">
      <c r="L9" s="30" t="s">
        <v>128</v>
      </c>
    </row>
    <row r="10" spans="1:15" x14ac:dyDescent="0.35">
      <c r="L10" s="30" t="s">
        <v>129</v>
      </c>
    </row>
    <row r="11" spans="1:15" x14ac:dyDescent="0.35">
      <c r="L11" s="30" t="s">
        <v>130</v>
      </c>
    </row>
    <row r="12" spans="1:15" x14ac:dyDescent="0.35">
      <c r="L12" s="30" t="s">
        <v>131</v>
      </c>
    </row>
    <row r="13" spans="1:15" x14ac:dyDescent="0.35">
      <c r="L13" s="30" t="s">
        <v>151</v>
      </c>
    </row>
  </sheetData>
  <pageMargins left="0.7" right="0.7" top="0.75" bottom="0.75" header="0.3" footer="0.3"/>
  <headerFooter>
    <oddHeader>&amp;C&amp;"Calibri"&amp;10&amp;K000000 Internal&amp;1#_x000D_</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AUTOS  NOTA 322</vt:lpstr>
      <vt:lpstr>AUTOS NOTA 321</vt:lpstr>
      <vt:lpstr>AUTOS NOTA 324</vt:lpstr>
      <vt:lpstr>TASACION </vt:lpstr>
      <vt:lpstr>AUTOS NOTA 325</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GARCIA QUINTERO, GINA PAOLA (ALLIANZ COLOMBIA)</cp:lastModifiedBy>
  <cp:revision/>
  <dcterms:created xsi:type="dcterms:W3CDTF">2020-12-07T14:41:17Z</dcterms:created>
  <dcterms:modified xsi:type="dcterms:W3CDTF">2024-03-02T10:26:14Z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43847">
    <vt:lpwstr>02092021143847;CE02653;0</vt:lpwstr>
  </property>
  <property fmtid="{D5CDD505-2E9C-101B-9397-08002B2CF9AE}" pid="20" name="OfficeDocumentSecurity_02092021143943">
    <vt:lpwstr>02092021143943;CE02653;0</vt:lpwstr>
  </property>
  <property fmtid="{D5CDD505-2E9C-101B-9397-08002B2CF9AE}" pid="21" name="OfficeDocumentSecurity_02092021144022">
    <vt:lpwstr>02092021144022;CE02653;0</vt:lpwstr>
  </property>
  <property fmtid="{D5CDD505-2E9C-101B-9397-08002B2CF9AE}" pid="22" name="MSIP_Label_863bc15e-e7bf-41c1-bdb3-03882d8a2e2c_Enabled">
    <vt:lpwstr>true</vt:lpwstr>
  </property>
  <property fmtid="{D5CDD505-2E9C-101B-9397-08002B2CF9AE}" pid="23" name="MSIP_Label_863bc15e-e7bf-41c1-bdb3-03882d8a2e2c_SetDate">
    <vt:lpwstr>2023-02-15T12:41:27Z</vt:lpwstr>
  </property>
  <property fmtid="{D5CDD505-2E9C-101B-9397-08002B2CF9AE}" pid="24" name="MSIP_Label_863bc15e-e7bf-41c1-bdb3-03882d8a2e2c_Method">
    <vt:lpwstr>Privileged</vt:lpwstr>
  </property>
  <property fmtid="{D5CDD505-2E9C-101B-9397-08002B2CF9AE}" pid="25" name="MSIP_Label_863bc15e-e7bf-41c1-bdb3-03882d8a2e2c_Name">
    <vt:lpwstr>863bc15e-e7bf-41c1-bdb3-03882d8a2e2c</vt:lpwstr>
  </property>
  <property fmtid="{D5CDD505-2E9C-101B-9397-08002B2CF9AE}" pid="26" name="MSIP_Label_863bc15e-e7bf-41c1-bdb3-03882d8a2e2c_SiteId">
    <vt:lpwstr>6e06e42d-6925-47c6-b9e7-9581c7ca302a</vt:lpwstr>
  </property>
  <property fmtid="{D5CDD505-2E9C-101B-9397-08002B2CF9AE}" pid="27" name="MSIP_Label_863bc15e-e7bf-41c1-bdb3-03882d8a2e2c_ActionId">
    <vt:lpwstr>ecc5e9df-e1db-4698-8463-abf3c56b12d7</vt:lpwstr>
  </property>
  <property fmtid="{D5CDD505-2E9C-101B-9397-08002B2CF9AE}" pid="28" name="MSIP_Label_863bc15e-e7bf-41c1-bdb3-03882d8a2e2c_ContentBits">
    <vt:lpwstr>1</vt:lpwstr>
  </property>
</Properties>
</file>