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https://d.docs.live.net/0db034f32b59695d/Documentos/GHA/LITIGIOS BOGOTÁ/ALLIANZ/MAIRA LUZ CADENA/"/>
    </mc:Choice>
  </mc:AlternateContent>
  <xr:revisionPtr revIDLastSave="13" documentId="8_{16DE91E3-680B-4622-8690-75FF50F65EE3}" xr6:coauthVersionLast="47" xr6:coauthVersionMax="47" xr10:uidLastSave="{E8871A8B-3FDE-4560-9ABB-D75ED8385129}"/>
  <bookViews>
    <workbookView xWindow="-105" yWindow="0" windowWidth="10455" windowHeight="10905"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5" l="1"/>
  <c r="B17" i="11"/>
  <c r="B28" i="11" s="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<sst xmlns="http://schemas.openxmlformats.org/spreadsheetml/2006/main" count="193" uniqueCount="153">
  <si>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</si>
  <si>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</si>
  <si>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</si>
  <si>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</si>
  <si>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</si>
  <si>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</si>
  <si>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</si>
  <si>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</si>
  <si>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</si>
  <si>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</si>
  <si>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</si>
  <si>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</si>
  <si>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</si>
  <si>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</si>
  <si>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</si>
  <si>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</si>
  <si>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</si>
  <si>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</si>
  <si>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</si>
  <si>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</si>
  <si>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</si>
  <si>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</si>
  <si>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</si>
  <si>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</si>
  <si>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</si>
  <si>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</si>
  <si>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</si>
  <si>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</si>
  <si>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</si>
  <si>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</si>
  <si>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</si>
  <si>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</si>
  <si>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</si>
  <si>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</si>
  <si>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</si>
  <si>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</si>
  <si>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</si>
  <si>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</si>
  <si>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</si>
  <si>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</si>
  <si>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</si>
  <si>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</si>
  <si>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</si>
  <si>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</si>
  <si>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</si>
  <si>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</si>
  <si>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</si>
  <si>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</si>
  <si>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</si>
  <si>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</si>
  <si>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</si>
  <si>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</si>
  <si>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</si>
  <si>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</si>
  <si>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</si>
  <si>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</si>
  <si>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</si>
  <si>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</si>
  <si>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</si>
  <si>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</si>
  <si>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</si>
  <si>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</si>
  <si>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</si>
  <si>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</si>
  <si>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</si>
  <si>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</si>
  <si>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</si>
  <si>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</si>
  <si>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</si>
  <si>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</si>
  <si>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</si>
  <si>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</si>
  <si>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</si>
  <si>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</si>
  <si>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PROBABLE GENERALES</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</si>
  <si>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</si>
  <si>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</si>
  <si>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</si>
  <si>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</si>
  <si>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</si>
  <si>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</si>
  <si>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</si>
  <si>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</si>
  <si>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</si>
  <si>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</si>
  <si>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</si>
  <si>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</si>
  <si>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</si>
  <si>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</si>
  <si>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</si>
  <si>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</si>
  <si>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</si>
  <si>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</si>
  <si>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</si>
  <si>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</si>
  <si>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</si>
  <si>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</si>
  <si>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</si>
  <si>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</si>
  <si>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</si>
  <si>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</si>
  <si>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</si>
  <si>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</si>
  <si>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</si>
  <si>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</si>
  <si>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</si>
  <si>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</si>
  <si>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</si>
  <si>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</si>
  <si>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</si>
  <si>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</si>
  <si>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</si>
  <si>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</si>
  <si>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</si>
  <si>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</si>
  <si>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</si>
  <si>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</si>
  <si>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</si>
  <si>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</si>
  <si>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</si>
  <si>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</si>
  <si>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</si>
  <si>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</si>
  <si>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</si>
  <si>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</si>
  <si>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</si>
  <si>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</si>
  <si>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</si>
  <si>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</si>
  <si>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</si>
  <si>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</si>
  <si>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</si>
  <si>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</si>
  <si>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</si>
  <si>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</si>
  <si>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2023125158</t>
  </si>
  <si>
    <t>Delegatura para Funciones Jurisdiccionales - Superintedencia Financiera de Colombia</t>
  </si>
  <si>
    <t xml:space="preserve">Allianz Seguros S.A. </t>
  </si>
  <si>
    <t>María Luz Cadena Cadena</t>
  </si>
  <si>
    <t>Mayo 3 de 2022 (Dictamen de pérdida de capacidadlaboral)</t>
  </si>
  <si>
    <t>No aplica</t>
  </si>
  <si>
    <t xml:space="preserve">Incapacidad total y permamente </t>
  </si>
  <si>
    <t xml:space="preserve">Intereses moratorios </t>
  </si>
  <si>
    <t>Maira Luz Cadena Cadena</t>
  </si>
  <si>
    <t>Diciembre 20 de 2023</t>
  </si>
  <si>
    <t>Diciembre 11 de 2023</t>
  </si>
  <si>
    <t>Diciembre 26 de 2023</t>
  </si>
  <si>
    <t xml:space="preserve">1. La señora Maira Luz Cadena tomó la Póliza Grupo No. 051895 en el año 2013. La póliza contemplaba un amparo en caso de pérdida de capacidad laboralmayor al 50%.
2. Afirma la demandante que al tomar la Póliza, aportó copia de su historia clínica.
3. El 3 de mayo de 2022, fue emitido un dictamen de pérdida de capacidad laboral por la Junta Regional de Calificación de Invalidez del Magdalena que determinó una PCL del 100%.
4. Aduce que notificada de la pérdida de capacidad laboral presentó reclamación a la compañía aseguradora y la misma fue objetada por reticencia. 
</t>
  </si>
  <si>
    <t xml:space="preserve">Incapacidad Total y Permanente </t>
  </si>
  <si>
    <t xml:space="preserve">1. Falta de legitimación en la causa por pasiva de Allianz Seguros S.A. 
2. Aplicación principio de congruencia.
3. Falta absoluta de legitimación en la causa por activa Maira Luz Cadena Cadena. 
4. Inexistencia de contrato de seguro entre Allianz Seguros S.A. y los vinculados este proceso judicial. </t>
  </si>
  <si>
    <t>117985879-APJ32168</t>
  </si>
  <si>
    <t xml:space="preserve">Como liquidación objetiva de perjuicios se llegó a $75,829,621. Advirtiendo desde este momento que mientras no sea vinculada Allianz Seguros de Vida S.A. no existe riesgo económico para la compañía.  La liquidación se calculó con base en los siguientes fundamentos jurídicos:
1. Incapacidad total y permanente: Se tomó como valor del amparo de incapacidad total y permanente la suma de $50,000,000 para la señora Maira Luz Cadena Cadena, en calidad de asegurada.  Este valor se fijó teniendo en cuenta que el contrato de seguro contenido en la Póliza de Seguro Grupo No. 23004743, al que pertenecía la señora Cadena. Así las cosas, en atención a lo establecido en la Póliza , el valor del amparo corresponde a $50,000,000. Sin perjuicio de lo anterior, se advierte desde este momento que si bien se pretende demandar a Allianz Seguros de Vida S.A., en las pruebas y anexos no se hace mención a la Póliza No. 23004743.
2. Intereses moratorios:  Los intereses se liquidaron a partir del 28 de julio de 2022  (un mes después de la fecha de reclamación), y hasta la fecha de presentación de este informe, causando la suma de $25,829,621.
</t>
  </si>
  <si>
    <t xml:space="preserve">La contingencia se califica como REMOTA toda vez que Allianz Seguros S.A. no expidió el contrato de seguro objeto de litigio.
Lo primero que debe tomarse en consideración, es que la contingencia se califica como REMOTA toda vez que el objeto del litigo versa sobre una Póliza Vida Grupo que ampara la incapacidad total y permanente de la señora Maira Luz Cadena Cadena, la cual no tiene relación alguna con Allianz Seguros S.A., por cuanto no participó en el negocio aseguraticio que invoca la demandante. Lo anterior, dado que si bien los hechos que rodean el caso, hacen referencia a la expedición de un seguro de vida por parte de Allianz Seguros e Vida quien aún no ha sido vinculado al proceso, lo cierto es que las pruebas y anexos de la demanda dan cuenta de una póliza expedida por Seguros del Estado, una reclamación dirigida a ésta y objetada por esa misma compañía. Así las cosas, teniendo en cuenta que Allianz Seguros S.A. no expidió dicha Póliza como equivocadamente lo aduce la parte actora en los hechos de la demanda, resulta clara la inexistencia de contrato de seguro afectable para Allianz Seguros S.A. y por tanto, la contingencia se califica como remota.
Sin perjuicio de lo anterior, debe advertirse que sí existe una Póliza Vida expedida por Allianz Seguros de Vida S.A. y que amparó a la señora Maira Luz Cadena. Sin embargo, dicha póliza no hace parte del proceso todavía, pues no ha sido aportado al plenario a través de las pruebas de la demanda.  Por otra parte, como quiera que Allianz Seguros de Vida no ha sido vinculado al proceso, dicha póliza tampoco fue aportada con la contestación de la demanda.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</si>
</sst>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gha2.sharepoint.com/sites/UnidadCompartidaGHA/Procedimientos/PROCEDIMIENTOS,%20INSTRUCCIONES%20Y%20FORMATOS%20COMPA&#209;&#205;AS/ALLIANZ%20SEGUROS/INFORME%20INICIAL%20AUTOS%202023.xlsx" TargetMode="External"/><Relationship Id="rId1" Type="http://schemas.openxmlformats.org/officeDocument/2006/relationships/externalLinkPath" Target="file:///C:\Users\diana\Download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Hv87MlNVO0q4o6WB8P8FEefW0-fLiVBHuUhemE8Xa7Ybk4JDNmBLSK1BaBCybrmG" itemId="01MPAOOIFNVNLKYRXMGVBI4A3XKUBUW7Q3">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0" zoomScale="115" zoomScaleNormal="115"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0</v>
      </c>
      <c r="B1" s="49"/>
      <c r="C1" s="49"/>
    </row>
    <row r="2" spans="1:3" x14ac:dyDescent="0.25">
      <c r="A2" s="5" t="s">
        <v>1</v>
      </c>
      <c r="B2" s="50" t="s">
        <v>135</v>
      </c>
      <c r="C2" s="51"/>
    </row>
    <row r="3" spans="1:3" x14ac:dyDescent="0.25">
      <c r="A3" s="5" t="s">
        <v>2</v>
      </c>
      <c r="B3" s="52" t="s">
        <v>136</v>
      </c>
      <c r="C3" s="53"/>
    </row>
    <row r="4" spans="1:3" x14ac:dyDescent="0.25">
      <c r="A4" s="5" t="s">
        <v>3</v>
      </c>
      <c r="B4" s="52" t="s">
        <v>137</v>
      </c>
      <c r="C4" s="53"/>
    </row>
    <row r="5" spans="1:3" ht="14.45" customHeight="1" x14ac:dyDescent="0.25">
      <c r="A5" s="5" t="s">
        <v>4</v>
      </c>
      <c r="B5" s="52" t="s">
        <v>143</v>
      </c>
      <c r="C5" s="53"/>
    </row>
    <row r="6" spans="1:3" x14ac:dyDescent="0.25">
      <c r="A6" s="5" t="s">
        <v>5</v>
      </c>
      <c r="B6" s="36" t="s">
        <v>110</v>
      </c>
      <c r="C6" s="36"/>
    </row>
    <row r="7" spans="1:3" x14ac:dyDescent="0.25">
      <c r="A7" s="5" t="s">
        <v>7</v>
      </c>
      <c r="B7" s="36" t="s">
        <v>138</v>
      </c>
      <c r="C7" s="36"/>
    </row>
    <row r="8" spans="1:3" x14ac:dyDescent="0.25">
      <c r="A8" s="5" t="s">
        <v>8</v>
      </c>
      <c r="B8" s="38" t="s">
        <v>139</v>
      </c>
      <c r="C8" s="38"/>
    </row>
    <row r="9" spans="1:3" x14ac:dyDescent="0.25">
      <c r="A9" s="5" t="s">
        <v>9</v>
      </c>
      <c r="B9" s="38" t="s">
        <v>140</v>
      </c>
      <c r="C9" s="38"/>
    </row>
    <row r="10" spans="1:3" x14ac:dyDescent="0.25">
      <c r="A10" s="5" t="s">
        <v>10</v>
      </c>
      <c r="B10" s="38" t="s">
        <v>140</v>
      </c>
      <c r="C10" s="38"/>
    </row>
    <row r="11" spans="1:3" ht="23.25" customHeight="1" x14ac:dyDescent="0.25">
      <c r="A11" s="5" t="s">
        <v>11</v>
      </c>
      <c r="B11" s="47" t="s">
        <v>141</v>
      </c>
      <c r="C11" s="48"/>
    </row>
    <row r="12" spans="1:3" x14ac:dyDescent="0.25">
      <c r="A12" s="37" t="s">
        <v>12</v>
      </c>
      <c r="B12" s="38" t="s">
        <v>147</v>
      </c>
      <c r="C12" s="36"/>
    </row>
    <row r="13" spans="1:3" ht="30" customHeight="1" x14ac:dyDescent="0.25">
      <c r="A13" s="37"/>
      <c r="B13" s="36"/>
      <c r="C13" s="36"/>
    </row>
    <row r="14" spans="1:3" ht="73.5" customHeight="1" x14ac:dyDescent="0.25">
      <c r="A14" s="37"/>
      <c r="B14" s="36"/>
      <c r="C14" s="36"/>
    </row>
    <row r="15" spans="1:3" ht="30" x14ac:dyDescent="0.25">
      <c r="A15" s="5" t="s">
        <v>13</v>
      </c>
      <c r="B15" s="41">
        <f>SUM(C17,C18,C20,C21,C23)</f>
        <v>32870000</v>
      </c>
      <c r="C15" s="42"/>
    </row>
    <row r="16" spans="1:3" ht="33.75" customHeight="1" x14ac:dyDescent="0.25">
      <c r="A16" s="43" t="s">
        <v>14</v>
      </c>
      <c r="B16" s="44" t="s">
        <v>15</v>
      </c>
      <c r="C16" s="44"/>
    </row>
    <row r="17" spans="1:3" ht="33.75" customHeight="1" x14ac:dyDescent="0.25">
      <c r="A17" s="43"/>
      <c r="B17" s="11" t="s">
        <v>141</v>
      </c>
      <c r="C17" s="6">
        <v>20000000</v>
      </c>
    </row>
    <row r="18" spans="1:3" ht="33.75" customHeight="1" x14ac:dyDescent="0.25">
      <c r="A18" s="43"/>
      <c r="B18" s="11" t="s">
        <v>142</v>
      </c>
      <c r="C18" s="6">
        <v>12870000</v>
      </c>
    </row>
    <row r="19" spans="1:3" x14ac:dyDescent="0.25">
      <c r="A19" s="43"/>
      <c r="B19" s="45" t="s">
        <v>16</v>
      </c>
      <c r="C19" s="46"/>
    </row>
    <row r="20" spans="1:3" x14ac:dyDescent="0.25">
      <c r="A20" s="43"/>
      <c r="B20" s="11"/>
      <c r="C20" s="6"/>
    </row>
    <row r="21" spans="1:3" x14ac:dyDescent="0.25">
      <c r="A21" s="43"/>
      <c r="B21" s="11"/>
      <c r="C21" s="6"/>
    </row>
    <row r="22" spans="1:3" x14ac:dyDescent="0.25">
      <c r="A22" s="43"/>
      <c r="B22" s="45" t="s">
        <v>17</v>
      </c>
      <c r="C22" s="46"/>
    </row>
    <row r="23" spans="1:3" x14ac:dyDescent="0.25">
      <c r="A23" s="43"/>
      <c r="B23" s="11"/>
      <c r="C23" s="16"/>
    </row>
    <row r="24" spans="1:3" x14ac:dyDescent="0.25">
      <c r="A24" s="5" t="s">
        <v>18</v>
      </c>
      <c r="B24" s="36" t="s">
        <v>143</v>
      </c>
      <c r="C24" s="36"/>
    </row>
    <row r="25" spans="1:3" x14ac:dyDescent="0.25">
      <c r="A25" s="5" t="s">
        <v>19</v>
      </c>
      <c r="B25" s="36">
        <v>49751742</v>
      </c>
      <c r="C25" s="36"/>
    </row>
    <row r="26" spans="1:3" x14ac:dyDescent="0.25">
      <c r="A26" s="5" t="s">
        <v>20</v>
      </c>
      <c r="B26" s="36">
        <v>51895</v>
      </c>
      <c r="C26" s="36"/>
    </row>
    <row r="27" spans="1:3" x14ac:dyDescent="0.25">
      <c r="A27" s="5" t="s">
        <v>21</v>
      </c>
      <c r="B27" s="39" t="s">
        <v>144</v>
      </c>
      <c r="C27" s="40"/>
    </row>
    <row r="28" spans="1:3" x14ac:dyDescent="0.25">
      <c r="A28" s="5" t="s">
        <v>22</v>
      </c>
      <c r="B28" s="35" t="s">
        <v>145</v>
      </c>
      <c r="C28" s="35"/>
    </row>
    <row r="29" spans="1:3" x14ac:dyDescent="0.25">
      <c r="A29" s="5" t="s">
        <v>23</v>
      </c>
      <c r="B29" s="36" t="s">
        <v>146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4" t="s">
        <v>24</v>
      </c>
      <c r="B1" s="64"/>
      <c r="C1" s="64"/>
    </row>
    <row r="2" spans="1:3" x14ac:dyDescent="0.25">
      <c r="A2" s="13" t="s">
        <v>25</v>
      </c>
      <c r="B2" s="65" t="s">
        <v>26</v>
      </c>
      <c r="C2" s="66"/>
    </row>
    <row r="3" spans="1:3" x14ac:dyDescent="0.25">
      <c r="A3" s="5" t="s">
        <v>1</v>
      </c>
      <c r="B3" s="36" t="str">
        <f>'GENERALES NOTA 322'!B2:C2</f>
        <v>2023125158</v>
      </c>
      <c r="C3" s="36"/>
    </row>
    <row r="4" spans="1:3" x14ac:dyDescent="0.25">
      <c r="A4" s="5" t="s">
        <v>2</v>
      </c>
      <c r="B4" s="36" t="str">
        <f>'GENERALES NOTA 322'!B3:C3</f>
        <v>Delegatura para Funciones Jurisdiccionales - Superintedencia Financiera de Colombia</v>
      </c>
      <c r="C4" s="36"/>
    </row>
    <row r="5" spans="1:3" x14ac:dyDescent="0.25">
      <c r="A5" s="5" t="s">
        <v>3</v>
      </c>
      <c r="B5" s="36" t="str">
        <f>'GENERALES NOTA 322'!B4:C4</f>
        <v xml:space="preserve">Allianz Seguros S.A. </v>
      </c>
      <c r="C5" s="36"/>
    </row>
    <row r="6" spans="1:3" x14ac:dyDescent="0.25">
      <c r="A6" s="5" t="s">
        <v>4</v>
      </c>
      <c r="B6" s="36" t="str">
        <f>'GENERALES NOTA 322'!B5:C5</f>
        <v>Maira Luz Cadena Cadena</v>
      </c>
      <c r="C6" s="36"/>
    </row>
    <row r="7" spans="1:3" x14ac:dyDescent="0.25">
      <c r="A7" s="5" t="s">
        <v>5</v>
      </c>
      <c r="B7" s="36" t="str">
        <f>'GENERALES NOTA 322'!B6:C6</f>
        <v>DEMANDA DIRECTA</v>
      </c>
      <c r="C7" s="36"/>
    </row>
    <row r="8" spans="1:3" x14ac:dyDescent="0.25">
      <c r="A8" s="13" t="s">
        <v>27</v>
      </c>
      <c r="B8" s="36"/>
      <c r="C8" s="36"/>
    </row>
    <row r="9" spans="1:3" x14ac:dyDescent="0.25">
      <c r="A9" s="13" t="s">
        <v>11</v>
      </c>
      <c r="B9" s="36"/>
      <c r="C9" s="36"/>
    </row>
    <row r="10" spans="1:3" x14ac:dyDescent="0.25">
      <c r="A10" s="13" t="s">
        <v>28</v>
      </c>
      <c r="B10" s="65"/>
      <c r="C10" s="67"/>
    </row>
    <row r="11" spans="1:3" x14ac:dyDescent="0.25">
      <c r="A11" s="13" t="s">
        <v>29</v>
      </c>
      <c r="B11" s="65"/>
      <c r="C11" s="66"/>
    </row>
    <row r="12" spans="1:3" x14ac:dyDescent="0.25">
      <c r="A12" s="13" t="s">
        <v>30</v>
      </c>
      <c r="B12" s="52"/>
      <c r="C12" s="53"/>
    </row>
    <row r="13" spans="1:3" x14ac:dyDescent="0.25">
      <c r="A13" s="13" t="s">
        <v>31</v>
      </c>
      <c r="B13" s="36"/>
      <c r="C13" s="36"/>
    </row>
    <row r="14" spans="1:3" x14ac:dyDescent="0.25">
      <c r="A14" s="13" t="s">
        <v>32</v>
      </c>
      <c r="B14" s="36"/>
      <c r="C14" s="36"/>
    </row>
    <row r="15" spans="1:3" x14ac:dyDescent="0.25">
      <c r="A15" s="13" t="s">
        <v>33</v>
      </c>
      <c r="B15" s="36"/>
      <c r="C15" s="36"/>
    </row>
    <row r="16" spans="1:3" x14ac:dyDescent="0.25">
      <c r="A16" s="62" t="s">
        <v>34</v>
      </c>
      <c r="B16" s="36"/>
      <c r="C16" s="36"/>
    </row>
    <row r="17" spans="1:3" x14ac:dyDescent="0.25">
      <c r="A17" s="63"/>
      <c r="B17" s="9" t="s">
        <v>35</v>
      </c>
      <c r="C17" s="10" t="s">
        <v>36</v>
      </c>
    </row>
    <row r="18" spans="1:3" x14ac:dyDescent="0.25">
      <c r="A18" s="63"/>
      <c r="B18" s="11"/>
      <c r="C18" s="11"/>
    </row>
    <row r="19" spans="1:3" x14ac:dyDescent="0.25">
      <c r="A19" s="63"/>
      <c r="B19" s="11"/>
      <c r="C19" s="11"/>
    </row>
    <row r="20" spans="1:3" x14ac:dyDescent="0.25">
      <c r="A20" s="63"/>
      <c r="B20" s="11"/>
      <c r="C20" s="11"/>
    </row>
    <row r="21" spans="1:3" x14ac:dyDescent="0.25">
      <c r="A21" s="13" t="s">
        <v>37</v>
      </c>
      <c r="B21" s="36"/>
      <c r="C21" s="36"/>
    </row>
    <row r="22" spans="1:3" x14ac:dyDescent="0.25">
      <c r="A22" s="13" t="s">
        <v>38</v>
      </c>
      <c r="B22" s="52"/>
      <c r="C22" s="53"/>
    </row>
    <row r="23" spans="1:3" x14ac:dyDescent="0.25">
      <c r="A23" s="13" t="s">
        <v>39</v>
      </c>
      <c r="B23" s="36"/>
      <c r="C23" s="36"/>
    </row>
    <row r="24" spans="1:3" x14ac:dyDescent="0.25">
      <c r="A24" s="13" t="s">
        <v>40</v>
      </c>
      <c r="B24" s="36"/>
      <c r="C24" s="36"/>
    </row>
    <row r="25" spans="1:3" x14ac:dyDescent="0.25">
      <c r="A25" s="13" t="s">
        <v>41</v>
      </c>
      <c r="B25" s="36"/>
      <c r="C25" s="36"/>
    </row>
    <row r="26" spans="1:3" x14ac:dyDescent="0.25">
      <c r="A26" s="12" t="s">
        <v>42</v>
      </c>
      <c r="B26" s="36"/>
      <c r="C26" s="36"/>
    </row>
    <row r="27" spans="1:3" x14ac:dyDescent="0.25">
      <c r="A27" s="61" t="s">
        <v>43</v>
      </c>
      <c r="B27" s="61"/>
      <c r="C27" s="61"/>
    </row>
    <row r="28" spans="1:3" ht="14.45" customHeight="1" x14ac:dyDescent="0.25">
      <c r="A28" s="56" t="s">
        <v>44</v>
      </c>
      <c r="B28" s="57"/>
      <c r="C28" s="31"/>
    </row>
    <row r="29" spans="1:3" ht="14.45" customHeight="1" x14ac:dyDescent="0.25">
      <c r="A29" s="58" t="s">
        <v>45</v>
      </c>
      <c r="B29" s="59"/>
      <c r="C29" s="31"/>
    </row>
    <row r="30" spans="1:3" ht="14.45" customHeight="1" x14ac:dyDescent="0.25">
      <c r="A30" s="58" t="s">
        <v>46</v>
      </c>
      <c r="B30" s="59"/>
      <c r="C30" s="32"/>
    </row>
    <row r="31" spans="1:3" ht="14.45" customHeight="1" x14ac:dyDescent="0.25">
      <c r="A31" s="58" t="s">
        <v>47</v>
      </c>
      <c r="B31" s="59"/>
      <c r="C31" s="31"/>
    </row>
    <row r="32" spans="1:3" x14ac:dyDescent="0.25">
      <c r="A32" s="58" t="s">
        <v>48</v>
      </c>
      <c r="B32" s="59"/>
      <c r="C32" s="31"/>
    </row>
    <row r="33" spans="1:3" ht="14.45" customHeight="1" x14ac:dyDescent="0.25">
      <c r="A33" s="58" t="s">
        <v>49</v>
      </c>
      <c r="B33" s="59"/>
      <c r="C33" s="31"/>
    </row>
    <row r="34" spans="1:3" ht="14.45" customHeight="1" x14ac:dyDescent="0.25">
      <c r="A34" s="58" t="s">
        <v>50</v>
      </c>
      <c r="B34" s="59"/>
      <c r="C34" s="33"/>
    </row>
    <row r="35" spans="1:3" x14ac:dyDescent="0.25">
      <c r="A35" s="56" t="s">
        <v>51</v>
      </c>
      <c r="B35" s="57"/>
      <c r="C35" s="34"/>
    </row>
    <row r="36" spans="1:3" x14ac:dyDescent="0.25">
      <c r="A36" s="60" t="s">
        <v>52</v>
      </c>
      <c r="B36" s="60"/>
      <c r="C36" s="60"/>
    </row>
    <row r="37" spans="1:3" x14ac:dyDescent="0.25">
      <c r="A37" s="54" t="s">
        <v>53</v>
      </c>
      <c r="B37" s="54"/>
      <c r="C37" s="11"/>
    </row>
    <row r="38" spans="1:3" x14ac:dyDescent="0.25">
      <c r="A38" s="54" t="s">
        <v>54</v>
      </c>
      <c r="B38" s="54"/>
      <c r="C38" s="11"/>
    </row>
    <row r="39" spans="1:3" x14ac:dyDescent="0.25">
      <c r="A39" s="54" t="s">
        <v>55</v>
      </c>
      <c r="B39" s="54"/>
      <c r="C39" s="11"/>
    </row>
    <row r="40" spans="1:3" x14ac:dyDescent="0.25">
      <c r="A40" s="54" t="s">
        <v>56</v>
      </c>
      <c r="B40" s="54"/>
      <c r="C40" s="11"/>
    </row>
    <row r="41" spans="1:3" x14ac:dyDescent="0.25">
      <c r="A41" s="54" t="s">
        <v>57</v>
      </c>
      <c r="B41" s="54"/>
      <c r="C41" s="11"/>
    </row>
    <row r="42" spans="1:3" x14ac:dyDescent="0.25">
      <c r="A42" s="54" t="s">
        <v>58</v>
      </c>
      <c r="B42" s="54"/>
      <c r="C42" s="11"/>
    </row>
    <row r="43" spans="1:3" x14ac:dyDescent="0.25">
      <c r="A43" s="54" t="s">
        <v>59</v>
      </c>
      <c r="B43" s="54"/>
      <c r="C43" s="11"/>
    </row>
    <row r="44" spans="1:3" x14ac:dyDescent="0.25">
      <c r="A44" s="54" t="s">
        <v>60</v>
      </c>
      <c r="B44" s="54"/>
      <c r="C44" s="11"/>
    </row>
    <row r="45" spans="1:3" x14ac:dyDescent="0.25">
      <c r="A45" s="54" t="s">
        <v>61</v>
      </c>
      <c r="B45" s="54"/>
      <c r="C45" s="11"/>
    </row>
    <row r="46" spans="1:3" x14ac:dyDescent="0.25">
      <c r="A46" s="54" t="s">
        <v>62</v>
      </c>
      <c r="B46" s="54"/>
      <c r="C46" s="11"/>
    </row>
    <row r="47" spans="1:3" x14ac:dyDescent="0.25">
      <c r="A47" s="54" t="s">
        <v>63</v>
      </c>
      <c r="B47" s="54"/>
      <c r="C47" s="11"/>
    </row>
    <row r="48" spans="1:3" x14ac:dyDescent="0.25">
      <c r="A48" s="54" t="s">
        <v>64</v>
      </c>
      <c r="B48" s="54"/>
      <c r="C48" s="11"/>
    </row>
    <row r="49" spans="1:3" x14ac:dyDescent="0.25">
      <c r="A49" s="54" t="s">
        <v>65</v>
      </c>
      <c r="B49" s="54"/>
      <c r="C49" s="11"/>
    </row>
    <row r="50" spans="1:3" x14ac:dyDescent="0.25">
      <c r="A50" s="54" t="s">
        <v>66</v>
      </c>
      <c r="B50" s="54"/>
      <c r="C50" s="11"/>
    </row>
    <row r="51" spans="1:3" x14ac:dyDescent="0.25">
      <c r="A51" s="54" t="s">
        <v>67</v>
      </c>
      <c r="B51" s="54"/>
      <c r="C51" s="11"/>
    </row>
    <row r="52" spans="1:3" x14ac:dyDescent="0.25">
      <c r="A52" s="54" t="s">
        <v>68</v>
      </c>
      <c r="B52" s="54"/>
      <c r="C52" s="11"/>
    </row>
    <row r="53" spans="1:3" x14ac:dyDescent="0.25">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B1" zoomScaleNormal="100" workbookViewId="0">
      <selection activeCell="C19" sqref="C1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4" t="s">
        <v>69</v>
      </c>
      <c r="B1" s="64"/>
      <c r="C1" s="64"/>
    </row>
    <row r="2" spans="1:6" x14ac:dyDescent="0.25">
      <c r="A2" s="20" t="s">
        <v>25</v>
      </c>
      <c r="B2" s="72" t="s">
        <v>150</v>
      </c>
      <c r="C2" s="73"/>
    </row>
    <row r="3" spans="1:6" x14ac:dyDescent="0.25">
      <c r="A3" s="21" t="s">
        <v>1</v>
      </c>
      <c r="B3" s="74" t="str">
        <f>'GENERALES NOTA 322'!B2:C2</f>
        <v>2023125158</v>
      </c>
      <c r="C3" s="74"/>
    </row>
    <row r="4" spans="1:6" x14ac:dyDescent="0.25">
      <c r="A4" s="21" t="s">
        <v>2</v>
      </c>
      <c r="B4" s="74" t="str">
        <f>'GENERALES NOTA 322'!B3:C3</f>
        <v>Delegatura para Funciones Jurisdiccionales - Superintedencia Financiera de Colombia</v>
      </c>
      <c r="C4" s="74"/>
    </row>
    <row r="5" spans="1:6" x14ac:dyDescent="0.25">
      <c r="A5" s="21" t="s">
        <v>3</v>
      </c>
      <c r="B5" s="74" t="str">
        <f>'GENERALES NOTA 322'!B4:C4</f>
        <v xml:space="preserve">Allianz Seguros S.A. </v>
      </c>
      <c r="C5" s="74"/>
    </row>
    <row r="6" spans="1:6" ht="14.45" customHeight="1" x14ac:dyDescent="0.25">
      <c r="A6" s="21" t="s">
        <v>4</v>
      </c>
      <c r="B6" s="74" t="str">
        <f>'GENERALES NOTA 322'!B5:C5</f>
        <v>Maira Luz Cadena Cadena</v>
      </c>
      <c r="C6" s="74"/>
    </row>
    <row r="7" spans="1:6" x14ac:dyDescent="0.25">
      <c r="A7" s="21" t="s">
        <v>5</v>
      </c>
      <c r="B7" s="74" t="str">
        <f>'GENERALES NOTA 322'!B6:C6</f>
        <v>DEMANDA DIRECTA</v>
      </c>
      <c r="C7" s="74"/>
    </row>
    <row r="8" spans="1:6" ht="30" x14ac:dyDescent="0.25">
      <c r="A8" s="21" t="s">
        <v>13</v>
      </c>
      <c r="B8" s="68">
        <f>'GENERALES NOTA 322'!B15:C15</f>
        <v>32870000</v>
      </c>
      <c r="C8" s="69"/>
    </row>
    <row r="9" spans="1:6" x14ac:dyDescent="0.25">
      <c r="A9" s="75" t="s">
        <v>14</v>
      </c>
      <c r="B9" s="76" t="s">
        <v>15</v>
      </c>
      <c r="C9" s="77"/>
    </row>
    <row r="10" spans="1:6" x14ac:dyDescent="0.25">
      <c r="A10" s="75"/>
      <c r="B10" s="22" t="s">
        <v>148</v>
      </c>
      <c r="C10" s="19">
        <v>20000000</v>
      </c>
    </row>
    <row r="11" spans="1:6" x14ac:dyDescent="0.25">
      <c r="A11" s="75"/>
      <c r="B11" s="22" t="s">
        <v>142</v>
      </c>
      <c r="C11" s="19">
        <v>12870000</v>
      </c>
    </row>
    <row r="12" spans="1:6" x14ac:dyDescent="0.25">
      <c r="A12" s="75"/>
      <c r="B12" s="76"/>
      <c r="C12" s="77"/>
    </row>
    <row r="13" spans="1:6" x14ac:dyDescent="0.25">
      <c r="A13" s="75"/>
      <c r="B13" s="22" t="s">
        <v>70</v>
      </c>
      <c r="C13" s="24"/>
    </row>
    <row r="14" spans="1:6" x14ac:dyDescent="0.25">
      <c r="A14" s="75"/>
      <c r="B14" s="22" t="s">
        <v>71</v>
      </c>
      <c r="C14" s="24"/>
      <c r="E14" t="s">
        <v>72</v>
      </c>
      <c r="F14" s="17">
        <v>0.7</v>
      </c>
    </row>
    <row r="15" spans="1:6" x14ac:dyDescent="0.25">
      <c r="A15" s="23" t="s">
        <v>73</v>
      </c>
      <c r="B15" s="72" t="s">
        <v>106</v>
      </c>
      <c r="C15" s="73"/>
    </row>
    <row r="16" spans="1:6" ht="15" customHeight="1" x14ac:dyDescent="0.25">
      <c r="A16" s="21" t="s">
        <v>75</v>
      </c>
      <c r="B16" s="70" t="s">
        <v>152</v>
      </c>
      <c r="C16" s="71"/>
    </row>
    <row r="17" spans="1:3" ht="28.5" customHeight="1" x14ac:dyDescent="0.25">
      <c r="A17" s="14" t="s">
        <v>76</v>
      </c>
      <c r="B17" s="80">
        <f>((C19+C20+C22+C23)-C26)*C25*C27</f>
        <v>75829621</v>
      </c>
      <c r="C17" s="80"/>
    </row>
    <row r="18" spans="1:3" x14ac:dyDescent="0.25">
      <c r="A18" s="23" t="s">
        <v>77</v>
      </c>
      <c r="B18" s="78" t="s">
        <v>15</v>
      </c>
      <c r="C18" s="79"/>
    </row>
    <row r="19" spans="1:3" x14ac:dyDescent="0.25">
      <c r="A19" s="86"/>
      <c r="B19" s="22" t="s">
        <v>148</v>
      </c>
      <c r="C19" s="19">
        <v>50000000</v>
      </c>
    </row>
    <row r="20" spans="1:3" x14ac:dyDescent="0.25">
      <c r="A20" s="87"/>
      <c r="B20" s="22" t="s">
        <v>142</v>
      </c>
      <c r="C20" s="19">
        <v>25829621</v>
      </c>
    </row>
    <row r="21" spans="1:3" x14ac:dyDescent="0.25">
      <c r="A21" s="87"/>
      <c r="B21" s="76">
        <v>1</v>
      </c>
      <c r="C21" s="77"/>
    </row>
    <row r="22" spans="1:3" x14ac:dyDescent="0.25">
      <c r="A22" s="87"/>
      <c r="B22" s="22" t="s">
        <v>70</v>
      </c>
      <c r="C22" s="19">
        <v>0</v>
      </c>
    </row>
    <row r="23" spans="1:3" ht="45" x14ac:dyDescent="0.25">
      <c r="A23" s="87"/>
      <c r="B23" s="22" t="s">
        <v>78</v>
      </c>
      <c r="C23" s="19">
        <v>0</v>
      </c>
    </row>
    <row r="24" spans="1:3" x14ac:dyDescent="0.25">
      <c r="A24" s="87"/>
      <c r="B24" s="76" t="s">
        <v>79</v>
      </c>
      <c r="C24" s="77"/>
    </row>
    <row r="25" spans="1:3" x14ac:dyDescent="0.25">
      <c r="A25" s="25"/>
      <c r="B25" s="22" t="s">
        <v>80</v>
      </c>
      <c r="C25" s="26">
        <v>1</v>
      </c>
    </row>
    <row r="26" spans="1:3" x14ac:dyDescent="0.25">
      <c r="A26" s="27"/>
      <c r="B26" s="22" t="s">
        <v>29</v>
      </c>
      <c r="C26" s="28">
        <v>0</v>
      </c>
    </row>
    <row r="27" spans="1:3" x14ac:dyDescent="0.25">
      <c r="A27" s="27"/>
      <c r="B27" s="22" t="s">
        <v>81</v>
      </c>
      <c r="C27" s="26">
        <v>1</v>
      </c>
    </row>
    <row r="28" spans="1:3" x14ac:dyDescent="0.25">
      <c r="A28" s="18" t="s">
        <v>82</v>
      </c>
      <c r="B28" s="80">
        <f>IFERROR(B17*(VLOOKUP(B15,Hoja2!$G$1:$H$6,2,0)),16666)</f>
        <v>16666</v>
      </c>
      <c r="C28" s="80"/>
    </row>
    <row r="29" spans="1:3" ht="30" x14ac:dyDescent="0.25">
      <c r="A29" s="21" t="s">
        <v>83</v>
      </c>
      <c r="B29" s="81" t="s">
        <v>151</v>
      </c>
      <c r="C29" s="82"/>
    </row>
    <row r="30" spans="1:3" ht="30" x14ac:dyDescent="0.25">
      <c r="A30" s="21" t="s">
        <v>84</v>
      </c>
      <c r="B30" s="83" t="s">
        <v>149</v>
      </c>
      <c r="C30" s="84"/>
    </row>
    <row r="31" spans="1:3" ht="18.75" x14ac:dyDescent="0.25">
      <c r="A31" s="29" t="s">
        <v>85</v>
      </c>
      <c r="B31" s="29"/>
      <c r="C31" s="29"/>
    </row>
    <row r="32" spans="1:3" x14ac:dyDescent="0.25">
      <c r="A32" s="30" t="s">
        <v>86</v>
      </c>
      <c r="B32" s="85"/>
      <c r="C32" s="85"/>
    </row>
    <row r="33" spans="1:3" x14ac:dyDescent="0.25">
      <c r="A33" s="30" t="s">
        <v>87</v>
      </c>
      <c r="B33" s="85"/>
      <c r="C33" s="85"/>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4" t="s">
        <v>88</v>
      </c>
      <c r="B1" s="64"/>
      <c r="C1" s="64"/>
    </row>
    <row r="2" spans="1:3" ht="17.100000000000001" customHeight="1" x14ac:dyDescent="0.25">
      <c r="A2" s="13" t="s">
        <v>25</v>
      </c>
      <c r="B2" s="65" t="str">
        <f>'[2]AUTOS NOTA 321'!B2:C2</f>
        <v xml:space="preserve">SINIESTRO   LEGIS </v>
      </c>
      <c r="C2" s="66"/>
    </row>
    <row r="3" spans="1:3" ht="15.95" customHeight="1" x14ac:dyDescent="0.25">
      <c r="A3" s="5" t="s">
        <v>1</v>
      </c>
      <c r="B3" s="36" t="str">
        <f>'GENERALES NOTA 322'!B2:C2</f>
        <v>2023125158</v>
      </c>
      <c r="C3" s="36"/>
    </row>
    <row r="4" spans="1:3" x14ac:dyDescent="0.25">
      <c r="A4" s="5" t="s">
        <v>2</v>
      </c>
      <c r="B4" s="36" t="str">
        <f>'GENERALES NOTA 322'!B3:C3</f>
        <v>Delegatura para Funciones Jurisdiccionales - Superintedencia Financiera de Colombia</v>
      </c>
      <c r="C4" s="36"/>
    </row>
    <row r="5" spans="1:3" ht="29.1" customHeight="1" x14ac:dyDescent="0.25">
      <c r="A5" s="5" t="s">
        <v>3</v>
      </c>
      <c r="B5" s="36" t="str">
        <f>'GENERALES NOTA 322'!B4:C4</f>
        <v xml:space="preserve">Allianz Seguros S.A. </v>
      </c>
      <c r="C5" s="36"/>
    </row>
    <row r="6" spans="1:3" x14ac:dyDescent="0.25">
      <c r="A6" s="5" t="s">
        <v>4</v>
      </c>
      <c r="B6" s="36" t="str">
        <f>'GENERALES NOTA 322'!B5:C5</f>
        <v>Maira Luz Cadena Cadena</v>
      </c>
      <c r="C6" s="36"/>
    </row>
    <row r="7" spans="1:3" ht="43.5" customHeight="1" x14ac:dyDescent="0.25">
      <c r="A7" s="5" t="s">
        <v>5</v>
      </c>
      <c r="B7" s="36" t="str">
        <f>'GENERALES NOTA 322'!B6:C6</f>
        <v>DEMANDA DIRECTA</v>
      </c>
      <c r="C7" s="36"/>
    </row>
    <row r="8" spans="1:3" x14ac:dyDescent="0.25">
      <c r="A8" s="5" t="s">
        <v>89</v>
      </c>
      <c r="B8" s="36"/>
      <c r="C8" s="36"/>
    </row>
    <row r="9" spans="1:3" x14ac:dyDescent="0.25">
      <c r="A9" s="15" t="s">
        <v>77</v>
      </c>
      <c r="B9" s="88"/>
      <c r="C9" s="88"/>
    </row>
    <row r="10" spans="1:3" x14ac:dyDescent="0.25">
      <c r="A10" s="15" t="s">
        <v>90</v>
      </c>
      <c r="B10" s="36"/>
      <c r="C10" s="36"/>
    </row>
    <row r="11" spans="1:3" ht="30" x14ac:dyDescent="0.25">
      <c r="A11" s="15" t="s">
        <v>91</v>
      </c>
      <c r="B11" s="89"/>
      <c r="C11" s="55"/>
    </row>
    <row r="12" spans="1:3" ht="60" x14ac:dyDescent="0.25">
      <c r="A12" s="5" t="s">
        <v>92</v>
      </c>
      <c r="B12" s="36"/>
      <c r="C12" s="36"/>
    </row>
    <row r="13" spans="1:3" ht="60" x14ac:dyDescent="0.25">
      <c r="A13" s="5" t="s">
        <v>93</v>
      </c>
      <c r="B13" s="36"/>
      <c r="C13" s="36"/>
    </row>
    <row r="14" spans="1:3" x14ac:dyDescent="0.25">
      <c r="A14" s="5" t="s">
        <v>94</v>
      </c>
      <c r="B14" s="11"/>
      <c r="C14" s="11"/>
    </row>
    <row r="15" spans="1:3" x14ac:dyDescent="0.25">
      <c r="A15" s="15" t="s">
        <v>95</v>
      </c>
      <c r="B15" s="36"/>
      <c r="C15" s="36"/>
    </row>
    <row r="16" spans="1:3" x14ac:dyDescent="0.25">
      <c r="A16" s="11" t="s">
        <v>96</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97</v>
      </c>
    </row>
    <row r="2" spans="1:1" x14ac:dyDescent="0.25">
      <c r="A2" t="s">
        <v>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30</v>
      </c>
      <c r="B1" t="s">
        <v>99</v>
      </c>
      <c r="C1" s="8" t="s">
        <v>34</v>
      </c>
      <c r="D1" s="8" t="s">
        <v>38</v>
      </c>
      <c r="E1" s="3" t="s">
        <v>39</v>
      </c>
      <c r="F1" s="2" t="s">
        <v>72</v>
      </c>
      <c r="G1" s="2" t="s">
        <v>74</v>
      </c>
      <c r="H1" s="4">
        <v>0.7</v>
      </c>
      <c r="I1" t="s">
        <v>100</v>
      </c>
      <c r="J1" t="s">
        <v>101</v>
      </c>
      <c r="L1" t="s">
        <v>6</v>
      </c>
    </row>
    <row r="2" spans="1:12" x14ac:dyDescent="0.25">
      <c r="A2" t="s">
        <v>102</v>
      </c>
      <c r="B2" t="s">
        <v>98</v>
      </c>
      <c r="C2" t="s">
        <v>103</v>
      </c>
      <c r="D2" s="2" t="s">
        <v>104</v>
      </c>
      <c r="E2" s="1" t="s">
        <v>105</v>
      </c>
      <c r="F2" s="2" t="s">
        <v>106</v>
      </c>
      <c r="G2" s="2" t="s">
        <v>107</v>
      </c>
      <c r="H2" s="4">
        <v>0.25</v>
      </c>
      <c r="I2" t="s">
        <v>108</v>
      </c>
      <c r="J2" t="s">
        <v>109</v>
      </c>
      <c r="L2" t="s">
        <v>110</v>
      </c>
    </row>
    <row r="3" spans="1:12" x14ac:dyDescent="0.25">
      <c r="A3" t="s">
        <v>111</v>
      </c>
      <c r="C3" t="s">
        <v>112</v>
      </c>
      <c r="D3" s="2" t="s">
        <v>113</v>
      </c>
      <c r="E3" s="1" t="s">
        <v>114</v>
      </c>
      <c r="F3" s="2" t="s">
        <v>115</v>
      </c>
      <c r="G3" s="2" t="s">
        <v>116</v>
      </c>
      <c r="H3" s="4">
        <v>0.55000000000000004</v>
      </c>
      <c r="I3" t="s">
        <v>117</v>
      </c>
      <c r="J3" t="s">
        <v>118</v>
      </c>
    </row>
    <row r="4" spans="1:12" x14ac:dyDescent="0.25">
      <c r="A4" t="s">
        <v>119</v>
      </c>
      <c r="C4" t="s">
        <v>120</v>
      </c>
      <c r="E4" s="1" t="s">
        <v>121</v>
      </c>
      <c r="G4" s="2" t="s">
        <v>122</v>
      </c>
      <c r="H4" s="4">
        <v>0.15</v>
      </c>
      <c r="I4" t="s">
        <v>123</v>
      </c>
      <c r="J4" t="s">
        <v>124</v>
      </c>
    </row>
    <row r="5" spans="1:12" x14ac:dyDescent="0.25">
      <c r="A5" t="s">
        <v>125</v>
      </c>
      <c r="E5" s="1" t="s">
        <v>126</v>
      </c>
      <c r="G5" s="2" t="s">
        <v>127</v>
      </c>
      <c r="H5" s="4">
        <v>0.7</v>
      </c>
      <c r="I5" t="s">
        <v>128</v>
      </c>
      <c r="J5" t="s">
        <v>129</v>
      </c>
    </row>
    <row r="6" spans="1:12" x14ac:dyDescent="0.25">
      <c r="E6" s="1" t="s">
        <v>130</v>
      </c>
      <c r="G6" s="2" t="s">
        <v>131</v>
      </c>
      <c r="H6" s="4">
        <v>0.3</v>
      </c>
      <c r="J6" t="s">
        <v>132</v>
      </c>
    </row>
    <row r="7" spans="1:12" x14ac:dyDescent="0.25">
      <c r="E7" s="1" t="s">
        <v>133</v>
      </c>
      <c r="G7" s="2" t="s">
        <v>106</v>
      </c>
    </row>
    <row r="8" spans="1:12" x14ac:dyDescent="0.25">
      <c r="E8" s="1" t="s">
        <v>134</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0" ma:contentTypeDescription="Crear nuevo documento." ma:contentTypeScope="" ma:versionID="2dc80d184e77f5331d2429e6b3020965">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04789d3b47fafe9ae76d70be2755e1b7"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EA50B6-53E0-4CF4-B2CE-722BDF6E60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64D33B-784F-4592-9F54-7AB9CEB307A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7F1620F-6882-40C1-983B-03FDDC7032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Diana Carolina Burgos Castillo</cp:lastModifiedBy>
  <cp:revision/>
  <dcterms:created xsi:type="dcterms:W3CDTF">2020-12-07T14:41:17Z</dcterms:created>
  <dcterms:modified xsi:type="dcterms:W3CDTF">2024-01-05T15:01:00Z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ies>
</file>