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gha2-my.sharepoint.com/personal/abaron_gha_com_co/Documents/01. AMBM/1. Revisiones/14. TIFFANY CASTAÑO/"/>
    </mc:Choice>
  </mc:AlternateContent>
  <xr:revisionPtr revIDLastSave="0" documentId="14_{97E16656-C219-4463-B9C2-D8950B774E3E}" xr6:coauthVersionLast="47" xr6:coauthVersionMax="47" xr10:uidLastSave="{00000000-0000-0000-0000-000000000000}"/>
  <bookViews>
    <workbookView xWindow="23880" yWindow="-1620" windowWidth="29040" windowHeight="157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8" l="1"/>
  <c r="B20" i="8"/>
  <c r="B39" i="8" s="1"/>
  <c r="B10" i="9" l="1"/>
  <c r="B2" i="9" l="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<sst xmlns="http://schemas.openxmlformats.org/spreadsheetml/2006/main" count="241" uniqueCount="182">
  <si>
    <t>SOLICITUD DE ANTECEDENTES -ABOGADO EXTERNO-</t>
  </si>
  <si>
    <t>Radicado(23 digitos)</t>
  </si>
  <si>
    <t>2023128190</t>
  </si>
  <si>
    <t>Juzgado</t>
  </si>
  <si>
    <t>SUPERINTENDENCIA FINANCIERA DE COLOMBIA DELEGATURA DE ASUNTOS JURISDICCIONALES</t>
  </si>
  <si>
    <t>Demandado</t>
  </si>
  <si>
    <t>ALLIANZ SEGUROS S.A.</t>
  </si>
  <si>
    <t xml:space="preserve">Demandante </t>
  </si>
  <si>
    <t>STEFANY ORTIZ PEREZ</t>
  </si>
  <si>
    <t>Tipo de vinculacion compañía</t>
  </si>
  <si>
    <t>DEMANDA DIRECTA</t>
  </si>
  <si>
    <t xml:space="preserve">Tipo de perjucio </t>
  </si>
  <si>
    <t>SUSTRACCIÓN TOTAL</t>
  </si>
  <si>
    <t>INTERVINIENTE -Nombre de lesionado o muerto (s) del proceso</t>
  </si>
  <si>
    <t xml:space="preserve">Numero de identificacion </t>
  </si>
  <si>
    <t xml:space="preserve">Domicilio </t>
  </si>
  <si>
    <t>CALLE 53 SUR #41-62 APTO 202 EDIFICIO ARROYO CRISTALINO, SABANETA, ANTIOQUIA</t>
  </si>
  <si>
    <t xml:space="preserve">Telefono </t>
  </si>
  <si>
    <t>Correo electronico</t>
  </si>
  <si>
    <t>steortiz@hotmail.com</t>
  </si>
  <si>
    <t xml:space="preserve">Estado Civil </t>
  </si>
  <si>
    <t>N/A</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</si>
  <si>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</si>
  <si>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</si>
  <si>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</si>
  <si>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</si>
  <si>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</si>
  <si>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</si>
  <si>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</si>
  <si>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</si>
  <si>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</si>
  <si>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01 DE MARZO DE 2023</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</si>
  <si>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</si>
  <si>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</si>
  <si>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</si>
  <si>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1.	El día 24 de febrero de 2023 la señora STEFANY ORTIZ se puso en contacto con el señor ANDRES MAURICIO TABARES DIAZ, quien en uso de la plataforma OLX se encontraba ofertando un vehículo RENAULT, Sandero color gris con placas LRR389. Dentro de esta negociación la demandante acudió de manera presencial a verificar el estado del vehículo en el municipio de Envigado.
2.	En la cita de verificación referida, el señor Tabares aportó la documentación del automotor dentro de la cual se constataba que (i) el vehículo se encontraba a nombre de un tercero, la señora CLAUDIA MARÍA LOPEZ ARIAS, (ii) presentando un presunto contrato de mandato, (iii) Certificado de peritaje por parte de AUTOMAS del 25 de febrero de 2023, con resultado asegurable. Acto seguido se acordó la compra del vehículo de placas LRR389 para el 01 de marzo de 2023 por el monto de $49.000.000. Fecha en la cual se suscribió el contrato de compraventa, el formato de traspaso y se le reconoció al señor ANDRÉS MAURICIO la cifra adicional de $268.000 para los trámites de traspaso, entregándosele la totalidad de la documentación original y a su vez, recibiendo el vehículo, el cual se les había manifestado se encontraba asegurado con ALLIANZ SEGUROS S.A.
3.	 Así, la señora Ortiz el día 03 de marzo de 2023 se dirigió a las oficinas de COOPANTEX para tramitar el seguro a su nombre como consecuencia de la compraventa. De lo cual se derivó el agendamiento de inspección del vehículo para el 08 de marzo del mismo año ante COLSERAUTO, de la cual se concluyó la ASEGURABILIDAD del vehículo, expidiendo la póliza de seguro No. 023173159, cuya vigencia se encontraba comprendida entre el 01 de marzo de 2023 y el 31 de octubre de 2023. 
4.	Luego de la expedición de esta póliza, se perdió contacto con el presunto vendedor del automotor, recibiendo llamada de la señora CLAUDIA MARIA LOPEZ quien indicó que su vehículo se encontraba GEMELIADO y que el vehículo verdadero se encontraba en su poder. Motivo por el cual se encontraba en curso un proceso penal, cuya denuncia tenía el SPOA 050016000248202317728, lo que conllevó a que la demandante notificara de esta situación a la SIJIN quien realizó verificación y pudo constatar que el vehículo presuntamente adquirido contaba con una placa y licencia falsa. Lo que conllevó a la incautación del automotor generando el SPOA 050016000206202330546 del 17 de mayo de 2023.
5.	Teniendo en cuenta que por parte de Allianz se había confirmado que el vehículo estaba asegurado con la compañía y registrado a nombre de la señora Claudia, en repetidas oportunidades se notificó a la aseguradora el deseo de cancelar la póliza para que iniciara la vigencia a nuestro nombre lo cual se constata mediante las peticiones interpuestas con radicados RFC 230001782 del 4 de abril y RFC 230001378 del 26 de Abril. En estos radicados la compañía aseguradora informó el aseguramiento mencionando constantemente que se iban a comunicar con la señora Claudia para que cancelara su póliza.
6.	En el caso particular, el contrato de compraventa se suscribió previo a la suscripción del contrato de seguros y como queda establecido mediante las pruebas aportadas en los anexos, en el cual la transferencia del bien paso a la señora STEFANNY ORTIZ PEREZ, quien posteriormente toma la póliza, el contrato de compraventa se PERFECCIONO CON LA ENTREGA DEL BIEN Y EL PAGO DE LA OBLIGACION, motivo por el cual SI existe vinculo contractual entre la Aseguradora y Stefanny, por ende si hay Interés asegurable en virtud de contrato el contrato No. 23173159/489, independiente de que se haya realizado la inscripción del traspaso ante las autoridad de tránsito.
7.	La empresa aseguradora el día 22 de junio de 2023 comisiono a la firma de abogados Potencial Seguros para investigar el caso que nos convoca, estos nos contactaron el mismo 22 de junio de 2023 y solicitaron una entrevista con los abogados y el investigador Henry Muñoz, estos de manera verbal manifestaron revisarían el caso por solicitud de la aseguradora Allianz y seguidamente enviaron informe a la compañía aseguradora, este mismo informe se solicitara en el acápite de pruebas pues es preciso por el bien del proceso que nos convoca conocer su contenido y recomendaciones. </t>
  </si>
  <si>
    <t>Asegurado</t>
  </si>
  <si>
    <t>Nit Asegurado</t>
  </si>
  <si>
    <t>Placa vehículo asegurado (si aplica)</t>
  </si>
  <si>
    <t>LRR389</t>
  </si>
  <si>
    <t>No. Póliza vinculada</t>
  </si>
  <si>
    <t>23173159 - 489</t>
  </si>
  <si>
    <t>Fecha de asignación</t>
  </si>
  <si>
    <t>20 DE DICIEMBRE DE 2023</t>
  </si>
  <si>
    <t>Fecha de notificación</t>
  </si>
  <si>
    <t>19 DE DICIEMBRE DE 2023</t>
  </si>
  <si>
    <r>
      <t xml:space="preserve">Fecha de contestacion 
*Recomendación: </t>
    </r>
    <r>
      <rPr>
        <sz val="11"/>
        <color theme="1"/>
        <rFont val="Calibri"/>
        <family val="2"/>
        <scheme val="minor"/>
      </rPr>
      <t>Fecha máxima para contestar la demanda acorde a lo estiúlado en la norma.</t>
    </r>
  </si>
  <si>
    <t>19 DE ENERO DE 2024</t>
  </si>
  <si>
    <t>REMISION DE ANTECEDENTES - ABOGADO INTERNO-</t>
  </si>
  <si>
    <t>SINIESTRO - APLICATIVO</t>
  </si>
  <si>
    <t>INTERVINIENTE</t>
  </si>
  <si>
    <t>PÓLIZA</t>
  </si>
  <si>
    <t>23173159-489</t>
  </si>
  <si>
    <t>AMPARO A AFECTAR</t>
  </si>
  <si>
    <t>VALOR ASEGURADO</t>
  </si>
  <si>
    <t>DEDUCIBLE</t>
  </si>
  <si>
    <t>MODALIDAD</t>
  </si>
  <si>
    <t xml:space="preserve">VIGENCIA </t>
  </si>
  <si>
    <t xml:space="preserve"> Desde las 00:00 horas del 08/03/2023 hasta las 24:00 horas del 31/10/2023.</t>
  </si>
  <si>
    <t xml:space="preserve">SINIESTRO DENTRO DE LA VIGENCIA? </t>
  </si>
  <si>
    <t>NO</t>
  </si>
  <si>
    <t>CARTERA A DÍA</t>
  </si>
  <si>
    <t>DEVOLUCION  DE PRIMA</t>
  </si>
  <si>
    <t>COASEGURO</t>
  </si>
  <si>
    <t xml:space="preserve">ASEGURADORAS  </t>
  </si>
  <si>
    <t xml:space="preserve">% DE PARTICIPACION </t>
  </si>
  <si>
    <t>ALLIANZ</t>
  </si>
  <si>
    <t>REASEGURO- SUPERA LOS $500M-</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</si>
  <si>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</si>
  <si>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</si>
  <si>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</si>
  <si>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</si>
  <si>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</si>
  <si>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</si>
  <si>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</si>
  <si>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</si>
  <si>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</si>
  <si>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</si>
  <si>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</si>
  <si>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</si>
  <si>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</si>
  <si>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</si>
  <si>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</si>
  <si>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</si>
  <si>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</si>
  <si>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</si>
  <si>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</si>
  <si>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</si>
  <si>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</si>
  <si>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</si>
  <si>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</si>
  <si>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</si>
  <si>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x</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</si>
  <si>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</si>
  <si>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</si>
  <si>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</si>
  <si>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</si>
  <si>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</si>
  <si>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</si>
  <si>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</si>
  <si>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</si>
  <si>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</si>
  <si>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</si>
  <si>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</si>
  <si>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</si>
  <si>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</si>
  <si>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</si>
  <si>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</si>
  <si>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</si>
  <si>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</si>
  <si>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</si>
  <si>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</si>
  <si>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</si>
  <si>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</si>
  <si>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</si>
  <si>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</si>
  <si>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</si>
  <si>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</si>
  <si>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</si>
  <si>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</si>
  <si>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</si>
  <si>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</si>
  <si>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</si>
  <si>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</si>
  <si>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</si>
  <si>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</si>
  <si>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</si>
  <si>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</si>
  <si>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</si>
  <si>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</si>
  <si>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</si>
  <si>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</si>
  <si>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</si>
  <si>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</si>
  <si>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</si>
  <si>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</si>
  <si>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</si>
  <si>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</si>
  <si>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</si>
  <si>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CEDIDO</t>
  </si>
  <si>
    <t>FACULTATIVO</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</si>
  <si>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</si>
  <si>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</si>
  <si>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</si>
  <si>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</si>
  <si>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</si>
  <si>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</si>
  <si>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</si>
  <si>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</si>
  <si>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</si>
  <si>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</si>
  <si>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RCE HOMICIDIO-LESION</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</si>
  <si>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</si>
  <si>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</si>
  <si>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</si>
  <si>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</si>
  <si>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</si>
  <si>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</si>
  <si>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</si>
  <si>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</si>
  <si>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</si>
  <si>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</si>
  <si>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</si>
  <si>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</si>
  <si>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</si>
  <si>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</si>
  <si>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</si>
  <si>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</si>
  <si>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</si>
  <si>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</si>
  <si>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</si>
  <si>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</si>
  <si>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</si>
  <si>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NO APLICA</t>
  </si>
  <si>
    <t>STEFANNY ORTIZ PEREZ</t>
  </si>
  <si>
    <t>Hurto de Mayor Cuantía</t>
  </si>
  <si>
    <t>SINIESTRO  127927352  LEGIS APJ32182</t>
  </si>
  <si>
    <t xml:space="preserve">ok </t>
  </si>
  <si>
    <t xml:space="preserve">De acuerdo con las  excepciones propuestas de la  demanda </t>
  </si>
  <si>
    <t>ARGUMENTOS DE DEFENSA FRENTE A LA CONTESTACIÓN DE LA DEMANDA:
1. INEFICACIA Y/O INEXISTENCIA DEL DEL CONTRATO DE SEGURO MATERIALIZADO EN LA PÓLIZA DE AUTOS CLÓNICO LIVIANOS PARTICULARES No. 0231733159/489
2. FALTA DE INTERÉS ASEGURABLE DE LA DEMANDANTE FRENTE AL CONTRATO DE SEGURO MATERIALIZADO EN LA PÓLIZA DE AUTOS CLÓNICO LIVIANOS PARTICULARES No. 0231733159/489.
3. FALTA DE LEGITIMACIÓN EN LA CAUSA POR ACTIVA DE LA SEÑORA STEFANNY ORTIZ PEREZ.
4. HECHO EXCLUSIVO DE LA VÍCTIMA COMO EXIMENTE DE RESPONSABILIDAD - INEXISTENCIA DE OBLIGACIÓN INDEMNIZATORIA POR CUANTO LOS ACTOS POTESTATIVOS SON INASEGURABLES. 
5. EXTINCION DE LA OBLIGACIÓN POR CUANTO ALLIANZ SEGUROS S.A. YA REALIZÓ LA DEVOLUCIÓN DEL MONTO TOTAL POR CONCEPTO DE PRIMA - PAGO TOTAL.
6. INEXISTENCIA E IMPROCEDENCIA DEL RECONOCIMIENTO DEL DAÑO ALEGADO POR EL EXTREMO ACTOR.
7. CARÁCTER MERAMENTE INDEMNIZATORIO QUE REVISTEN LOS CONTRATOS DE SEGUROS.
8. NULIDAD ABSOLUTA DEL CONTRATO DE SEGURO COMO CONSECUENIA DEL OBJETO ILICITO QUE DEVINO DEL CONTRATO DE PROMESA DE COMPRAVENTA CELEBRADO POR LA SEÑORA STEFANNY ORTIZ. 
9. EN CUALQUIER CASO, DE NINGUNA FORMA SE PODRÁ EXCEDER EL LÍMITE DEL VALOR ASEGURADO.
10. PRESCRIPCIÓN DE LA ACCCIÓN DERIVADA DEL CONTRATO DE SEGURO.
11. DISPONIBILIDAD DEL VALOR ASEGURADO. 
12. GENÉRICA O INNOMINADA Y OTRAS.</t>
  </si>
  <si>
    <t>Como liquidación objetiva de las pretensiones se estima un monto de $0.
1. Valor Asegurado: Por concepto del amparo de Hurto de mayor cuantía contemplado en la Póliza de Autos Clónico - Livianos Particulares No. 023173159/489 se estima la suma de $62.300.000. No obstante, teniendo en cuenta que para el caso objeto de estudio la adquisición del automotor asegurado se derivó de un acto fraudulento dentro del cual nunca se transfirió la propiedad a la ahora demandante, la señora Stefanny Ortiz carece de interés asegurable frente al automotor marca RENAULT, línea SANDERO, modelo 2023 de placas LRR389 como consecuencia de que aquel elemento esencial del contrato nunca existió y que como consecuencia la compañía aseguradora no asumió ningún riesgo. Lo cual conlleva a que no sea procedente el reconocimiento de indemnización derivada del amparo enunciado. 
2. Devolución de la prima: En lo que tiene que ver con la devolución de la prima, como se ha manifestado en líneas precedentes, dentro del caso se encuentra patente la carencia de uno de los elementos esenciales del contrato de seguro, como lo es el interés asegurado, el cual dentro del contrato materializado en la Póliza de Autos Clónico - Livianos Particulares No. 023173159/489, nunca existió. Situación que conllevaría al reconocimiento de devolución en dinero por el valor de la prima pagada a la fecha de la primera reclamación. No obstante, partiendo del hecho de que mediante comunicación del 30 de septiembre de 2023 se le comunicó a la ahora demandante la devolución del valor de la prima correspondiente al período de facturación comprendido entre el 08 de marzo de 2023 y el 01 de noviembre del mismo año, mediante transferencia a su cuenta bancaria por el monto de $1.622.198, no habría lugar al reconocimiento de este valor. 
3. Frente a los perjuicios alegados por el extremo actor, cuantificados en la suma de $22.000.000, de la revisión probatoria a la documental arrimada al proceso, es posible identificar que los mismos no pueden ser reconocidos, en el entendido que no fue soportado suficientemente a través de elementos probatorios erogaciones o detrimentos patrimoniales imputables a la compañía aseguradora que devengan de las actuaciones comerciales y aseguraticias desplegadas que se encuentren amparadas a través del contrato de seguro materializado en la Póliza de Autos Clónico - Livianos Particulares No. 023173159/489, que como se ha dicho, resultó inexistente ante la falta de uno de los elemento esenciales, el interés asegurable.
4. Deducible: No se encuentra contemplado dentro del contrato de seguro, deducible alguno para el amparo de Hurto de mayor cuantía.</t>
  </si>
  <si>
    <t>La contingencia se califica como REMOTA, como consecuencia de la inexistencia del contrato de seguro ante la falta de uno de los elementos esenciales establecido en el artículo 1045 del C.Co., relativo al interés asegurable de la señora Ortiz Pérez frente a la Póliza de Autos Clónico - Livianos Particulares No. 023173159/489, por cuanto el vehículo asegurado de placas LRR389 nunca fue de su propiedad.
Lo primero que debe valorarse respecto al contrato de seguro es que la Póliza de Autos Clónico - Livianos Particulares No. 023173159/489, cuya asegurada es la señora Stefanny Ortiz Pérez, no presta cobertura material ni temporal, de conformidad con los hechos y pretensiones expuestas en el líbelo de la demanda, como consecuencia de inexistencia y/o ineficacia del contrato de seguro ante la ausencia del interés asegurable, requisito esencial del negocio jurídico y sin el cual se predica inexistente. Lo anterior ante la ausencia de derechos de dominio en favor de la señora Ortiz Pérez que igualmente confluyen en su falta de legitimación en la causa, pues, de la revisión realizada al expediente y a las plataformas idóneas como el RUNT,  la demandante nunca ha fungido como propietaria del automotor de placas LRR389, vehículo asegurado sobre el cual pretende se le reconozca indemnización.
Por otro lado, no puede perderse de vista que la responsabilidad que se predica imputable a Allianz Seguros S.A., conforme con la documental que reposa en el expediente corresponde a la derivada de la adquisición o compra de un vehículo hurtado al que se le adhirieron placas falsas de otro vehículo sin ninguna anotación y en libre circulación por el aseguramiento sin la verificación de sus improntas por la compañía COLSERAUTOS. No obstante, desde este momento se deja de presente que el hecho antes descrito, esto es la compraventa del automovil, no solo se efectuó sobre un objeto ilícito (Vh hurtado), sino que obedeció a un acto meramente potestativo de la señora Stefanny Ortiz desarrollado de manera previa a la expedición del contrato de seguros y era sobre aquella en la que recaía la obligación de verificación del bien objeto de compraventa, obligación que de ninguna manera puede ser adjudicada al prestador del servicio, quien se encarga de realizar una verificación técnica del automotor a efectos de asegurabilidad y no a realizar peritazgo para la venta o calificación de idoneidad.  
Finalmente, debe enunciarse que ante la inexistencia del negocio de seguro y ante la expedición de póliza en ausencia de uno de los elementos esenciales, la única obligación que podrá predicarse en contra de la compañía aseguradora es la de la devolución de la prima al tomador. Actuación que se realizó, girando el día 27 de septiembre de 2023, en favor de COOPANTEX la suma de $1.622.198 por el período facturado comprendido entre el 08 de marzo de 2023 al 01 de noviembre de 2023.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</si>
</sst>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eortiz@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0" zoomScale="80" zoomScaleNormal="80" workbookViewId="0">
      <selection activeCell="B25" sqref="B25:C27"/>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2" t="s">
        <v>0</v>
      </c>
      <c r="B1" s="52"/>
      <c r="C1" s="52"/>
    </row>
    <row r="2" spans="1:3" x14ac:dyDescent="0.25">
      <c r="A2" s="5" t="s">
        <v>1</v>
      </c>
      <c r="B2" s="55" t="s">
        <v>2</v>
      </c>
      <c r="C2" s="56"/>
    </row>
    <row r="3" spans="1:3" x14ac:dyDescent="0.25">
      <c r="A3" s="5" t="s">
        <v>3</v>
      </c>
      <c r="B3" s="53" t="s">
        <v>4</v>
      </c>
      <c r="C3" s="54"/>
    </row>
    <row r="4" spans="1:3" x14ac:dyDescent="0.25">
      <c r="A4" s="5" t="s">
        <v>5</v>
      </c>
      <c r="B4" s="53" t="s">
        <v>6</v>
      </c>
      <c r="C4" s="54"/>
    </row>
    <row r="5" spans="1:3" ht="31.5" customHeight="1" x14ac:dyDescent="0.25">
      <c r="A5" s="5" t="s">
        <v>7</v>
      </c>
      <c r="B5" s="53" t="s">
        <v>174</v>
      </c>
      <c r="C5" s="54"/>
    </row>
    <row r="6" spans="1:3" x14ac:dyDescent="0.25">
      <c r="A6" s="5" t="s">
        <v>9</v>
      </c>
      <c r="B6" s="48" t="s">
        <v>10</v>
      </c>
      <c r="C6" s="48"/>
    </row>
    <row r="7" spans="1:3" x14ac:dyDescent="0.25">
      <c r="A7" s="27" t="s">
        <v>11</v>
      </c>
      <c r="B7" s="53" t="s">
        <v>12</v>
      </c>
      <c r="C7" s="54"/>
    </row>
    <row r="8" spans="1:3" ht="35.450000000000003" customHeight="1" x14ac:dyDescent="0.25">
      <c r="A8" s="27" t="s">
        <v>13</v>
      </c>
      <c r="B8" s="53" t="s">
        <v>174</v>
      </c>
      <c r="C8" s="54"/>
    </row>
    <row r="9" spans="1:3" x14ac:dyDescent="0.25">
      <c r="A9" s="27" t="s">
        <v>14</v>
      </c>
      <c r="B9" s="48">
        <v>1037580600</v>
      </c>
      <c r="C9" s="48"/>
    </row>
    <row r="10" spans="1:3" x14ac:dyDescent="0.25">
      <c r="A10" s="27" t="s">
        <v>15</v>
      </c>
      <c r="B10" s="46" t="s">
        <v>16</v>
      </c>
      <c r="C10" s="46"/>
    </row>
    <row r="11" spans="1:3" ht="30" customHeight="1" x14ac:dyDescent="0.25">
      <c r="A11" s="28" t="s">
        <v>17</v>
      </c>
      <c r="B11" s="46">
        <v>3017064072</v>
      </c>
      <c r="C11" s="46"/>
    </row>
    <row r="12" spans="1:3" ht="30" customHeight="1" x14ac:dyDescent="0.25">
      <c r="A12" s="5" t="s">
        <v>18</v>
      </c>
      <c r="B12" s="47" t="s">
        <v>19</v>
      </c>
      <c r="C12" s="46"/>
    </row>
    <row r="13" spans="1:3" x14ac:dyDescent="0.25">
      <c r="A13" s="5" t="s">
        <v>20</v>
      </c>
      <c r="B13" s="48" t="s">
        <v>21</v>
      </c>
      <c r="C13" s="48"/>
    </row>
    <row r="14" spans="1:3" x14ac:dyDescent="0.25">
      <c r="A14" s="5" t="s">
        <v>22</v>
      </c>
      <c r="B14" s="48" t="s">
        <v>21</v>
      </c>
      <c r="C14" s="48"/>
    </row>
    <row r="15" spans="1:3" x14ac:dyDescent="0.25">
      <c r="A15" s="5" t="s">
        <v>23</v>
      </c>
      <c r="B15" s="48" t="s">
        <v>21</v>
      </c>
      <c r="C15" s="48"/>
    </row>
    <row r="16" spans="1:3" x14ac:dyDescent="0.25">
      <c r="A16" s="5" t="s">
        <v>24</v>
      </c>
      <c r="B16" s="48" t="s">
        <v>21</v>
      </c>
      <c r="C16" s="48"/>
    </row>
    <row r="17" spans="1:3" ht="15" customHeight="1" x14ac:dyDescent="0.25">
      <c r="A17" s="5" t="s">
        <v>25</v>
      </c>
      <c r="B17" s="48" t="s">
        <v>21</v>
      </c>
      <c r="C17" s="48"/>
    </row>
    <row r="18" spans="1:3" x14ac:dyDescent="0.25">
      <c r="A18" s="5" t="s">
        <v>26</v>
      </c>
      <c r="B18" s="48" t="s">
        <v>21</v>
      </c>
      <c r="C18" s="48"/>
    </row>
    <row r="19" spans="1:3" ht="18.75" customHeight="1" x14ac:dyDescent="0.25">
      <c r="A19" s="5" t="s">
        <v>27</v>
      </c>
      <c r="B19" s="48" t="s">
        <v>21</v>
      </c>
      <c r="C19" s="48"/>
    </row>
    <row r="20" spans="1:3" x14ac:dyDescent="0.25">
      <c r="A20" s="5" t="s">
        <v>28</v>
      </c>
      <c r="B20" s="48" t="s">
        <v>21</v>
      </c>
      <c r="C20" s="48"/>
    </row>
    <row r="21" spans="1:3" ht="17.25" customHeight="1" x14ac:dyDescent="0.25">
      <c r="A21" s="5" t="s">
        <v>29</v>
      </c>
      <c r="B21" s="46"/>
      <c r="C21" s="46"/>
    </row>
    <row r="22" spans="1:3" x14ac:dyDescent="0.25">
      <c r="A22" s="27" t="s">
        <v>30</v>
      </c>
      <c r="B22" s="43" t="s">
        <v>31</v>
      </c>
      <c r="C22" s="43"/>
    </row>
    <row r="23" spans="1:3" x14ac:dyDescent="0.25">
      <c r="A23" s="27" t="s">
        <v>32</v>
      </c>
      <c r="B23" s="45" t="s">
        <v>21</v>
      </c>
      <c r="C23" s="43"/>
    </row>
    <row r="24" spans="1:3" x14ac:dyDescent="0.25">
      <c r="A24" s="27" t="s">
        <v>33</v>
      </c>
      <c r="B24" s="45" t="s">
        <v>21</v>
      </c>
      <c r="C24" s="43"/>
    </row>
    <row r="25" spans="1:3" x14ac:dyDescent="0.25">
      <c r="A25" s="57" t="s">
        <v>34</v>
      </c>
      <c r="B25" s="43" t="s">
        <v>35</v>
      </c>
      <c r="C25" s="44"/>
    </row>
    <row r="26" spans="1:3" x14ac:dyDescent="0.25">
      <c r="A26" s="57"/>
      <c r="B26" s="44"/>
      <c r="C26" s="44"/>
    </row>
    <row r="27" spans="1:3" ht="100.5" customHeight="1" x14ac:dyDescent="0.25">
      <c r="A27" s="57"/>
      <c r="B27" s="44"/>
      <c r="C27" s="44"/>
    </row>
    <row r="28" spans="1:3" x14ac:dyDescent="0.25">
      <c r="A28" s="27" t="s">
        <v>36</v>
      </c>
      <c r="B28" s="44" t="s">
        <v>8</v>
      </c>
      <c r="C28" s="44"/>
    </row>
    <row r="29" spans="1:3" x14ac:dyDescent="0.25">
      <c r="A29" s="27" t="s">
        <v>37</v>
      </c>
      <c r="B29" s="48">
        <v>1037580600</v>
      </c>
      <c r="C29" s="48"/>
    </row>
    <row r="30" spans="1:3" x14ac:dyDescent="0.25">
      <c r="A30" s="27" t="s">
        <v>38</v>
      </c>
      <c r="B30" s="44" t="s">
        <v>39</v>
      </c>
      <c r="C30" s="44"/>
    </row>
    <row r="31" spans="1:3" x14ac:dyDescent="0.25">
      <c r="A31" s="27" t="s">
        <v>40</v>
      </c>
      <c r="B31" s="44" t="s">
        <v>41</v>
      </c>
      <c r="C31" s="44"/>
    </row>
    <row r="32" spans="1:3" x14ac:dyDescent="0.25">
      <c r="A32" s="27" t="s">
        <v>42</v>
      </c>
      <c r="B32" s="50" t="s">
        <v>43</v>
      </c>
      <c r="C32" s="51"/>
    </row>
    <row r="33" spans="1:3" x14ac:dyDescent="0.25">
      <c r="A33" s="5" t="s">
        <v>44</v>
      </c>
      <c r="B33" s="49" t="s">
        <v>45</v>
      </c>
      <c r="C33" s="49"/>
    </row>
    <row r="34" spans="1:3" ht="45" x14ac:dyDescent="0.25">
      <c r="A34" s="5" t="s">
        <v>46</v>
      </c>
      <c r="B34" s="49" t="s">
        <v>47</v>
      </c>
      <c r="C34" s="4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2062DC5A-FFFF-4137-ADB3-667CFAF0CA9A}"/>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58" t="s">
        <v>48</v>
      </c>
      <c r="B1" s="58"/>
      <c r="C1" s="58"/>
    </row>
    <row r="2" spans="1:3" ht="15.75" customHeight="1" x14ac:dyDescent="0.25">
      <c r="A2" s="20" t="s">
        <v>49</v>
      </c>
      <c r="B2" s="59" t="s">
        <v>176</v>
      </c>
      <c r="C2" s="60"/>
    </row>
    <row r="3" spans="1:3" s="2" customFormat="1" x14ac:dyDescent="0.25">
      <c r="A3" s="5" t="s">
        <v>1</v>
      </c>
      <c r="B3" s="48" t="str">
        <f>'AUTOS  NOTA 322'!B2:C2</f>
        <v>2023128190</v>
      </c>
      <c r="C3" s="48"/>
    </row>
    <row r="4" spans="1:3" s="2" customFormat="1" x14ac:dyDescent="0.25">
      <c r="A4" s="5" t="s">
        <v>3</v>
      </c>
      <c r="B4" s="48" t="str">
        <f>'AUTOS  NOTA 322'!B3:C3</f>
        <v>SUPERINTENDENCIA FINANCIERA DE COLOMBIA DELEGATURA DE ASUNTOS JURISDICCIONALES</v>
      </c>
      <c r="C4" s="48"/>
    </row>
    <row r="5" spans="1:3" s="2" customFormat="1" x14ac:dyDescent="0.25">
      <c r="A5" s="5" t="s">
        <v>5</v>
      </c>
      <c r="B5" s="48" t="str">
        <f>'AUTOS  NOTA 322'!B4:C4</f>
        <v>ALLIANZ SEGUROS S.A.</v>
      </c>
      <c r="C5" s="48"/>
    </row>
    <row r="6" spans="1:3" s="2" customFormat="1" x14ac:dyDescent="0.25">
      <c r="A6" s="5" t="s">
        <v>7</v>
      </c>
      <c r="B6" s="48" t="str">
        <f>'AUTOS  NOTA 322'!B5:C5</f>
        <v>STEFANNY ORTIZ PEREZ</v>
      </c>
      <c r="C6" s="48"/>
    </row>
    <row r="7" spans="1:3" s="2" customFormat="1" x14ac:dyDescent="0.25">
      <c r="A7" s="5" t="s">
        <v>9</v>
      </c>
      <c r="B7" s="48" t="str">
        <f>'AUTOS  NOTA 322'!B6:C6</f>
        <v>DEMANDA DIRECTA</v>
      </c>
      <c r="C7" s="48"/>
    </row>
    <row r="8" spans="1:3" s="2" customFormat="1" x14ac:dyDescent="0.25">
      <c r="A8" s="30" t="s">
        <v>50</v>
      </c>
      <c r="B8" s="48" t="str">
        <f>'AUTOS  NOTA 322'!B7:C8</f>
        <v>STEFANNY ORTIZ PEREZ</v>
      </c>
      <c r="C8" s="48"/>
    </row>
    <row r="9" spans="1:3" x14ac:dyDescent="0.25">
      <c r="A9" s="20" t="s">
        <v>51</v>
      </c>
      <c r="B9" s="48" t="s">
        <v>52</v>
      </c>
      <c r="C9" s="48"/>
    </row>
    <row r="10" spans="1:3" x14ac:dyDescent="0.25">
      <c r="A10" s="20" t="s">
        <v>53</v>
      </c>
      <c r="B10" s="48" t="s">
        <v>12</v>
      </c>
      <c r="C10" s="48"/>
    </row>
    <row r="11" spans="1:3" x14ac:dyDescent="0.25">
      <c r="A11" s="20" t="s">
        <v>54</v>
      </c>
      <c r="B11" s="73">
        <v>0</v>
      </c>
      <c r="C11" s="74"/>
    </row>
    <row r="12" spans="1:3" x14ac:dyDescent="0.25">
      <c r="A12" s="20" t="s">
        <v>55</v>
      </c>
      <c r="B12" s="73">
        <v>0</v>
      </c>
      <c r="C12" s="74"/>
    </row>
    <row r="13" spans="1:3" x14ac:dyDescent="0.25">
      <c r="A13" s="20" t="s">
        <v>56</v>
      </c>
      <c r="B13" s="53"/>
      <c r="C13" s="54"/>
    </row>
    <row r="14" spans="1:3" x14ac:dyDescent="0.25">
      <c r="A14" s="20" t="s">
        <v>57</v>
      </c>
      <c r="B14" s="46" t="s">
        <v>58</v>
      </c>
      <c r="C14" s="48"/>
    </row>
    <row r="15" spans="1:3" x14ac:dyDescent="0.25">
      <c r="A15" s="20" t="s">
        <v>59</v>
      </c>
      <c r="B15" s="48" t="s">
        <v>60</v>
      </c>
      <c r="C15" s="48"/>
    </row>
    <row r="16" spans="1:3" x14ac:dyDescent="0.25">
      <c r="A16" s="20" t="s">
        <v>61</v>
      </c>
      <c r="B16" s="48" t="s">
        <v>62</v>
      </c>
      <c r="C16" s="48"/>
    </row>
    <row r="17" spans="1:3" x14ac:dyDescent="0.25">
      <c r="A17" s="75" t="s">
        <v>63</v>
      </c>
      <c r="B17" s="48"/>
      <c r="C17" s="48"/>
    </row>
    <row r="18" spans="1:3" x14ac:dyDescent="0.25">
      <c r="A18" s="76"/>
      <c r="B18" s="10" t="s">
        <v>64</v>
      </c>
      <c r="C18" s="10" t="s">
        <v>65</v>
      </c>
    </row>
    <row r="19" spans="1:3" x14ac:dyDescent="0.25">
      <c r="A19" s="76"/>
      <c r="B19" s="6" t="s">
        <v>66</v>
      </c>
      <c r="C19" s="6"/>
    </row>
    <row r="20" spans="1:3" x14ac:dyDescent="0.25">
      <c r="A20" s="76"/>
      <c r="B20" s="6"/>
      <c r="C20" s="6"/>
    </row>
    <row r="21" spans="1:3" x14ac:dyDescent="0.25">
      <c r="A21" s="77"/>
      <c r="B21" s="6"/>
      <c r="C21" s="6"/>
    </row>
    <row r="22" spans="1:3" x14ac:dyDescent="0.25">
      <c r="A22" s="20" t="s">
        <v>67</v>
      </c>
      <c r="B22" s="48"/>
      <c r="C22" s="48"/>
    </row>
    <row r="23" spans="1:3" x14ac:dyDescent="0.25">
      <c r="A23" s="20" t="s">
        <v>68</v>
      </c>
      <c r="B23" s="59"/>
      <c r="C23" s="60"/>
    </row>
    <row r="24" spans="1:3" x14ac:dyDescent="0.25">
      <c r="A24" s="20" t="s">
        <v>69</v>
      </c>
      <c r="B24" s="48" t="s">
        <v>70</v>
      </c>
      <c r="C24" s="48"/>
    </row>
    <row r="25" spans="1:3" x14ac:dyDescent="0.25">
      <c r="A25" s="20" t="s">
        <v>71</v>
      </c>
      <c r="B25" s="48"/>
      <c r="C25" s="48"/>
    </row>
    <row r="26" spans="1:3" x14ac:dyDescent="0.25">
      <c r="A26" s="20" t="s">
        <v>72</v>
      </c>
      <c r="B26" s="48"/>
      <c r="C26" s="48"/>
    </row>
    <row r="27" spans="1:3" x14ac:dyDescent="0.25">
      <c r="A27" s="19" t="s">
        <v>73</v>
      </c>
      <c r="B27" s="48"/>
      <c r="C27" s="48"/>
    </row>
    <row r="28" spans="1:3" x14ac:dyDescent="0.25">
      <c r="A28" s="61" t="s">
        <v>74</v>
      </c>
      <c r="B28" s="61"/>
      <c r="C28" s="61"/>
    </row>
    <row r="29" spans="1:3" x14ac:dyDescent="0.25">
      <c r="A29" s="71" t="s">
        <v>75</v>
      </c>
      <c r="B29" s="72"/>
      <c r="C29" s="11"/>
    </row>
    <row r="30" spans="1:3" x14ac:dyDescent="0.25">
      <c r="A30" s="71" t="s">
        <v>76</v>
      </c>
      <c r="B30" s="72"/>
      <c r="C30" s="11"/>
    </row>
    <row r="31" spans="1:3" x14ac:dyDescent="0.25">
      <c r="A31" s="71" t="s">
        <v>77</v>
      </c>
      <c r="B31" s="72"/>
      <c r="C31" s="12"/>
    </row>
    <row r="32" spans="1:3" x14ac:dyDescent="0.25">
      <c r="A32" s="71" t="s">
        <v>78</v>
      </c>
      <c r="B32" s="72"/>
      <c r="C32" s="11"/>
    </row>
    <row r="33" spans="1:3" x14ac:dyDescent="0.25">
      <c r="A33" s="71" t="s">
        <v>79</v>
      </c>
      <c r="B33" s="72"/>
      <c r="C33" s="11"/>
    </row>
    <row r="34" spans="1:3" x14ac:dyDescent="0.25">
      <c r="A34" s="71" t="s">
        <v>80</v>
      </c>
      <c r="B34" s="72"/>
      <c r="C34" s="13"/>
    </row>
    <row r="35" spans="1:3" x14ac:dyDescent="0.25">
      <c r="A35" s="62" t="s">
        <v>81</v>
      </c>
      <c r="B35" s="63"/>
      <c r="C35" s="14"/>
    </row>
    <row r="36" spans="1:3" x14ac:dyDescent="0.25">
      <c r="A36" s="62" t="s">
        <v>82</v>
      </c>
      <c r="B36" s="63"/>
      <c r="C36" s="15"/>
    </row>
    <row r="37" spans="1:3" x14ac:dyDescent="0.25">
      <c r="A37" s="64" t="s">
        <v>83</v>
      </c>
      <c r="B37" s="65"/>
      <c r="C37" s="15"/>
    </row>
    <row r="38" spans="1:3" x14ac:dyDescent="0.25">
      <c r="A38" s="66"/>
      <c r="B38" s="67"/>
      <c r="C38" s="15"/>
    </row>
    <row r="39" spans="1:3" x14ac:dyDescent="0.25">
      <c r="A39" s="68"/>
      <c r="B39" s="69"/>
      <c r="C39" s="15"/>
    </row>
    <row r="40" spans="1:3" x14ac:dyDescent="0.25">
      <c r="A40" s="70" t="s">
        <v>84</v>
      </c>
      <c r="B40" s="70"/>
      <c r="C40" s="70"/>
    </row>
    <row r="41" spans="1:3" x14ac:dyDescent="0.25">
      <c r="A41" s="17" t="s">
        <v>85</v>
      </c>
      <c r="B41" s="18"/>
      <c r="C41" s="15"/>
    </row>
    <row r="42" spans="1:3" x14ac:dyDescent="0.25">
      <c r="A42" s="62" t="s">
        <v>86</v>
      </c>
      <c r="B42" s="63"/>
      <c r="C42" s="15"/>
    </row>
    <row r="43" spans="1:3" x14ac:dyDescent="0.25">
      <c r="A43" s="62" t="s">
        <v>87</v>
      </c>
      <c r="B43" s="63"/>
      <c r="C43" s="15"/>
    </row>
    <row r="44" spans="1:3" x14ac:dyDescent="0.25">
      <c r="A44" s="17" t="s">
        <v>88</v>
      </c>
      <c r="B44" s="18"/>
      <c r="C44" s="15"/>
    </row>
    <row r="45" spans="1:3" x14ac:dyDescent="0.25">
      <c r="A45" s="17" t="s">
        <v>89</v>
      </c>
      <c r="B45" s="18"/>
      <c r="C45" s="15"/>
    </row>
    <row r="46" spans="1:3" x14ac:dyDescent="0.25">
      <c r="A46" s="62" t="s">
        <v>90</v>
      </c>
      <c r="B46" s="63"/>
      <c r="C46" s="15"/>
    </row>
    <row r="47" spans="1:3" x14ac:dyDescent="0.25">
      <c r="A47" s="17" t="s">
        <v>91</v>
      </c>
      <c r="B47" s="16"/>
      <c r="C47" s="15" t="s">
        <v>92</v>
      </c>
    </row>
    <row r="48" spans="1:3" x14ac:dyDescent="0.25">
      <c r="A48" s="62" t="s">
        <v>93</v>
      </c>
      <c r="B48" s="63"/>
      <c r="C48" s="15"/>
    </row>
    <row r="49" spans="1:3" x14ac:dyDescent="0.25">
      <c r="A49" s="62" t="s">
        <v>94</v>
      </c>
      <c r="B49" s="63"/>
      <c r="C49" s="15"/>
    </row>
    <row r="50" spans="1:3" x14ac:dyDescent="0.25">
      <c r="A50" s="62" t="s">
        <v>83</v>
      </c>
      <c r="B50" s="63"/>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B25:C25 B22:C23 B15:C15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43" zoomScaleNormal="100" workbookViewId="0">
      <selection activeCell="B41" sqref="B41:C41"/>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58" t="s">
        <v>95</v>
      </c>
      <c r="B1" s="58"/>
      <c r="C1" s="58"/>
    </row>
    <row r="2" spans="1:9" ht="15" customHeight="1" x14ac:dyDescent="0.25">
      <c r="A2" s="34" t="s">
        <v>49</v>
      </c>
      <c r="B2" s="82" t="str">
        <f>'AUTOS NOTA 321'!B2:C2</f>
        <v>SINIESTRO  127927352  LEGIS APJ32182</v>
      </c>
      <c r="C2" s="83"/>
    </row>
    <row r="3" spans="1:9" x14ac:dyDescent="0.25">
      <c r="A3" s="35" t="s">
        <v>1</v>
      </c>
      <c r="B3" s="86" t="str">
        <f>'AUTOS  NOTA 322'!B2:C2</f>
        <v>2023128190</v>
      </c>
      <c r="C3" s="86"/>
    </row>
    <row r="4" spans="1:9" x14ac:dyDescent="0.25">
      <c r="A4" s="35" t="s">
        <v>3</v>
      </c>
      <c r="B4" s="86" t="str">
        <f>'AUTOS  NOTA 322'!B3:C3</f>
        <v>SUPERINTENDENCIA FINANCIERA DE COLOMBIA DELEGATURA DE ASUNTOS JURISDICCIONALES</v>
      </c>
      <c r="C4" s="86"/>
    </row>
    <row r="5" spans="1:9" x14ac:dyDescent="0.25">
      <c r="A5" s="35" t="s">
        <v>5</v>
      </c>
      <c r="B5" s="86" t="str">
        <f>'AUTOS  NOTA 322'!B4:C4</f>
        <v>ALLIANZ SEGUROS S.A.</v>
      </c>
      <c r="C5" s="86"/>
    </row>
    <row r="6" spans="1:9" ht="15" customHeight="1" x14ac:dyDescent="0.25">
      <c r="A6" s="35" t="s">
        <v>7</v>
      </c>
      <c r="B6" s="86" t="str">
        <f>'AUTOS  NOTA 322'!B5:C5</f>
        <v>STEFANNY ORTIZ PEREZ</v>
      </c>
      <c r="C6" s="86"/>
    </row>
    <row r="7" spans="1:9" x14ac:dyDescent="0.25">
      <c r="A7" s="35" t="s">
        <v>9</v>
      </c>
      <c r="B7" s="86" t="str">
        <f>'AUTOS  NOTA 322'!B6:C6</f>
        <v>DEMANDA DIRECTA</v>
      </c>
      <c r="C7" s="86"/>
    </row>
    <row r="8" spans="1:9" x14ac:dyDescent="0.25">
      <c r="A8" s="37" t="s">
        <v>50</v>
      </c>
      <c r="B8" s="86" t="str">
        <f>'AUTOS  NOTA 322'!B7:C8</f>
        <v>STEFANNY ORTIZ PEREZ</v>
      </c>
      <c r="C8" s="86"/>
    </row>
    <row r="9" spans="1:9" ht="30" x14ac:dyDescent="0.25">
      <c r="A9" s="35" t="s">
        <v>96</v>
      </c>
      <c r="B9" s="80">
        <f>SUM(C11,C12,C14,C15,C17)</f>
        <v>84300000</v>
      </c>
      <c r="C9" s="81"/>
    </row>
    <row r="10" spans="1:9" x14ac:dyDescent="0.25">
      <c r="A10" s="87" t="s">
        <v>97</v>
      </c>
      <c r="B10" s="84" t="s">
        <v>98</v>
      </c>
      <c r="C10" s="85"/>
    </row>
    <row r="11" spans="1:9" x14ac:dyDescent="0.25">
      <c r="A11" s="87"/>
      <c r="B11" s="36" t="s">
        <v>175</v>
      </c>
      <c r="C11" s="31">
        <v>62300000</v>
      </c>
    </row>
    <row r="12" spans="1:9" x14ac:dyDescent="0.25">
      <c r="A12" s="87"/>
      <c r="B12" s="36" t="s">
        <v>100</v>
      </c>
      <c r="C12" s="31">
        <v>22000000</v>
      </c>
    </row>
    <row r="13" spans="1:9" x14ac:dyDescent="0.25">
      <c r="A13" s="87"/>
      <c r="B13" s="84"/>
      <c r="C13" s="85"/>
    </row>
    <row r="14" spans="1:9" x14ac:dyDescent="0.25">
      <c r="A14" s="87"/>
      <c r="B14" s="36"/>
      <c r="C14" s="39"/>
    </row>
    <row r="15" spans="1:9" x14ac:dyDescent="0.25">
      <c r="A15" s="87"/>
      <c r="B15" s="36"/>
      <c r="C15" s="39"/>
      <c r="E15" t="s">
        <v>102</v>
      </c>
      <c r="F15" s="22">
        <v>0.7</v>
      </c>
    </row>
    <row r="16" spans="1:9" x14ac:dyDescent="0.25">
      <c r="A16" s="87"/>
      <c r="B16" s="84" t="s">
        <v>103</v>
      </c>
      <c r="C16" s="85"/>
      <c r="E16" t="s">
        <v>104</v>
      </c>
      <c r="F16" s="23">
        <v>0.3</v>
      </c>
      <c r="I16" s="25"/>
    </row>
    <row r="17" spans="1:9" x14ac:dyDescent="0.25">
      <c r="A17" s="87"/>
      <c r="B17" s="36"/>
      <c r="C17" s="40"/>
      <c r="F17" s="26"/>
      <c r="I17" s="25"/>
    </row>
    <row r="18" spans="1:9" ht="23.25" customHeight="1" x14ac:dyDescent="0.25">
      <c r="A18" s="38" t="s">
        <v>105</v>
      </c>
      <c r="B18" s="82" t="s">
        <v>141</v>
      </c>
      <c r="C18" s="83"/>
    </row>
    <row r="19" spans="1:9" ht="60" x14ac:dyDescent="0.25">
      <c r="A19" s="35" t="s">
        <v>106</v>
      </c>
      <c r="B19" s="94" t="s">
        <v>181</v>
      </c>
      <c r="C19" s="95"/>
    </row>
    <row r="20" spans="1:9" ht="15" customHeight="1" x14ac:dyDescent="0.25">
      <c r="A20" s="21" t="s">
        <v>107</v>
      </c>
      <c r="B20" s="91">
        <f>((C22+C23+C25+C26+C30+C28+C32+C34+C29+C33)-C37)*C36*C38</f>
        <v>0</v>
      </c>
      <c r="C20" s="91"/>
    </row>
    <row r="21" spans="1:9" x14ac:dyDescent="0.25">
      <c r="A21" s="7" t="s">
        <v>108</v>
      </c>
      <c r="B21" s="96" t="s">
        <v>98</v>
      </c>
      <c r="C21" s="97"/>
    </row>
    <row r="22" spans="1:9" x14ac:dyDescent="0.25">
      <c r="A22" s="78"/>
      <c r="B22" s="36" t="s">
        <v>99</v>
      </c>
      <c r="C22" s="31">
        <v>0</v>
      </c>
    </row>
    <row r="23" spans="1:9" x14ac:dyDescent="0.25">
      <c r="A23" s="79"/>
      <c r="B23" s="36" t="s">
        <v>100</v>
      </c>
      <c r="C23" s="31">
        <v>0</v>
      </c>
    </row>
    <row r="24" spans="1:9" x14ac:dyDescent="0.25">
      <c r="A24" s="79"/>
      <c r="B24" s="84" t="s">
        <v>109</v>
      </c>
      <c r="C24" s="85"/>
    </row>
    <row r="25" spans="1:9" x14ac:dyDescent="0.25">
      <c r="A25" s="79"/>
      <c r="B25" s="36" t="s">
        <v>101</v>
      </c>
      <c r="C25" s="31">
        <v>0</v>
      </c>
    </row>
    <row r="26" spans="1:9" ht="29.1" customHeight="1" x14ac:dyDescent="0.25">
      <c r="A26" s="79"/>
      <c r="B26" s="36" t="s">
        <v>110</v>
      </c>
      <c r="C26" s="31">
        <v>0</v>
      </c>
    </row>
    <row r="27" spans="1:9" x14ac:dyDescent="0.25">
      <c r="A27" s="79"/>
      <c r="B27" s="84" t="s">
        <v>111</v>
      </c>
      <c r="C27" s="85"/>
    </row>
    <row r="28" spans="1:9" x14ac:dyDescent="0.25">
      <c r="A28" s="79"/>
      <c r="B28" s="36" t="s">
        <v>112</v>
      </c>
      <c r="C28" s="31">
        <v>0</v>
      </c>
    </row>
    <row r="29" spans="1:9" x14ac:dyDescent="0.25">
      <c r="A29" s="79"/>
      <c r="B29" s="36" t="s">
        <v>99</v>
      </c>
      <c r="C29" s="31">
        <v>0</v>
      </c>
    </row>
    <row r="30" spans="1:9" x14ac:dyDescent="0.25">
      <c r="A30" s="79"/>
      <c r="B30" s="36" t="s">
        <v>100</v>
      </c>
      <c r="C30" s="31">
        <v>0</v>
      </c>
    </row>
    <row r="31" spans="1:9" x14ac:dyDescent="0.25">
      <c r="A31" s="79"/>
      <c r="B31" s="84" t="s">
        <v>113</v>
      </c>
      <c r="C31" s="85"/>
    </row>
    <row r="32" spans="1:9" x14ac:dyDescent="0.25">
      <c r="A32" s="79"/>
      <c r="B32" s="36" t="s">
        <v>12</v>
      </c>
      <c r="C32" s="31">
        <v>0</v>
      </c>
    </row>
    <row r="33" spans="1:3" x14ac:dyDescent="0.25">
      <c r="A33" s="79"/>
      <c r="B33" s="36" t="s">
        <v>99</v>
      </c>
      <c r="C33" s="31">
        <v>0</v>
      </c>
    </row>
    <row r="34" spans="1:3" x14ac:dyDescent="0.25">
      <c r="A34" s="79"/>
      <c r="B34" s="36" t="s">
        <v>100</v>
      </c>
      <c r="C34" s="31">
        <v>0</v>
      </c>
    </row>
    <row r="35" spans="1:3" x14ac:dyDescent="0.25">
      <c r="A35" s="79"/>
      <c r="B35" s="84" t="s">
        <v>114</v>
      </c>
      <c r="C35" s="85"/>
    </row>
    <row r="36" spans="1:3" x14ac:dyDescent="0.25">
      <c r="A36" s="79"/>
      <c r="B36" s="36" t="s">
        <v>115</v>
      </c>
      <c r="C36" s="32">
        <v>1</v>
      </c>
    </row>
    <row r="37" spans="1:3" x14ac:dyDescent="0.25">
      <c r="A37" s="79"/>
      <c r="B37" s="36" t="s">
        <v>55</v>
      </c>
      <c r="C37" s="33">
        <v>0</v>
      </c>
    </row>
    <row r="38" spans="1:3" x14ac:dyDescent="0.25">
      <c r="A38" s="79"/>
      <c r="B38" s="36" t="s">
        <v>116</v>
      </c>
      <c r="C38" s="32">
        <v>1</v>
      </c>
    </row>
    <row r="39" spans="1:3" x14ac:dyDescent="0.25">
      <c r="A39" s="24" t="s">
        <v>117</v>
      </c>
      <c r="B39" s="91">
        <f>IFERROR(B20*(VLOOKUP(B18,E15:F17,2,0)),16666)</f>
        <v>16666</v>
      </c>
      <c r="C39" s="91"/>
    </row>
    <row r="40" spans="1:3" ht="93" customHeight="1" x14ac:dyDescent="0.25">
      <c r="A40" s="35" t="s">
        <v>118</v>
      </c>
      <c r="B40" s="92" t="s">
        <v>180</v>
      </c>
      <c r="C40" s="93"/>
    </row>
    <row r="41" spans="1:3" ht="211.5" customHeight="1" x14ac:dyDescent="0.25">
      <c r="A41" s="35" t="s">
        <v>119</v>
      </c>
      <c r="B41" s="89" t="s">
        <v>179</v>
      </c>
      <c r="C41" s="90"/>
    </row>
    <row r="42" spans="1:3" ht="26.1" customHeight="1" x14ac:dyDescent="0.25">
      <c r="A42" s="42" t="s">
        <v>120</v>
      </c>
      <c r="B42" s="42"/>
      <c r="C42" s="42"/>
    </row>
    <row r="43" spans="1:3" x14ac:dyDescent="0.25">
      <c r="A43" s="41" t="s">
        <v>121</v>
      </c>
      <c r="B43" s="88" t="s">
        <v>177</v>
      </c>
      <c r="C43" s="88"/>
    </row>
    <row r="44" spans="1:3" ht="41.1" customHeight="1" x14ac:dyDescent="0.25">
      <c r="A44" s="41" t="s">
        <v>122</v>
      </c>
      <c r="B44" s="88" t="s">
        <v>178</v>
      </c>
      <c r="C44" s="88"/>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58" t="s">
        <v>123</v>
      </c>
      <c r="B1" s="58"/>
      <c r="C1" s="58"/>
    </row>
    <row r="2" spans="1:3" x14ac:dyDescent="0.25">
      <c r="A2" s="20" t="s">
        <v>49</v>
      </c>
      <c r="B2" s="59" t="str">
        <f>'AUTOS NOTA 324'!B2:C2</f>
        <v>SINIESTRO  127927352  LEGIS APJ32182</v>
      </c>
      <c r="C2" s="60"/>
    </row>
    <row r="3" spans="1:3" x14ac:dyDescent="0.25">
      <c r="A3" s="5" t="s">
        <v>1</v>
      </c>
      <c r="B3" s="48" t="str">
        <f>'AUTOS  NOTA 322'!B2:C2</f>
        <v>2023128190</v>
      </c>
      <c r="C3" s="48"/>
    </row>
    <row r="4" spans="1:3" x14ac:dyDescent="0.25">
      <c r="A4" s="5" t="s">
        <v>3</v>
      </c>
      <c r="B4" s="48" t="str">
        <f>'AUTOS  NOTA 322'!B3:C3</f>
        <v>SUPERINTENDENCIA FINANCIERA DE COLOMBIA DELEGATURA DE ASUNTOS JURISDICCIONALES</v>
      </c>
      <c r="C4" s="48"/>
    </row>
    <row r="5" spans="1:3" x14ac:dyDescent="0.25">
      <c r="A5" s="5" t="s">
        <v>5</v>
      </c>
      <c r="B5" s="48" t="str">
        <f>'AUTOS  NOTA 322'!B4:C4</f>
        <v>ALLIANZ SEGUROS S.A.</v>
      </c>
      <c r="C5" s="48"/>
    </row>
    <row r="6" spans="1:3" ht="15" customHeight="1" x14ac:dyDescent="0.25">
      <c r="A6" s="5" t="s">
        <v>7</v>
      </c>
      <c r="B6" s="48" t="str">
        <f>'AUTOS  NOTA 322'!B5:C5</f>
        <v>STEFANNY ORTIZ PEREZ</v>
      </c>
      <c r="C6" s="48"/>
    </row>
    <row r="7" spans="1:3" ht="15" customHeight="1" x14ac:dyDescent="0.25">
      <c r="A7" s="5" t="s">
        <v>9</v>
      </c>
      <c r="B7" s="48" t="str">
        <f>'AUTOS  NOTA 322'!B6:C6</f>
        <v>DEMANDA DIRECTA</v>
      </c>
      <c r="C7" s="48"/>
    </row>
    <row r="8" spans="1:3" ht="15" customHeight="1" x14ac:dyDescent="0.25">
      <c r="A8" s="30" t="s">
        <v>50</v>
      </c>
      <c r="B8" s="48" t="str">
        <f>'AUTOS  NOTA 322'!B7:C8</f>
        <v>STEFANNY ORTIZ PEREZ</v>
      </c>
      <c r="C8" s="48"/>
    </row>
    <row r="9" spans="1:3" ht="18.95" customHeight="1" x14ac:dyDescent="0.25">
      <c r="A9" s="5" t="s">
        <v>124</v>
      </c>
      <c r="B9" s="48"/>
      <c r="C9" s="48"/>
    </row>
    <row r="10" spans="1:3" x14ac:dyDescent="0.25">
      <c r="A10" s="7" t="s">
        <v>108</v>
      </c>
      <c r="B10" s="100">
        <f>'AUTOS NOTA 324'!B20:C20</f>
        <v>0</v>
      </c>
      <c r="C10" s="100"/>
    </row>
    <row r="11" spans="1:3" x14ac:dyDescent="0.25">
      <c r="A11" s="7" t="s">
        <v>125</v>
      </c>
      <c r="B11" s="101">
        <f>'AUTOS NOTA 324'!B39:C39</f>
        <v>16666</v>
      </c>
      <c r="C11" s="48"/>
    </row>
    <row r="12" spans="1:3" ht="30" x14ac:dyDescent="0.25">
      <c r="A12" s="7" t="s">
        <v>126</v>
      </c>
      <c r="B12" s="98"/>
      <c r="C12" s="99"/>
    </row>
    <row r="13" spans="1:3" ht="45" x14ac:dyDescent="0.25">
      <c r="A13" s="5" t="s">
        <v>127</v>
      </c>
      <c r="B13" s="48"/>
      <c r="C13" s="48"/>
    </row>
    <row r="14" spans="1:3" ht="45" x14ac:dyDescent="0.25">
      <c r="A14" s="5" t="s">
        <v>128</v>
      </c>
      <c r="B14" s="48"/>
      <c r="C14" s="48"/>
    </row>
    <row r="15" spans="1:3" x14ac:dyDescent="0.25">
      <c r="A15" s="5" t="s">
        <v>129</v>
      </c>
      <c r="B15" s="6"/>
      <c r="C15" s="6"/>
    </row>
    <row r="16" spans="1:3" x14ac:dyDescent="0.25">
      <c r="A16" s="7" t="s">
        <v>130</v>
      </c>
      <c r="B16" s="48"/>
      <c r="C16" s="48"/>
    </row>
    <row r="17" spans="1:3" x14ac:dyDescent="0.25">
      <c r="A17" s="6" t="s">
        <v>131</v>
      </c>
      <c r="B17" s="99"/>
      <c r="C17" s="9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56</v>
      </c>
      <c r="B1" t="s">
        <v>132</v>
      </c>
      <c r="C1" s="9" t="s">
        <v>63</v>
      </c>
      <c r="D1" s="9" t="s">
        <v>133</v>
      </c>
      <c r="E1" s="3" t="s">
        <v>69</v>
      </c>
      <c r="F1" s="2" t="s">
        <v>102</v>
      </c>
      <c r="G1" s="4">
        <v>0</v>
      </c>
      <c r="H1" t="s">
        <v>25</v>
      </c>
      <c r="I1" t="s">
        <v>134</v>
      </c>
      <c r="K1" t="s">
        <v>135</v>
      </c>
      <c r="L1" s="29" t="s">
        <v>136</v>
      </c>
      <c r="M1" t="s">
        <v>137</v>
      </c>
      <c r="N1" t="s">
        <v>102</v>
      </c>
      <c r="O1" t="s">
        <v>138</v>
      </c>
    </row>
    <row r="2" spans="1:15" x14ac:dyDescent="0.25">
      <c r="A2" t="s">
        <v>137</v>
      </c>
      <c r="B2" t="s">
        <v>60</v>
      </c>
      <c r="C2" t="s">
        <v>139</v>
      </c>
      <c r="D2" s="2" t="s">
        <v>140</v>
      </c>
      <c r="E2" s="1" t="s">
        <v>70</v>
      </c>
      <c r="F2" s="2" t="s">
        <v>141</v>
      </c>
      <c r="G2" s="4">
        <v>0.7</v>
      </c>
      <c r="H2" t="s">
        <v>142</v>
      </c>
      <c r="I2" t="s">
        <v>143</v>
      </c>
      <c r="K2" t="s">
        <v>10</v>
      </c>
      <c r="L2" s="29" t="s">
        <v>144</v>
      </c>
      <c r="M2" t="s">
        <v>145</v>
      </c>
      <c r="N2" t="s">
        <v>104</v>
      </c>
      <c r="O2" t="s">
        <v>60</v>
      </c>
    </row>
    <row r="3" spans="1:15" x14ac:dyDescent="0.25">
      <c r="A3" t="s">
        <v>145</v>
      </c>
      <c r="C3" t="s">
        <v>146</v>
      </c>
      <c r="D3" s="2" t="s">
        <v>147</v>
      </c>
      <c r="E3" s="1" t="s">
        <v>148</v>
      </c>
      <c r="F3" s="2" t="s">
        <v>104</v>
      </c>
      <c r="G3" s="4">
        <v>0.3</v>
      </c>
      <c r="H3" t="s">
        <v>149</v>
      </c>
      <c r="I3" t="s">
        <v>150</v>
      </c>
      <c r="L3" s="29" t="s">
        <v>151</v>
      </c>
      <c r="M3" t="s">
        <v>152</v>
      </c>
      <c r="N3" t="s">
        <v>141</v>
      </c>
    </row>
    <row r="4" spans="1:15" x14ac:dyDescent="0.25">
      <c r="A4" t="s">
        <v>152</v>
      </c>
      <c r="C4" t="s">
        <v>153</v>
      </c>
      <c r="E4" s="1" t="s">
        <v>154</v>
      </c>
      <c r="H4" t="s">
        <v>155</v>
      </c>
      <c r="I4" t="s">
        <v>156</v>
      </c>
      <c r="L4" t="s">
        <v>157</v>
      </c>
    </row>
    <row r="5" spans="1:15" x14ac:dyDescent="0.25">
      <c r="A5" t="s">
        <v>158</v>
      </c>
      <c r="E5" s="1" t="s">
        <v>159</v>
      </c>
      <c r="H5" t="s">
        <v>160</v>
      </c>
      <c r="I5" t="s">
        <v>161</v>
      </c>
      <c r="L5" s="29" t="s">
        <v>162</v>
      </c>
    </row>
    <row r="6" spans="1:15" x14ac:dyDescent="0.25">
      <c r="E6" s="1" t="s">
        <v>163</v>
      </c>
      <c r="I6" t="s">
        <v>164</v>
      </c>
      <c r="L6" s="29" t="s">
        <v>165</v>
      </c>
    </row>
    <row r="7" spans="1:15" x14ac:dyDescent="0.25">
      <c r="E7" s="1" t="s">
        <v>166</v>
      </c>
      <c r="I7" t="s">
        <v>167</v>
      </c>
      <c r="L7" s="29" t="s">
        <v>168</v>
      </c>
    </row>
    <row r="8" spans="1:15" x14ac:dyDescent="0.25">
      <c r="E8" s="1" t="s">
        <v>169</v>
      </c>
      <c r="L8" s="29" t="s">
        <v>111</v>
      </c>
    </row>
    <row r="9" spans="1:15" x14ac:dyDescent="0.25">
      <c r="L9" s="29" t="s">
        <v>170</v>
      </c>
    </row>
    <row r="10" spans="1:15" x14ac:dyDescent="0.25">
      <c r="L10" s="29" t="s">
        <v>171</v>
      </c>
    </row>
    <row r="11" spans="1:15" x14ac:dyDescent="0.25">
      <c r="L11" s="29" t="s">
        <v>172</v>
      </c>
    </row>
    <row r="12" spans="1:15" x14ac:dyDescent="0.25">
      <c r="L12" s="29" t="s">
        <v>12</v>
      </c>
    </row>
    <row r="13" spans="1:15" x14ac:dyDescent="0.25">
      <c r="L13" s="29" t="s">
        <v>173</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Ana María Barón Mendoza</cp:lastModifiedBy>
  <cp:revision/>
  <dcterms:created xsi:type="dcterms:W3CDTF">2020-12-07T14:41:17Z</dcterms:created>
  <dcterms:modified xsi:type="dcterms:W3CDTF">2024-01-30T20:17:12Z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