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94CBD501-7260-4BCF-AD1E-83D9F29075CC}" xr6:coauthVersionLast="47" xr6:coauthVersionMax="47" xr10:uidLastSave="{00000000-0000-0000-0000-000000000000}"/>
  <bookViews>
    <workbookView xWindow="-120" yWindow="-120" windowWidth="29040" windowHeight="15720" activeTab="4" xr2:uid="{00000000-000D-0000-FFFF-FFFF00000000}"/>
  </bookViews>
  <sheets>
    <sheet name="AUTOS  NOTA 322" sheetId="1" r:id="rId1"/>
    <sheet name="AUTOS NOTA 321" sheetId="2" r:id="rId2"/>
    <sheet name="AUTOS NOTA 324" sheetId="3" r:id="rId3"/>
    <sheet name="TASACION " sheetId="4" state="hidden" r:id="rId4"/>
    <sheet name="AUTOS NOTA 325" sheetId="5"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veZ4aDyFYarvkQa6T/4h3YsLhFCi41wJWQdPQ5YweEs="/>
    </ext>
  </extLst>
</workbook>
</file>

<file path=xl/calcChain.xml><?xml version="1.0" encoding="utf-8"?>
<calcChain xmlns="http://schemas.openxmlformats.org/spreadsheetml/2006/main">
  <c r="B9" i="3" l="1"/>
  <c r="B10" i="5"/>
  <c r="B8" i="5"/>
  <c r="B7" i="5"/>
  <c r="B6" i="5"/>
  <c r="B5" i="5"/>
  <c r="B4" i="5"/>
  <c r="B3" i="5"/>
  <c r="B20" i="3"/>
  <c r="B39" i="3" s="1"/>
  <c r="B11" i="5" s="1"/>
  <c r="B7" i="3"/>
  <c r="B6" i="3"/>
  <c r="B5" i="3"/>
  <c r="B4" i="3"/>
  <c r="B3" i="3"/>
  <c r="B2" i="3"/>
  <c r="B7" i="2"/>
  <c r="B6" i="2"/>
  <c r="B5" i="2"/>
  <c r="B4" i="2"/>
  <c r="B3" i="2"/>
</calcChain>
</file>

<file path=xl/sharedStrings.xml><?xml version="1.0" encoding="utf-8"?>
<sst xmlns="http://schemas.openxmlformats.org/spreadsheetml/2006/main" count="253" uniqueCount="185">
  <si>
    <t>SOLICITUD DE ANTECEDENTES -ABOGADO EXTERNO-</t>
  </si>
  <si>
    <t>Radicado(23 digitos)</t>
  </si>
  <si>
    <t>11001-31-03-023-2023-00204-00</t>
  </si>
  <si>
    <t>Juzgado</t>
  </si>
  <si>
    <t>Juzgado Veintitres (23) Civil del Circuito de Bogotá</t>
  </si>
  <si>
    <t>Demandado</t>
  </si>
  <si>
    <t>JANNETH VIVIANA FONSECA RODRIGUEZ; LELIS ALBEIRO VARGAS DEL RIO; ALLIANZ SEGUROS S.A.</t>
  </si>
  <si>
    <t xml:space="preserve">Demandante </t>
  </si>
  <si>
    <t>LUIS ANTONIO PAEZ URREGO; RUTH MARINA BUSTAMANTE PEREZ</t>
  </si>
  <si>
    <t>Tipo de vinculacion compañía</t>
  </si>
  <si>
    <t>DEMANDA DIRECTA</t>
  </si>
  <si>
    <t xml:space="preserve">Tipo de perjucio </t>
  </si>
  <si>
    <t xml:space="preserve">RCE LESIONES </t>
  </si>
  <si>
    <t>INTERVINIENTE -Nombre de lesionado o muerto (s) del proceso</t>
  </si>
  <si>
    <t xml:space="preserve">Numero de identificacion </t>
  </si>
  <si>
    <t>CC. 19.269.649; CC. 1.103.113.022</t>
  </si>
  <si>
    <t xml:space="preserve">Domicilio </t>
  </si>
  <si>
    <t>CARRERA 57 B Nº 70 A – 06 BOGOTÁ D.C.; CARRERA 90 A Nº 8 A – 10 TORRE 5 APTO 219 BOGOTÁ D.C. (respectivamente)</t>
  </si>
  <si>
    <t xml:space="preserve">Telefono </t>
  </si>
  <si>
    <t>3024416878 ; 3113986443</t>
  </si>
  <si>
    <t>Correo electronico</t>
  </si>
  <si>
    <t>bustamantemarina004@gmail.com (lesionada); andresperillac29@hotmail.com (apoderado)</t>
  </si>
  <si>
    <t xml:space="preserve">Estado Civil </t>
  </si>
  <si>
    <t>No precisa la información.</t>
  </si>
  <si>
    <t xml:space="preserve">Fecha de nacimiento </t>
  </si>
  <si>
    <t xml:space="preserve">Edad al momento del siniestro </t>
  </si>
  <si>
    <t xml:space="preserve">Fecha de defuncion </t>
  </si>
  <si>
    <t>No aplica.</t>
  </si>
  <si>
    <t xml:space="preserve">Situcion Laboral </t>
  </si>
  <si>
    <t xml:space="preserve">Ocupado-trabajador cuenta ajena </t>
  </si>
  <si>
    <t xml:space="preserve">Profesion </t>
  </si>
  <si>
    <t>Sin profesión</t>
  </si>
  <si>
    <t xml:space="preserve">Ingresos Netos </t>
  </si>
  <si>
    <t>644.350 (salario mìnimo para 2015, fecha de ourrencia de los hechos) para ambos</t>
  </si>
  <si>
    <t>Numero de Lesionados y/o fallecidos  según IPAT</t>
  </si>
  <si>
    <t xml:space="preserve">Condicion </t>
  </si>
  <si>
    <t>Ocupante vehículo</t>
  </si>
  <si>
    <t>Fecha de los hechos</t>
  </si>
  <si>
    <t>12 de septiembre de 2015</t>
  </si>
  <si>
    <t>Fecha de solicitud audiencia prejudicial</t>
  </si>
  <si>
    <t>No se realizo, existe solicitud de medidas cautelares</t>
  </si>
  <si>
    <t>Fecha de audiencia prejudicial</t>
  </si>
  <si>
    <r>
      <rPr>
        <b/>
        <sz val="11"/>
        <color theme="1"/>
        <rFont val="Calibri"/>
        <family val="2"/>
      </rPr>
      <t>Breve resumen de los hechos
*Recomendaciones:</t>
    </r>
    <r>
      <rPr>
        <sz val="11"/>
        <color theme="1"/>
        <rFont val="Calibri"/>
        <family val="2"/>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</si>
  <si>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día 12 de septiembre de 2015 siendo aproximadamente las 17:10 horas del día, en la avenida Boyacá frente al número 3 A - 04, en la ciudad de Bogotá D.C,  se presentó un accidente de tránsito, cuando el vehículo CHEVROLET SONIC, de placas HJY222, presuntamente asegurado por ALLIANZ SEGUROS, intenta realizar un cambio de carril (derecho a izquierdo), impactando al vehículo CHEVROLET AVEO, de placas CZG988, el cual pierde el control del mismo y termina impactando contra el árbol que se encontraba en el separador central. Producto de tal impacto fallecen el señor JUAN DAVID GAMEZ ROMERO (Q.E.P.D.) y la señora GINA CONSTANZA ESPITIA (Q.E.P.D.) y lesionados RUTH MARINA BUSTAMANTE PEREZ y LUIS ANTONIO PAEZ URREGO, actuales demandantes.
Indica que el rodante de placas HJY222 para la fecha del accidente de tránsito contaba con la póliza de seguros ALLIANZ SEGUROS S.A. que amparaba la responsabilidad civil extracontractual, razon por la que con ocasión al lamentable deceso del señor JUAN DAVID GAMEZ ROMERO (Q.E.P.D.), realizó un pago indemnizatorio a las víctimas indirectas por la suma de NOVENTA MILLONES DE PESOS MCTE ($90.000.000.oo)</t>
  </si>
  <si>
    <t>Asegurado</t>
  </si>
  <si>
    <t>Janneth Viviana Fonseca Rodríguez</t>
  </si>
  <si>
    <t>Nit Asegurado</t>
  </si>
  <si>
    <t>Placa vehículo asegurado (si aplica)</t>
  </si>
  <si>
    <t>HJY222</t>
  </si>
  <si>
    <t>No. Póliza vinculada</t>
  </si>
  <si>
    <t>Informacion no disponible en la demanda y los anexos</t>
  </si>
  <si>
    <t>Fecha de asignación</t>
  </si>
  <si>
    <t>07 de febrero de 2024</t>
  </si>
  <si>
    <t>Fecha de notificación</t>
  </si>
  <si>
    <t>01 de febrero de 2024</t>
  </si>
  <si>
    <r>
      <rPr>
        <b/>
        <sz val="11"/>
        <color theme="1"/>
        <rFont val="Calibri"/>
        <family val="2"/>
      </rPr>
      <t xml:space="preserve">Fecha de contestacion 
*Recomendación: </t>
    </r>
    <r>
      <rPr>
        <sz val="11"/>
        <color theme="1"/>
        <rFont val="Calibri"/>
        <family val="2"/>
      </rPr>
      <t>Fecha máxima para contestar la demanda acorde a lo estiúlado en la norma.</t>
    </r>
  </si>
  <si>
    <t>REMISION DE ANTECEDENTES - ABOGADO INTERNO-</t>
  </si>
  <si>
    <t>SINIESTRO - APLICATIVO</t>
  </si>
  <si>
    <t>SINIESTRO 39219665 - APJ32235</t>
  </si>
  <si>
    <t>INTERVINIENTE</t>
  </si>
  <si>
    <t>PÓLIZA</t>
  </si>
  <si>
    <t>21104293-27855</t>
  </si>
  <si>
    <t>AMPARO A AFECTAR</t>
  </si>
  <si>
    <t>VALOR ASEGURADO</t>
  </si>
  <si>
    <t>DEDUCIBLE</t>
  </si>
  <si>
    <t>MODALIDAD</t>
  </si>
  <si>
    <t xml:space="preserve">OCURRENCIA </t>
  </si>
  <si>
    <t xml:space="preserve">VIGENCIA </t>
  </si>
  <si>
    <t>Desde las 00:00 horas del 15/10/2014 hasta las 24:00 horas del
14/10/2015.</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</si>
  <si>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</si>
  <si>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</si>
  <si>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</si>
  <si>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</si>
  <si>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</si>
  <si>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</si>
  <si>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</si>
  <si>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</si>
  <si>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</si>
  <si>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</si>
  <si>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</si>
  <si>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</si>
  <si>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</si>
  <si>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</si>
  <si>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</si>
  <si>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</si>
  <si>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</si>
  <si>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</si>
  <si>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</si>
  <si>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</si>
  <si>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</si>
  <si>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</si>
  <si>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</si>
  <si>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</si>
  <si>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</si>
  <si>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</si>
  <si>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</si>
  <si>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</si>
  <si>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</si>
  <si>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</si>
  <si>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</si>
  <si>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</si>
  <si>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</si>
  <si>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</si>
  <si>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</si>
  <si>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</si>
  <si>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</si>
  <si>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</si>
  <si>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</si>
  <si>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</si>
  <si>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</si>
  <si>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</si>
  <si>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Daño moral</t>
  </si>
  <si>
    <t>Daño en la vida en relación</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</si>
  <si>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</si>
  <si>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</si>
  <si>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</si>
  <si>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</si>
  <si>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</si>
  <si>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</si>
  <si>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</si>
  <si>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</si>
  <si>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RCE DAÑOS MATERIALES</t>
  </si>
  <si>
    <r>
      <rPr>
        <sz val="11"/>
        <color theme="1"/>
        <rFont val="Calibri"/>
        <family val="2"/>
      </rPr>
      <t xml:space="preserve">INDIQUE LA PLACA- </t>
    </r>
    <r>
      <rPr>
        <sz val="11"/>
        <color rgb="FFFF0000"/>
        <rFont val="Calibri"/>
        <family val="2"/>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</si>
  <si>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</si>
  <si>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</si>
  <si>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</si>
  <si>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</si>
  <si>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</si>
  <si>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</si>
  <si>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</si>
  <si>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1. INEXISTENCIA DE RESPONSABILIDAD AL ESTAR ANTE UNA CAUSA EXTRAÑA COMO EXIMENTE DE RESPONSABILIDAD - “HECHO EXCLUSIVO DE UN TERCERO”.
2. INEXISTENCIA DE RESPONSABILIDAD A CARGO DE LOS DEMANDADOS POR LA FALTA DE ACREDITACIÓN O PRUEBA DEL NEXO CAUSAL.
3. SUBSIDIARIAMENTE REDUCCIÓN DE LA INDEMNIZACIÓN POR LA CONCURRENCIA DE CAUSAS DERIVADA DE LA INTERVENCIÓN DE UN TERCERO. 
4. IMPROCEDENCIA DEL RECONOCIMIENTO DE LUCRO CESANTE
5  IMPROCEDENCIA DE RECONOCIMIENTO Y TASACIÓN EXORBITANTE DEL DAÑO MORAL
6  IMPROCEDENCIA DE RECONOCIMIENTO Y TASACIÓN EXORBITANTE DEL DAÑO A LA VIDA EN RELACIÓN
7  PRESCRIPCIÓN DE LAS ACCIONES DERIVADAS DEL CONTRATO DE SEGURO.
8  RIESGOS EXPRESAMENTE EXCLUIDOS EN LA PÓLIZA SEGURO AUTO COLECTIVO LIVIANOS NO. 021104293/27855
9. CARÁCTER MERAMENTE INDEMNIZATORIO QUE REVISTEN LOS CONTRATOS DE SEGUROS.
10. INEXISTENCIA DE SOLIDARIDAD ENTRE ALLIANZ SEGUROS S.A. Y LOS CODEMANDADOS
11. DISPONIBILIDAD DEL VALOR ASEGURADO
12. EN CUALQUIER CASO, DE NINGUNA FORMA SE PODRÁ EXCEDER EL LÍMITE DEL VALOR ASEGURADO
13.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</si>
  <si>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</si>
  <si>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</si>
  <si>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</si>
  <si>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</si>
  <si>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</si>
  <si>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</si>
  <si>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</si>
  <si>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</si>
  <si>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</si>
  <si>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</si>
  <si>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</si>
  <si>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</si>
  <si>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</si>
  <si>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</si>
  <si>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</si>
  <si>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OCURRENCIA</t>
  </si>
  <si>
    <t xml:space="preserve">SI </t>
  </si>
  <si>
    <t>NO</t>
  </si>
  <si>
    <t>CEDIDO</t>
  </si>
  <si>
    <t>FACULTATIVO</t>
  </si>
  <si>
    <t xml:space="preserve">Ciclista </t>
  </si>
  <si>
    <t>RCE HOMICIDIO</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</si>
  <si>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</si>
  <si>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</si>
  <si>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</si>
  <si>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</si>
  <si>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</si>
  <si>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</si>
  <si>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</si>
  <si>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</si>
  <si>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</si>
  <si>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</si>
  <si>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</si>
  <si>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</si>
  <si>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</si>
  <si>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</si>
  <si>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</si>
  <si>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</si>
  <si>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</si>
  <si>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</si>
  <si>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</si>
  <si>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</si>
  <si>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</si>
  <si>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</si>
  <si>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</si>
  <si>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</si>
  <si>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</si>
  <si>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</si>
  <si>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</si>
  <si>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</si>
  <si>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29 de febrero de 2024</t>
  </si>
  <si>
    <t>La contingencia se califica como REMOTA, ya que si bien la póliza de auto colectivo livianos No. 021104293/27855 presta cobertura material y temporal, lo cierto es que la acción directa en contra del asegurador se encuentran prescrita, en la medida en que los hechos tuvieron lugar el día 12 de septiembre de 2015 y la demanda solo fue presentada hasta el 9 de mayo de 2023. 
Lo primero que debe tomarse en consideración es que la Póliza de Seguro Auto Colectivo Liviano No. No. 021104293/27855, cuya asegurada es la señora JANNETH VIVIANA FONSECA RODRÍGUEZ presta cobertura material y temporal, de conformidad con los hechos y pretensiones expuestas en el líbelo de la demanda. Frente a la cobertura temporal, debe señalarse que la ocurrencia del accidente de tránsito (12 de septiembre de 2015) se encuentra dentro de la limitación temporal de la Póliza, comprendida desde el 15 de octubre de 2014 hasta el 14 de octubre de 2015, bajo la modalidad de ocurrencia. Aunado a ello, presta cobertura material en tanto ampara la responsabilidad civil extracontractual, pretensión que se le endilga al extremo pasivo. No obstante, como se mencionó, el ejercicio de la acción directa por parte de la víctima en contra del asegurador se encuentra prescritas porque transcurrió mas de cinco años desde el accidente de tránsito hasta la radicación de la demanda. 
Por otro lado, frente a la responsabilidad del asegurado, debe mencionarse que aquella está demostrada considerando que (i) el accidente ocurre cuando el conductor del vehículo asegurado ingresa al carril contrario donde transitaba el vehículo en donde se transportaban los demandantes (ii) aunado a ello en el Informe Policial de Accidente de Tránsito No. A000237691, se plasmó como hipotesis del accidente la causal 116 (exceso de velocidad) sin determinar al conductor a quien se atribuye, sin embargo, es altamente compatible con la maniobra del conductor del vehículo asegurado, situcion que se puede corrobrar por la huella de frenado que se registró en el informe de policia judicial. Lo anterior no podrá desvirtuarse con un dictamen pericial de reconstruccion de accidentes ya que el experticio aportado por la compañía es desfavorable y no será posible aportarlo al pleanerio. De conformidad con lo expuesto, el acervo probatorio permite establecer la responsabilidad del conductor del vehículo de placas HJY-222 en la ocurrencia del accidente vehicular.
Todo lo anterior, sin perjuicio del carácter contingente del proceso.</t>
  </si>
  <si>
    <t>Como liquidación objetiva de perjuicios se llegó a $ 109.723.233. Lo anterior, con base en los siguientes fundamentos jurídicos: 
1. Perjuicios morales: Se estableció en la suma de $65.000.000. Se tomó como daño moral la suma de $40.000.000 a favor de la señora Bustamante Pérez, por presentar secuelas de deformidad fisica debido a las cicatrices y perturbacion permanente de miembro superior izquierdo derivada de la limitacion de movilidad en la muñeca y de la funcion del cuarto dedo de la mano izquierda, tal como se acredita en el dictamen de medicina legal.  Este valor se fijó teniendo en cuenta que la jurisprudencia de la Corte Suprema de Justicia (Sentencia SC780-2020) ha establecido que en casos de medidana gravedad  es prudente el reconocimiento de 30 millones para la víctima directa. Ahora atendiendo a los supuestos del caso, se considera acertado reconocer el valor de 40 millones por encontarse en la víctima secuelas de movilidad de caracter permanente. En cuanto al señor Paez Urrego, se estableció la suma de $25.000.000, considerando que aquel presenta secuelas de menor entidad, como perturbacion funcional de órgano de la locomoción de carácter tránsitorio de conformidad con el dictamen de medicina legal, en ese entendido el valor del perjuicio se estableció siguiendo los parametros indemnizatorios de la CSJ para lesiones de menor gravedad.
2. Daño a la vida en relación: Se estableció en la suma de $40.000.000. En cuanto a la señora Ruth Marina Bustamante se estima en $30.000.000, toda vez que las secuelas de carácter permanente asociadas a la movilidad reducida comportan una afectación en el desarrollo de las actvidades  cotidianas de la víctima que no podrán desarrolarse de la misma manera en que se realizaban antes del accidente de tránsito. En el caso del señor Paez Urrego se reconocerá la suma de $10.000.000, toda vez que las secuelas de carácter transitorio presentadas por la víctima tuvieron la entidad de afectar el desarrollo normal de sus actividades cotidianas. Los anteriores valores se fijaron teniendo en cuenta que la Corte suprema de Justicia mediante sentencia SC5885-2016 reconoció por este concepto la suma de 20 millones a la víctima de un accidente de tránsito que presentó deformidad física y afectación en su capacidad laboral, luego para el caso concreto las lesiones son de mediana gravedad y por ende se encuentran ajustadas a este rubro indemnizatorio. 
3. Lucro cesante consolidado: $4.723.233. Si bien los demandantes no probaron el ingreso percibido para la fecha del accidente, siguiendo los criterios jurisprudenciales de la Corte Suprema de Justicia (SC5885-2016) se presume que toda persona devenga al menos un salario mínimo, por ende, para el cálculo del lucro cesante consolidado se tiene en cuenta los siguientes factores (i) salario minimo por un valor de $644.350, (ii) periodo indemnizable de 100 días para la señora Luz Bustamante, (iii) periodo indmenizable de 120 días para el señor Paéz Urrego. Aplicada la fórmla correspondiente el valore de lucro cesante para la señora Luz Marina asciende a $2.147.833; y par el señor Páez Urrego la suma de $2.575.400. Todo lo anterior asciede a un total de $4.723.233. 
4. Deducible: $0. En este vento la póliza no contempla deducible.</t>
  </si>
  <si>
    <t>SINIESTRO 39219665 - APJ32235- APL 173932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</si>
</sst>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
    <numFmt numFmtId="165" formatCode="d/m/yyyy"/>
    <numFmt numFmtId="166" formatCode="_-&quot;$&quot;\ * #,##0_-;\-&quot;$&quot;\ * #,##0_-;_-&quot;$&quot;\ * &quot;-&quot;??_-;_-@"/>
  </numFmts>
  <fonts count="10"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sz val="11"/>
      <color rgb="FF000000"/>
      <name val="Calibri"/>
      <family val="2"/>
    </font>
    <font>
      <sz val="11"/>
      <color theme="0"/>
      <name val="Calibri"/>
      <family val="2"/>
    </font>
    <font>
      <b/>
      <sz val="11"/>
      <color theme="0"/>
      <name val="Calibri"/>
      <family val="2"/>
    </font>
    <font>
      <sz val="11"/>
      <color theme="1"/>
      <name val="Calibri"/>
      <family val="2"/>
      <scheme val="minor"/>
    </font>
    <font>
      <sz val="11"/>
      <color rgb="FFFF0000"/>
      <name val="Calibri"/>
      <family val="2"/>
    </font>
  </fonts>
  <fills count="9">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FFFF00"/>
        <bgColor rgb="FFFFFF0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s>
  <borders count="30">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diagonal/>
    </border>
    <border>
      <left/>
      <right/>
      <top/>
      <bottom/>
      <diagonal/>
    </border>
  </borders>
  <cellStyleXfs count="1">
    <xf numFmtId="0" fontId="0" fillId="0" borderId="0"/>
  </cellStyleXfs>
  <cellXfs count="87">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3" fillId="3" borderId="4" xfId="0" applyFont="1" applyFill="1" applyBorder="1" applyAlignment="1">
      <alignment horizontal="left" vertical="top" wrapText="1"/>
    </xf>
    <xf numFmtId="0" fontId="4" fillId="3" borderId="4" xfId="0" applyFont="1" applyFill="1" applyBorder="1" applyAlignment="1">
      <alignment horizontal="left" vertical="top" wrapText="1"/>
    </xf>
    <xf numFmtId="164" fontId="4" fillId="3" borderId="4" xfId="0" applyNumberFormat="1" applyFont="1" applyFill="1" applyBorder="1" applyAlignment="1">
      <alignment horizontal="left" vertical="top" wrapText="1"/>
    </xf>
    <xf numFmtId="0" fontId="4" fillId="4" borderId="4" xfId="0" applyFont="1" applyFill="1" applyBorder="1" applyAlignment="1">
      <alignment horizontal="left" vertical="top" wrapText="1"/>
    </xf>
    <xf numFmtId="0" fontId="3" fillId="0" borderId="0" xfId="0" applyFont="1" applyAlignment="1">
      <alignment horizontal="left" vertical="top"/>
    </xf>
    <xf numFmtId="9" fontId="3" fillId="0" borderId="0" xfId="0" applyNumberFormat="1" applyFont="1" applyAlignment="1">
      <alignment vertical="top"/>
    </xf>
    <xf numFmtId="0" fontId="4" fillId="0" borderId="5" xfId="0" applyFont="1" applyBorder="1" applyAlignment="1">
      <alignment horizontal="left" vertical="top" wrapText="1"/>
    </xf>
    <xf numFmtId="0" fontId="6" fillId="5" borderId="4" xfId="0" applyFont="1" applyFill="1" applyBorder="1" applyAlignment="1">
      <alignment horizontal="center" vertical="top"/>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3" borderId="4" xfId="0" applyFont="1" applyFill="1" applyBorder="1" applyAlignment="1">
      <alignment vertical="top" wrapText="1"/>
    </xf>
    <xf numFmtId="0" fontId="3" fillId="3" borderId="4" xfId="0" applyFont="1" applyFill="1" applyBorder="1" applyAlignment="1">
      <alignment vertical="top"/>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1" xfId="0" applyFont="1" applyFill="1" applyBorder="1" applyAlignment="1">
      <alignment horizontal="center" vertical="top" wrapText="1"/>
    </xf>
    <xf numFmtId="164" fontId="3" fillId="0" borderId="4" xfId="0" applyNumberFormat="1" applyFont="1" applyBorder="1" applyAlignment="1">
      <alignment horizontal="left" vertical="top"/>
    </xf>
    <xf numFmtId="164" fontId="4" fillId="3" borderId="4" xfId="0" applyNumberFormat="1" applyFont="1" applyFill="1" applyBorder="1" applyAlignment="1">
      <alignment horizontal="center" vertical="top"/>
    </xf>
    <xf numFmtId="0" fontId="8" fillId="0" borderId="0" xfId="0" applyFont="1"/>
    <xf numFmtId="9" fontId="3" fillId="0" borderId="0" xfId="0" applyNumberFormat="1" applyFont="1"/>
    <xf numFmtId="164" fontId="3" fillId="0" borderId="0" xfId="0" applyNumberFormat="1" applyFont="1"/>
    <xf numFmtId="164" fontId="7" fillId="3" borderId="4" xfId="0" applyNumberFormat="1" applyFont="1" applyFill="1" applyBorder="1" applyAlignment="1">
      <alignment horizontal="center" vertical="top"/>
    </xf>
    <xf numFmtId="0" fontId="4" fillId="0" borderId="4" xfId="0" applyFont="1" applyBorder="1" applyAlignment="1">
      <alignment horizontal="left" vertical="top"/>
    </xf>
    <xf numFmtId="0" fontId="4" fillId="7" borderId="24" xfId="0" applyFont="1" applyFill="1" applyBorder="1" applyAlignment="1">
      <alignment horizontal="left" vertical="top" wrapText="1"/>
    </xf>
    <xf numFmtId="9" fontId="3" fillId="0" borderId="4" xfId="0" applyNumberFormat="1" applyFont="1" applyBorder="1" applyAlignment="1">
      <alignment horizontal="center" vertical="top"/>
    </xf>
    <xf numFmtId="164" fontId="3" fillId="0" borderId="4" xfId="0" applyNumberFormat="1" applyFont="1" applyBorder="1" applyAlignment="1">
      <alignment horizontal="center" vertical="top"/>
    </xf>
    <xf numFmtId="0" fontId="6" fillId="2" borderId="28" xfId="0" applyFont="1" applyFill="1" applyBorder="1" applyAlignment="1">
      <alignment horizontal="left" vertical="top"/>
    </xf>
    <xf numFmtId="0" fontId="1" fillId="2" borderId="24" xfId="0" applyFont="1" applyFill="1" applyBorder="1" applyAlignment="1">
      <alignment horizontal="center" vertical="top"/>
    </xf>
    <xf numFmtId="0" fontId="3" fillId="0" borderId="4" xfId="0" applyFont="1" applyBorder="1" applyAlignment="1">
      <alignment horizontal="center" vertical="center"/>
    </xf>
    <xf numFmtId="0" fontId="3" fillId="6" borderId="29" xfId="0" applyFont="1" applyFill="1" applyBorder="1"/>
    <xf numFmtId="0" fontId="6" fillId="8" borderId="4" xfId="0" applyFont="1" applyFill="1" applyBorder="1" applyAlignment="1">
      <alignment horizontal="center"/>
    </xf>
    <xf numFmtId="0" fontId="3" fillId="0" borderId="0" xfId="0" applyFont="1" applyAlignment="1">
      <alignment horizontal="left"/>
    </xf>
    <xf numFmtId="0" fontId="3" fillId="0" borderId="4" xfId="0" applyFont="1" applyBorder="1"/>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49" fontId="5" fillId="0" borderId="5" xfId="0" applyNumberFormat="1" applyFont="1" applyBorder="1" applyAlignment="1">
      <alignment horizontal="left" vertical="top"/>
    </xf>
    <xf numFmtId="0" fontId="2" fillId="0" borderId="6" xfId="0" applyFont="1" applyBorder="1"/>
    <xf numFmtId="0" fontId="5" fillId="0" borderId="5" xfId="0" applyFont="1" applyBorder="1" applyAlignment="1">
      <alignment horizontal="left" vertical="top"/>
    </xf>
    <xf numFmtId="0" fontId="3" fillId="0" borderId="5" xfId="0" applyFont="1" applyBorder="1" applyAlignment="1">
      <alignment horizontal="left" vertical="top"/>
    </xf>
    <xf numFmtId="0" fontId="3" fillId="0" borderId="5" xfId="0" applyFont="1" applyBorder="1" applyAlignment="1">
      <alignment horizontal="left" vertical="top" wrapText="1"/>
    </xf>
    <xf numFmtId="164" fontId="3" fillId="0" borderId="5" xfId="0" applyNumberFormat="1" applyFont="1" applyBorder="1" applyAlignment="1">
      <alignment horizontal="left" vertical="top" wrapText="1"/>
    </xf>
    <xf numFmtId="0" fontId="3" fillId="4" borderId="5" xfId="0" applyFont="1" applyFill="1" applyBorder="1" applyAlignment="1">
      <alignment horizontal="left" vertical="top"/>
    </xf>
    <xf numFmtId="165" fontId="3" fillId="3" borderId="5" xfId="0" applyNumberFormat="1" applyFont="1" applyFill="1" applyBorder="1" applyAlignment="1">
      <alignment horizontal="left" vertical="top"/>
    </xf>
    <xf numFmtId="165" fontId="3" fillId="0" borderId="5" xfId="0" applyNumberFormat="1" applyFont="1" applyBorder="1" applyAlignment="1">
      <alignment horizontal="left" vertical="top"/>
    </xf>
    <xf numFmtId="0" fontId="4" fillId="3" borderId="7" xfId="0" applyFont="1" applyFill="1" applyBorder="1" applyAlignment="1">
      <alignment horizontal="left" vertical="top"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3" fontId="5" fillId="0" borderId="5" xfId="0" applyNumberFormat="1" applyFont="1" applyBorder="1" applyAlignment="1">
      <alignment horizontal="left" vertical="top"/>
    </xf>
    <xf numFmtId="0" fontId="1" fillId="2" borderId="16" xfId="0" applyFont="1" applyFill="1" applyBorder="1" applyAlignment="1">
      <alignment horizontal="center" vertical="top"/>
    </xf>
    <xf numFmtId="0" fontId="2" fillId="0" borderId="17" xfId="0" applyFont="1" applyBorder="1"/>
    <xf numFmtId="0" fontId="2" fillId="0" borderId="18" xfId="0" applyFont="1" applyBorder="1"/>
    <xf numFmtId="0" fontId="5" fillId="0" borderId="5" xfId="0" applyFont="1" applyBorder="1" applyAlignment="1">
      <alignment horizontal="center" vertical="top"/>
    </xf>
    <xf numFmtId="49" fontId="3" fillId="0" borderId="5" xfId="0" applyNumberFormat="1" applyFont="1" applyBorder="1" applyAlignment="1">
      <alignment horizontal="left" vertical="top"/>
    </xf>
    <xf numFmtId="166" fontId="3" fillId="0" borderId="5" xfId="0" applyNumberFormat="1" applyFont="1" applyBorder="1" applyAlignment="1">
      <alignment horizontal="center" vertical="top"/>
    </xf>
    <xf numFmtId="164" fontId="3" fillId="0" borderId="5" xfId="0" applyNumberFormat="1" applyFont="1" applyBorder="1" applyAlignment="1">
      <alignment horizontal="center" vertical="top"/>
    </xf>
    <xf numFmtId="0" fontId="6" fillId="5" borderId="7" xfId="0" applyFont="1" applyFill="1" applyBorder="1" applyAlignment="1">
      <alignment horizontal="center" vertical="center"/>
    </xf>
    <xf numFmtId="0" fontId="3" fillId="0" borderId="5" xfId="0" applyFont="1" applyBorder="1" applyAlignment="1">
      <alignment horizontal="center" vertical="top"/>
    </xf>
    <xf numFmtId="0" fontId="7" fillId="2" borderId="16" xfId="0" applyFont="1" applyFill="1" applyBorder="1" applyAlignment="1">
      <alignment horizontal="left" vertical="top"/>
    </xf>
    <xf numFmtId="0" fontId="3" fillId="3" borderId="5" xfId="0" applyFont="1" applyFill="1" applyBorder="1" applyAlignment="1">
      <alignment horizontal="left" vertical="top" wrapText="1"/>
    </xf>
    <xf numFmtId="0" fontId="3" fillId="3" borderId="8" xfId="0" applyFont="1" applyFill="1" applyBorder="1" applyAlignment="1">
      <alignment horizontal="left" vertical="top"/>
    </xf>
    <xf numFmtId="0" fontId="7" fillId="2" borderId="16" xfId="0" applyFont="1" applyFill="1" applyBorder="1" applyAlignment="1">
      <alignment horizontal="center" vertical="top"/>
    </xf>
    <xf numFmtId="164" fontId="3" fillId="6" borderId="5" xfId="0" applyNumberFormat="1" applyFont="1" applyFill="1" applyBorder="1" applyAlignment="1">
      <alignment horizontal="left" vertical="top"/>
    </xf>
    <xf numFmtId="0" fontId="4" fillId="0" borderId="7" xfId="0" applyFont="1" applyBorder="1" applyAlignment="1">
      <alignment horizontal="left" vertical="top"/>
    </xf>
    <xf numFmtId="0" fontId="7" fillId="5" borderId="5" xfId="0" applyFont="1" applyFill="1" applyBorder="1" applyAlignment="1">
      <alignment horizontal="center" vertical="top"/>
    </xf>
    <xf numFmtId="164" fontId="3" fillId="6" borderId="25" xfId="0" applyNumberFormat="1" applyFont="1" applyFill="1" applyBorder="1" applyAlignment="1">
      <alignment horizontal="center" vertical="top"/>
    </xf>
    <xf numFmtId="0" fontId="2" fillId="0" borderId="26" xfId="0" applyFont="1" applyBorder="1"/>
    <xf numFmtId="0" fontId="2" fillId="0" borderId="6" xfId="0" applyFont="1" applyBorder="1" applyAlignment="1">
      <alignment horizontal="left"/>
    </xf>
    <xf numFmtId="0" fontId="3" fillId="0" borderId="5" xfId="0" applyFont="1" applyBorder="1" applyAlignment="1">
      <alignment horizontal="center"/>
    </xf>
    <xf numFmtId="0" fontId="3" fillId="7" borderId="22" xfId="0" applyFont="1" applyFill="1" applyBorder="1" applyAlignment="1">
      <alignment horizontal="left" vertical="top" wrapText="1"/>
    </xf>
    <xf numFmtId="0" fontId="2" fillId="0" borderId="23" xfId="0" applyFont="1" applyBorder="1" applyAlignment="1">
      <alignment horizontal="left"/>
    </xf>
    <xf numFmtId="0" fontId="7" fillId="5" borderId="27" xfId="0" applyFont="1" applyFill="1" applyBorder="1" applyAlignment="1">
      <alignment horizontal="center" vertical="top"/>
    </xf>
    <xf numFmtId="0" fontId="3" fillId="0" borderId="9" xfId="0" applyFont="1" applyBorder="1" applyAlignment="1">
      <alignment horizontal="center" vertical="top"/>
    </xf>
    <xf numFmtId="0" fontId="3" fillId="0" borderId="5" xfId="0" applyFont="1" applyBorder="1" applyAlignment="1">
      <alignment horizontal="left" wrapText="1"/>
    </xf>
    <xf numFmtId="164" fontId="3" fillId="0" borderId="5" xfId="0" applyNumberFormat="1" applyFont="1" applyBorder="1" applyAlignment="1">
      <alignment horizontal="left" vertical="top"/>
    </xf>
    <xf numFmtId="0" fontId="3" fillId="0" borderId="5"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0"/>
  <sheetViews>
    <sheetView topLeftCell="A18" workbookViewId="0">
      <selection activeCell="B5" sqref="B5:C5"/>
    </sheetView>
  </sheetViews>
  <sheetFormatPr baseColWidth="10" defaultColWidth="14.42578125" defaultRowHeight="15" customHeight="1" x14ac:dyDescent="0.25"/>
  <cols>
    <col min="1" max="1" width="53.42578125" customWidth="1"/>
    <col min="2" max="2" width="55.140625" customWidth="1"/>
    <col min="3" max="3" width="19.140625" customWidth="1"/>
    <col min="4" max="6" width="11.42578125" hidden="1" customWidth="1"/>
    <col min="7" max="26" width="10.7109375" customWidth="1"/>
  </cols>
  <sheetData>
    <row r="1" spans="1:26" ht="18.75" x14ac:dyDescent="0.25">
      <c r="A1" s="38" t="s">
        <v>0</v>
      </c>
      <c r="B1" s="39"/>
      <c r="C1" s="40"/>
      <c r="D1" s="1"/>
      <c r="E1" s="1"/>
      <c r="F1" s="1"/>
      <c r="G1" s="1"/>
      <c r="H1" s="1"/>
      <c r="I1" s="1"/>
      <c r="J1" s="1"/>
      <c r="K1" s="1"/>
      <c r="L1" s="1"/>
      <c r="M1" s="1"/>
      <c r="N1" s="1"/>
      <c r="O1" s="1"/>
      <c r="P1" s="1"/>
      <c r="Q1" s="1"/>
      <c r="R1" s="1"/>
      <c r="S1" s="1"/>
      <c r="T1" s="1"/>
      <c r="U1" s="1"/>
      <c r="V1" s="1"/>
      <c r="W1" s="1"/>
      <c r="X1" s="1"/>
      <c r="Y1" s="1"/>
      <c r="Z1" s="1"/>
    </row>
    <row r="2" spans="1:26" x14ac:dyDescent="0.25">
      <c r="A2" s="2" t="s">
        <v>1</v>
      </c>
      <c r="B2" s="41" t="s">
        <v>2</v>
      </c>
      <c r="C2" s="42"/>
      <c r="D2" s="1"/>
      <c r="E2" s="1"/>
      <c r="F2" s="1"/>
      <c r="G2" s="1"/>
      <c r="H2" s="1"/>
      <c r="I2" s="1"/>
      <c r="J2" s="1"/>
      <c r="K2" s="1"/>
      <c r="L2" s="1"/>
      <c r="M2" s="1"/>
      <c r="N2" s="1"/>
      <c r="O2" s="1"/>
      <c r="P2" s="1"/>
      <c r="Q2" s="1"/>
      <c r="R2" s="1"/>
      <c r="S2" s="1"/>
      <c r="T2" s="1"/>
      <c r="U2" s="1"/>
      <c r="V2" s="1"/>
      <c r="W2" s="1"/>
      <c r="X2" s="1"/>
      <c r="Y2" s="1"/>
      <c r="Z2" s="1"/>
    </row>
    <row r="3" spans="1:26" x14ac:dyDescent="0.25">
      <c r="A3" s="2" t="s">
        <v>3</v>
      </c>
      <c r="B3" s="43" t="s">
        <v>4</v>
      </c>
      <c r="C3" s="42"/>
      <c r="D3" s="1"/>
      <c r="E3" s="1"/>
      <c r="F3" s="1"/>
      <c r="G3" s="1"/>
      <c r="H3" s="1"/>
      <c r="I3" s="1"/>
      <c r="J3" s="1"/>
      <c r="K3" s="1"/>
      <c r="L3" s="1"/>
      <c r="M3" s="1"/>
      <c r="N3" s="1"/>
      <c r="O3" s="1"/>
      <c r="P3" s="1"/>
      <c r="Q3" s="1"/>
      <c r="R3" s="1"/>
      <c r="S3" s="1"/>
      <c r="T3" s="1"/>
      <c r="U3" s="1"/>
      <c r="V3" s="1"/>
      <c r="W3" s="1"/>
      <c r="X3" s="1"/>
      <c r="Y3" s="1"/>
      <c r="Z3" s="1"/>
    </row>
    <row r="4" spans="1:26" x14ac:dyDescent="0.25">
      <c r="A4" s="2" t="s">
        <v>5</v>
      </c>
      <c r="B4" s="44" t="s">
        <v>6</v>
      </c>
      <c r="C4" s="42"/>
      <c r="D4" s="1"/>
      <c r="E4" s="1"/>
      <c r="F4" s="1"/>
      <c r="G4" s="1"/>
      <c r="H4" s="1"/>
      <c r="I4" s="1"/>
      <c r="J4" s="1"/>
      <c r="K4" s="1"/>
      <c r="L4" s="1"/>
      <c r="M4" s="1"/>
      <c r="N4" s="1"/>
      <c r="O4" s="1"/>
      <c r="P4" s="1"/>
      <c r="Q4" s="1"/>
      <c r="R4" s="1"/>
      <c r="S4" s="1"/>
      <c r="T4" s="1"/>
      <c r="U4" s="1"/>
      <c r="V4" s="1"/>
      <c r="W4" s="1"/>
      <c r="X4" s="1"/>
      <c r="Y4" s="1"/>
      <c r="Z4" s="1"/>
    </row>
    <row r="5" spans="1:26" ht="31.5" customHeight="1" x14ac:dyDescent="0.25">
      <c r="A5" s="2" t="s">
        <v>7</v>
      </c>
      <c r="B5" s="44" t="s">
        <v>8</v>
      </c>
      <c r="C5" s="42"/>
      <c r="D5" s="1"/>
      <c r="E5" s="1"/>
      <c r="F5" s="1"/>
      <c r="G5" s="1"/>
      <c r="H5" s="1"/>
      <c r="I5" s="1"/>
      <c r="J5" s="1"/>
      <c r="K5" s="1"/>
      <c r="L5" s="1"/>
      <c r="M5" s="1"/>
      <c r="N5" s="1"/>
      <c r="O5" s="1"/>
      <c r="P5" s="1"/>
      <c r="Q5" s="1"/>
      <c r="R5" s="1"/>
      <c r="S5" s="1"/>
      <c r="T5" s="1"/>
      <c r="U5" s="1"/>
      <c r="V5" s="1"/>
      <c r="W5" s="1"/>
      <c r="X5" s="1"/>
      <c r="Y5" s="1"/>
      <c r="Z5" s="1"/>
    </row>
    <row r="6" spans="1:26" x14ac:dyDescent="0.25">
      <c r="A6" s="2" t="s">
        <v>9</v>
      </c>
      <c r="B6" s="44" t="s">
        <v>10</v>
      </c>
      <c r="C6" s="42"/>
      <c r="D6" s="1"/>
      <c r="E6" s="1"/>
      <c r="F6" s="1"/>
      <c r="G6" s="1"/>
      <c r="H6" s="1"/>
      <c r="I6" s="1"/>
      <c r="J6" s="1"/>
      <c r="K6" s="1"/>
      <c r="L6" s="1"/>
      <c r="M6" s="1"/>
      <c r="N6" s="1"/>
      <c r="O6" s="1"/>
      <c r="P6" s="1"/>
      <c r="Q6" s="1"/>
      <c r="R6" s="1"/>
      <c r="S6" s="1"/>
      <c r="T6" s="1"/>
      <c r="U6" s="1"/>
      <c r="V6" s="1"/>
      <c r="W6" s="1"/>
      <c r="X6" s="1"/>
      <c r="Y6" s="1"/>
      <c r="Z6" s="1"/>
    </row>
    <row r="7" spans="1:26" x14ac:dyDescent="0.25">
      <c r="A7" s="4" t="s">
        <v>11</v>
      </c>
      <c r="B7" s="44" t="s">
        <v>12</v>
      </c>
      <c r="C7" s="42"/>
      <c r="D7" s="1"/>
      <c r="E7" s="1"/>
      <c r="F7" s="1"/>
      <c r="G7" s="1"/>
      <c r="H7" s="1"/>
      <c r="I7" s="1"/>
      <c r="J7" s="1"/>
      <c r="K7" s="1"/>
      <c r="L7" s="1"/>
      <c r="M7" s="1"/>
      <c r="N7" s="1"/>
      <c r="O7" s="1"/>
      <c r="P7" s="1"/>
      <c r="Q7" s="1"/>
      <c r="R7" s="1"/>
      <c r="S7" s="1"/>
      <c r="T7" s="1"/>
      <c r="U7" s="1"/>
      <c r="V7" s="1"/>
      <c r="W7" s="1"/>
      <c r="X7" s="1"/>
      <c r="Y7" s="1"/>
      <c r="Z7" s="1"/>
    </row>
    <row r="8" spans="1:26" ht="22.5" customHeight="1" x14ac:dyDescent="0.25">
      <c r="A8" s="5" t="s">
        <v>13</v>
      </c>
      <c r="B8" s="44" t="s">
        <v>8</v>
      </c>
      <c r="C8" s="42"/>
      <c r="D8" s="1"/>
      <c r="E8" s="1"/>
      <c r="F8" s="1"/>
      <c r="G8" s="1"/>
      <c r="H8" s="1"/>
      <c r="I8" s="1"/>
      <c r="J8" s="1"/>
      <c r="K8" s="1"/>
      <c r="L8" s="1"/>
      <c r="M8" s="1"/>
      <c r="N8" s="1"/>
      <c r="O8" s="1"/>
      <c r="P8" s="1"/>
      <c r="Q8" s="1"/>
      <c r="R8" s="1"/>
      <c r="S8" s="1"/>
      <c r="T8" s="1"/>
      <c r="U8" s="1"/>
      <c r="V8" s="1"/>
      <c r="W8" s="1"/>
      <c r="X8" s="1"/>
      <c r="Y8" s="1"/>
      <c r="Z8" s="1"/>
    </row>
    <row r="9" spans="1:26" x14ac:dyDescent="0.25">
      <c r="A9" s="5" t="s">
        <v>14</v>
      </c>
      <c r="B9" s="44" t="s">
        <v>15</v>
      </c>
      <c r="C9" s="42"/>
      <c r="D9" s="1"/>
      <c r="E9" s="1"/>
      <c r="F9" s="1"/>
      <c r="G9" s="1"/>
      <c r="H9" s="1"/>
      <c r="I9" s="1"/>
      <c r="J9" s="1"/>
      <c r="K9" s="1"/>
      <c r="L9" s="1"/>
      <c r="M9" s="1"/>
      <c r="N9" s="1"/>
      <c r="O9" s="1"/>
      <c r="P9" s="1"/>
      <c r="Q9" s="1"/>
      <c r="R9" s="1"/>
      <c r="S9" s="1"/>
      <c r="T9" s="1"/>
      <c r="U9" s="1"/>
      <c r="V9" s="1"/>
      <c r="W9" s="1"/>
      <c r="X9" s="1"/>
      <c r="Y9" s="1"/>
      <c r="Z9" s="1"/>
    </row>
    <row r="10" spans="1:26" x14ac:dyDescent="0.25">
      <c r="A10" s="5" t="s">
        <v>16</v>
      </c>
      <c r="B10" s="45" t="s">
        <v>17</v>
      </c>
      <c r="C10" s="42"/>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25">
      <c r="A11" s="6" t="s">
        <v>18</v>
      </c>
      <c r="B11" s="45" t="s">
        <v>19</v>
      </c>
      <c r="C11" s="42"/>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25">
      <c r="A12" s="2" t="s">
        <v>20</v>
      </c>
      <c r="B12" s="45" t="s">
        <v>21</v>
      </c>
      <c r="C12" s="42"/>
      <c r="D12" s="1"/>
      <c r="E12" s="1"/>
      <c r="F12" s="1"/>
      <c r="G12" s="1"/>
      <c r="H12" s="1"/>
      <c r="I12" s="1"/>
      <c r="J12" s="1"/>
      <c r="K12" s="1"/>
      <c r="L12" s="1"/>
      <c r="M12" s="1"/>
      <c r="N12" s="1"/>
      <c r="O12" s="1"/>
      <c r="P12" s="1"/>
      <c r="Q12" s="1"/>
      <c r="R12" s="1"/>
      <c r="S12" s="1"/>
      <c r="T12" s="1"/>
      <c r="U12" s="1"/>
      <c r="V12" s="1"/>
      <c r="W12" s="1"/>
      <c r="X12" s="1"/>
      <c r="Y12" s="1"/>
      <c r="Z12" s="1"/>
    </row>
    <row r="13" spans="1:26" x14ac:dyDescent="0.25">
      <c r="A13" s="2" t="s">
        <v>22</v>
      </c>
      <c r="B13" s="44" t="s">
        <v>23</v>
      </c>
      <c r="C13" s="42"/>
      <c r="D13" s="1"/>
      <c r="E13" s="1"/>
      <c r="F13" s="1"/>
      <c r="G13" s="1"/>
      <c r="H13" s="1"/>
      <c r="I13" s="1"/>
      <c r="J13" s="1"/>
      <c r="K13" s="1"/>
      <c r="L13" s="1"/>
      <c r="M13" s="1"/>
      <c r="N13" s="1"/>
      <c r="O13" s="1"/>
      <c r="P13" s="1"/>
      <c r="Q13" s="1"/>
      <c r="R13" s="1"/>
      <c r="S13" s="1"/>
      <c r="T13" s="1"/>
      <c r="U13" s="1"/>
      <c r="V13" s="1"/>
      <c r="W13" s="1"/>
      <c r="X13" s="1"/>
      <c r="Y13" s="1"/>
      <c r="Z13" s="1"/>
    </row>
    <row r="14" spans="1:26" x14ac:dyDescent="0.25">
      <c r="A14" s="2" t="s">
        <v>24</v>
      </c>
      <c r="B14" s="44" t="s">
        <v>23</v>
      </c>
      <c r="C14" s="42"/>
      <c r="D14" s="1"/>
      <c r="E14" s="1"/>
      <c r="F14" s="1"/>
      <c r="G14" s="1"/>
      <c r="H14" s="1"/>
      <c r="I14" s="1"/>
      <c r="J14" s="1"/>
      <c r="K14" s="1"/>
      <c r="L14" s="1"/>
      <c r="M14" s="1"/>
      <c r="N14" s="1"/>
      <c r="O14" s="1"/>
      <c r="P14" s="1"/>
      <c r="Q14" s="1"/>
      <c r="R14" s="1"/>
      <c r="S14" s="1"/>
      <c r="T14" s="1"/>
      <c r="U14" s="1"/>
      <c r="V14" s="1"/>
      <c r="W14" s="1"/>
      <c r="X14" s="1"/>
      <c r="Y14" s="1"/>
      <c r="Z14" s="1"/>
    </row>
    <row r="15" spans="1:26" x14ac:dyDescent="0.25">
      <c r="A15" s="2" t="s">
        <v>25</v>
      </c>
      <c r="B15" s="44" t="s">
        <v>23</v>
      </c>
      <c r="C15" s="42"/>
      <c r="D15" s="1"/>
      <c r="E15" s="1"/>
      <c r="F15" s="1"/>
      <c r="G15" s="1"/>
      <c r="H15" s="1"/>
      <c r="I15" s="1"/>
      <c r="J15" s="1"/>
      <c r="K15" s="1"/>
      <c r="L15" s="1"/>
      <c r="M15" s="1"/>
      <c r="N15" s="1"/>
      <c r="O15" s="1"/>
      <c r="P15" s="1"/>
      <c r="Q15" s="1"/>
      <c r="R15" s="1"/>
      <c r="S15" s="1"/>
      <c r="T15" s="1"/>
      <c r="U15" s="1"/>
      <c r="V15" s="1"/>
      <c r="W15" s="1"/>
      <c r="X15" s="1"/>
      <c r="Y15" s="1"/>
      <c r="Z15" s="1"/>
    </row>
    <row r="16" spans="1:26" x14ac:dyDescent="0.25">
      <c r="A16" s="2" t="s">
        <v>26</v>
      </c>
      <c r="B16" s="44" t="s">
        <v>27</v>
      </c>
      <c r="C16" s="42"/>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25">
      <c r="A17" s="2" t="s">
        <v>28</v>
      </c>
      <c r="B17" s="45" t="s">
        <v>29</v>
      </c>
      <c r="C17" s="42"/>
      <c r="D17" s="1"/>
      <c r="E17" s="1"/>
      <c r="F17" s="1"/>
      <c r="G17" s="1"/>
      <c r="H17" s="1"/>
      <c r="I17" s="1"/>
      <c r="J17" s="1"/>
      <c r="K17" s="1"/>
      <c r="L17" s="1"/>
      <c r="M17" s="1"/>
      <c r="N17" s="1"/>
      <c r="O17" s="1"/>
      <c r="P17" s="1"/>
      <c r="Q17" s="1"/>
      <c r="R17" s="1"/>
      <c r="S17" s="1"/>
      <c r="T17" s="1"/>
      <c r="U17" s="1"/>
      <c r="V17" s="1"/>
      <c r="W17" s="1"/>
      <c r="X17" s="1"/>
      <c r="Y17" s="1"/>
      <c r="Z17" s="1"/>
    </row>
    <row r="18" spans="1:26" x14ac:dyDescent="0.25">
      <c r="A18" s="2" t="s">
        <v>30</v>
      </c>
      <c r="B18" s="45" t="s">
        <v>31</v>
      </c>
      <c r="C18" s="42"/>
      <c r="D18" s="1"/>
      <c r="E18" s="1"/>
      <c r="F18" s="1"/>
      <c r="G18" s="1"/>
      <c r="H18" s="1"/>
      <c r="I18" s="1"/>
      <c r="J18" s="1"/>
      <c r="K18" s="1"/>
      <c r="L18" s="1"/>
      <c r="M18" s="1"/>
      <c r="N18" s="1"/>
      <c r="O18" s="1"/>
      <c r="P18" s="1"/>
      <c r="Q18" s="1"/>
      <c r="R18" s="1"/>
      <c r="S18" s="1"/>
      <c r="T18" s="1"/>
      <c r="U18" s="1"/>
      <c r="V18" s="1"/>
      <c r="W18" s="1"/>
      <c r="X18" s="1"/>
      <c r="Y18" s="1"/>
      <c r="Z18" s="1"/>
    </row>
    <row r="19" spans="1:26" ht="18.75" customHeight="1" x14ac:dyDescent="0.25">
      <c r="A19" s="2" t="s">
        <v>32</v>
      </c>
      <c r="B19" s="46" t="s">
        <v>33</v>
      </c>
      <c r="C19" s="42"/>
      <c r="D19" s="1"/>
      <c r="E19" s="1"/>
      <c r="F19" s="1"/>
      <c r="G19" s="1"/>
      <c r="H19" s="1"/>
      <c r="I19" s="1"/>
      <c r="J19" s="1"/>
      <c r="K19" s="1"/>
      <c r="L19" s="1"/>
      <c r="M19" s="1"/>
      <c r="N19" s="1"/>
      <c r="O19" s="1"/>
      <c r="P19" s="1"/>
      <c r="Q19" s="1"/>
      <c r="R19" s="1"/>
      <c r="S19" s="1"/>
      <c r="T19" s="1"/>
      <c r="U19" s="1"/>
      <c r="V19" s="1"/>
      <c r="W19" s="1"/>
      <c r="X19" s="1"/>
      <c r="Y19" s="1"/>
      <c r="Z19" s="1"/>
    </row>
    <row r="20" spans="1:26" x14ac:dyDescent="0.25">
      <c r="A20" s="2" t="s">
        <v>34</v>
      </c>
      <c r="B20" s="44">
        <v>4</v>
      </c>
      <c r="C20" s="42"/>
      <c r="D20" s="1"/>
      <c r="E20" s="1"/>
      <c r="F20" s="1"/>
      <c r="G20" s="1"/>
      <c r="H20" s="1"/>
      <c r="I20" s="1"/>
      <c r="J20" s="1"/>
      <c r="K20" s="1"/>
      <c r="L20" s="1"/>
      <c r="M20" s="1"/>
      <c r="N20" s="1"/>
      <c r="O20" s="1"/>
      <c r="P20" s="1"/>
      <c r="Q20" s="1"/>
      <c r="R20" s="1"/>
      <c r="S20" s="1"/>
      <c r="T20" s="1"/>
      <c r="U20" s="1"/>
      <c r="V20" s="1"/>
      <c r="W20" s="1"/>
      <c r="X20" s="1"/>
      <c r="Y20" s="1"/>
      <c r="Z20" s="1"/>
    </row>
    <row r="21" spans="1:26" ht="17.25" customHeight="1" x14ac:dyDescent="0.25">
      <c r="A21" s="2" t="s">
        <v>35</v>
      </c>
      <c r="B21" s="45" t="s">
        <v>36</v>
      </c>
      <c r="C21" s="42"/>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5" t="s">
        <v>37</v>
      </c>
      <c r="B22" s="45" t="s">
        <v>38</v>
      </c>
      <c r="C22" s="42"/>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5" t="s">
        <v>39</v>
      </c>
      <c r="B23" s="45" t="s">
        <v>40</v>
      </c>
      <c r="C23" s="42"/>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5" t="s">
        <v>41</v>
      </c>
      <c r="B24" s="45" t="s">
        <v>40</v>
      </c>
      <c r="C24" s="42"/>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50" t="s">
        <v>42</v>
      </c>
      <c r="B25" s="53" t="s">
        <v>43</v>
      </c>
      <c r="C25" s="54"/>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51"/>
      <c r="B26" s="55"/>
      <c r="C26" s="56"/>
      <c r="D26" s="1"/>
      <c r="E26" s="1"/>
      <c r="F26" s="1"/>
      <c r="G26" s="1"/>
      <c r="H26" s="1"/>
      <c r="I26" s="1"/>
      <c r="J26" s="1"/>
      <c r="K26" s="1"/>
      <c r="L26" s="1"/>
      <c r="M26" s="1"/>
      <c r="N26" s="1"/>
      <c r="O26" s="1"/>
      <c r="P26" s="1"/>
      <c r="Q26" s="1"/>
      <c r="R26" s="1"/>
      <c r="S26" s="1"/>
      <c r="T26" s="1"/>
      <c r="U26" s="1"/>
      <c r="V26" s="1"/>
      <c r="W26" s="1"/>
      <c r="X26" s="1"/>
      <c r="Y26" s="1"/>
      <c r="Z26" s="1"/>
    </row>
    <row r="27" spans="1:26" ht="100.5" customHeight="1" x14ac:dyDescent="0.25">
      <c r="A27" s="52"/>
      <c r="B27" s="57"/>
      <c r="C27" s="58"/>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5" t="s">
        <v>44</v>
      </c>
      <c r="B28" s="44" t="s">
        <v>45</v>
      </c>
      <c r="C28" s="42"/>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5" t="s">
        <v>46</v>
      </c>
      <c r="B29" s="59">
        <v>52178638</v>
      </c>
      <c r="C29" s="42"/>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7" t="s">
        <v>47</v>
      </c>
      <c r="B30" s="47" t="s">
        <v>48</v>
      </c>
      <c r="C30" s="42"/>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5" t="s">
        <v>49</v>
      </c>
      <c r="B31" s="43" t="s">
        <v>50</v>
      </c>
      <c r="C31" s="42"/>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5" t="s">
        <v>51</v>
      </c>
      <c r="B32" s="48" t="s">
        <v>52</v>
      </c>
      <c r="C32" s="42"/>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2" t="s">
        <v>53</v>
      </c>
      <c r="B33" s="49" t="s">
        <v>54</v>
      </c>
      <c r="C33" s="42"/>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2" t="s">
        <v>55</v>
      </c>
      <c r="B34" s="44" t="s">
        <v>181</v>
      </c>
      <c r="C34" s="42"/>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8"/>
      <c r="B35" s="8"/>
      <c r="C35" s="8"/>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8"/>
      <c r="B36" s="8"/>
      <c r="C36" s="8"/>
      <c r="D36" s="1"/>
      <c r="E36" s="1"/>
      <c r="F36" s="1"/>
      <c r="G36" s="1"/>
      <c r="H36" s="1"/>
      <c r="I36" s="1"/>
      <c r="J36" s="1"/>
      <c r="K36" s="1"/>
      <c r="L36" s="1"/>
      <c r="M36" s="1"/>
      <c r="N36" s="1"/>
      <c r="O36" s="1"/>
      <c r="P36" s="1"/>
      <c r="Q36" s="1"/>
      <c r="R36" s="1"/>
      <c r="S36" s="1"/>
      <c r="T36" s="1"/>
      <c r="U36" s="1"/>
      <c r="V36" s="1"/>
      <c r="W36" s="1"/>
      <c r="X36" s="1"/>
      <c r="Y36" s="1"/>
      <c r="Z36" s="1"/>
    </row>
    <row r="37" spans="1:26" ht="15" customHeight="1" x14ac:dyDescent="0.25">
      <c r="A37" s="8"/>
      <c r="B37" s="8"/>
      <c r="C37" s="8"/>
      <c r="D37" s="1"/>
      <c r="E37" s="1"/>
      <c r="F37" s="1"/>
      <c r="G37" s="1"/>
      <c r="H37" s="1"/>
      <c r="I37" s="1"/>
      <c r="J37" s="1"/>
      <c r="K37" s="1"/>
      <c r="L37" s="1"/>
      <c r="M37" s="1"/>
      <c r="N37" s="1"/>
      <c r="O37" s="1"/>
      <c r="P37" s="1"/>
      <c r="Q37" s="1"/>
      <c r="R37" s="1"/>
      <c r="S37" s="1"/>
      <c r="T37" s="1"/>
      <c r="U37" s="1"/>
      <c r="V37" s="1"/>
      <c r="W37" s="1"/>
      <c r="X37" s="1"/>
      <c r="Y37" s="1"/>
      <c r="Z37" s="1"/>
    </row>
    <row r="38" spans="1:26" ht="15" customHeight="1" x14ac:dyDescent="0.25">
      <c r="A38" s="8"/>
      <c r="B38" s="8"/>
      <c r="C38" s="8"/>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8"/>
      <c r="B39" s="8"/>
      <c r="C39" s="8"/>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8"/>
      <c r="B40" s="8"/>
      <c r="C40" s="8"/>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8"/>
      <c r="B41" s="8"/>
      <c r="C41" s="8"/>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8"/>
      <c r="B42" s="8"/>
      <c r="C42" s="8"/>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8"/>
      <c r="B43" s="8"/>
      <c r="C43" s="8"/>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8"/>
      <c r="B44" s="8"/>
      <c r="C44" s="8"/>
      <c r="D44" s="1"/>
      <c r="E44" s="1"/>
      <c r="F44" s="1"/>
      <c r="G44" s="1"/>
      <c r="H44" s="1"/>
      <c r="I44" s="1"/>
      <c r="J44" s="1"/>
      <c r="K44" s="1"/>
      <c r="L44" s="1"/>
      <c r="M44" s="1"/>
      <c r="N44" s="1"/>
      <c r="O44" s="1"/>
      <c r="P44" s="1"/>
      <c r="Q44" s="1"/>
      <c r="R44" s="1"/>
      <c r="S44" s="1"/>
      <c r="T44" s="1"/>
      <c r="U44" s="1"/>
      <c r="V44" s="1"/>
      <c r="W44" s="1"/>
      <c r="X44" s="1"/>
      <c r="Y44" s="1"/>
      <c r="Z44" s="1"/>
    </row>
    <row r="45" spans="1:26" ht="15" customHeight="1" x14ac:dyDescent="0.25">
      <c r="A45" s="8"/>
      <c r="B45" s="8"/>
      <c r="C45" s="8"/>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8"/>
      <c r="B46" s="8"/>
      <c r="C46" s="8"/>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8"/>
      <c r="B47" s="8"/>
      <c r="C47" s="8"/>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8"/>
      <c r="B48" s="8"/>
      <c r="C48" s="8"/>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8"/>
      <c r="B49" s="8"/>
      <c r="C49" s="8"/>
      <c r="D49" s="1"/>
      <c r="E49" s="1"/>
      <c r="F49" s="1"/>
      <c r="G49" s="1"/>
      <c r="H49" s="1"/>
      <c r="I49" s="1"/>
      <c r="J49" s="1"/>
      <c r="K49" s="1"/>
      <c r="L49" s="1"/>
      <c r="M49" s="1"/>
      <c r="N49" s="1"/>
      <c r="O49" s="1"/>
      <c r="P49" s="1"/>
      <c r="Q49" s="1"/>
      <c r="R49" s="1"/>
      <c r="S49" s="1"/>
      <c r="T49" s="1"/>
      <c r="U49" s="1"/>
      <c r="V49" s="1"/>
      <c r="W49" s="1"/>
      <c r="X49" s="1"/>
      <c r="Y49" s="1"/>
      <c r="Z49" s="1"/>
    </row>
    <row r="50" spans="1:26" ht="18" customHeight="1" x14ac:dyDescent="0.25">
      <c r="A50" s="8"/>
      <c r="B50" s="8"/>
      <c r="C50" s="8"/>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8"/>
      <c r="B51" s="8"/>
      <c r="C51" s="8"/>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8"/>
      <c r="B52" s="8"/>
      <c r="C52" s="8"/>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8"/>
      <c r="B53" s="8"/>
      <c r="C53" s="8"/>
      <c r="D53" s="1"/>
      <c r="E53" s="1"/>
      <c r="F53" s="9"/>
      <c r="G53" s="1"/>
      <c r="H53" s="1"/>
      <c r="I53" s="1"/>
      <c r="J53" s="1"/>
      <c r="K53" s="1"/>
      <c r="L53" s="1"/>
      <c r="M53" s="1"/>
      <c r="N53" s="1"/>
      <c r="O53" s="1"/>
      <c r="P53" s="1"/>
      <c r="Q53" s="1"/>
      <c r="R53" s="1"/>
      <c r="S53" s="1"/>
      <c r="T53" s="1"/>
      <c r="U53" s="1"/>
      <c r="V53" s="1"/>
      <c r="W53" s="1"/>
      <c r="X53" s="1"/>
      <c r="Y53" s="1"/>
      <c r="Z53" s="1"/>
    </row>
    <row r="54" spans="1:26" ht="15.75" customHeight="1" x14ac:dyDescent="0.25">
      <c r="A54" s="8"/>
      <c r="B54" s="8"/>
      <c r="C54" s="8"/>
      <c r="D54" s="1"/>
      <c r="E54" s="1"/>
      <c r="F54" s="9"/>
      <c r="G54" s="1"/>
      <c r="H54" s="1"/>
      <c r="I54" s="1"/>
      <c r="J54" s="1"/>
      <c r="K54" s="1"/>
      <c r="L54" s="1"/>
      <c r="M54" s="1"/>
      <c r="N54" s="1"/>
      <c r="O54" s="1"/>
      <c r="P54" s="1"/>
      <c r="Q54" s="1"/>
      <c r="R54" s="1"/>
      <c r="S54" s="1"/>
      <c r="T54" s="1"/>
      <c r="U54" s="1"/>
      <c r="V54" s="1"/>
      <c r="W54" s="1"/>
      <c r="X54" s="1"/>
      <c r="Y54" s="1"/>
      <c r="Z54" s="1"/>
    </row>
    <row r="55" spans="1:26" ht="15.75" customHeight="1" x14ac:dyDescent="0.25">
      <c r="A55" s="8"/>
      <c r="B55" s="8"/>
      <c r="C55" s="8"/>
      <c r="D55" s="1"/>
      <c r="E55" s="1"/>
      <c r="F55" s="9"/>
      <c r="G55" s="1"/>
      <c r="H55" s="1"/>
      <c r="I55" s="1"/>
      <c r="J55" s="1"/>
      <c r="K55" s="1"/>
      <c r="L55" s="1"/>
      <c r="M55" s="1"/>
      <c r="N55" s="1"/>
      <c r="O55" s="1"/>
      <c r="P55" s="1"/>
      <c r="Q55" s="1"/>
      <c r="R55" s="1"/>
      <c r="S55" s="1"/>
      <c r="T55" s="1"/>
      <c r="U55" s="1"/>
      <c r="V55" s="1"/>
      <c r="W55" s="1"/>
      <c r="X55" s="1"/>
      <c r="Y55" s="1"/>
      <c r="Z55" s="1"/>
    </row>
    <row r="56" spans="1:26" ht="15.75" customHeight="1" x14ac:dyDescent="0.25">
      <c r="A56" s="8"/>
      <c r="B56" s="8"/>
      <c r="C56" s="8"/>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8"/>
      <c r="B57" s="8"/>
      <c r="C57" s="8"/>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8"/>
      <c r="B58" s="8"/>
      <c r="C58" s="8"/>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8"/>
      <c r="B59" s="8"/>
      <c r="C59" s="8"/>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8"/>
      <c r="B60" s="8"/>
      <c r="C60" s="8"/>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8"/>
      <c r="B61" s="8"/>
      <c r="C61" s="8"/>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8"/>
      <c r="B62" s="8"/>
      <c r="C62" s="8"/>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8"/>
      <c r="B63" s="8"/>
      <c r="C63" s="8"/>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8"/>
      <c r="B64" s="8"/>
      <c r="C64" s="8"/>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8"/>
      <c r="B65" s="8"/>
      <c r="C65" s="8"/>
      <c r="D65" s="1"/>
      <c r="E65" s="1"/>
      <c r="F65" s="1"/>
      <c r="G65" s="1"/>
      <c r="H65" s="1"/>
      <c r="I65" s="1"/>
      <c r="J65" s="1"/>
      <c r="K65" s="1"/>
      <c r="L65" s="1"/>
      <c r="M65" s="1"/>
      <c r="N65" s="1"/>
      <c r="O65" s="1"/>
      <c r="P65" s="1"/>
      <c r="Q65" s="1"/>
      <c r="R65" s="1"/>
      <c r="S65" s="1"/>
      <c r="T65" s="1"/>
      <c r="U65" s="1"/>
      <c r="V65" s="1"/>
      <c r="W65" s="1"/>
      <c r="X65" s="1"/>
      <c r="Y65" s="1"/>
      <c r="Z65" s="1"/>
    </row>
    <row r="66" spans="1:26" ht="36" customHeight="1" x14ac:dyDescent="0.25">
      <c r="A66" s="8"/>
      <c r="B66" s="8"/>
      <c r="C66" s="8"/>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8"/>
      <c r="B67" s="8"/>
      <c r="C67" s="8"/>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8"/>
      <c r="B68" s="8"/>
      <c r="C68" s="8"/>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8"/>
      <c r="B69" s="8"/>
      <c r="C69" s="8"/>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8"/>
      <c r="B70" s="8"/>
      <c r="C70" s="8"/>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8"/>
      <c r="B71" s="8"/>
      <c r="C71" s="8"/>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8"/>
      <c r="B72" s="8"/>
      <c r="C72" s="8"/>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8"/>
      <c r="B73" s="8"/>
      <c r="C73" s="8"/>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8"/>
      <c r="B74" s="8"/>
      <c r="C74" s="8"/>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8"/>
      <c r="B75" s="8"/>
      <c r="C75" s="8"/>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8"/>
      <c r="B76" s="8"/>
      <c r="C76" s="8"/>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8"/>
      <c r="B77" s="8"/>
      <c r="C77" s="8"/>
      <c r="D77" s="1"/>
      <c r="E77" s="1"/>
      <c r="F77" s="1"/>
      <c r="G77" s="1"/>
      <c r="H77" s="1"/>
      <c r="I77" s="1"/>
      <c r="J77" s="1"/>
      <c r="K77" s="1"/>
      <c r="L77" s="1"/>
      <c r="M77" s="1"/>
      <c r="N77" s="1"/>
      <c r="O77" s="1"/>
      <c r="P77" s="1"/>
      <c r="Q77" s="1"/>
      <c r="R77" s="1"/>
      <c r="S77" s="1"/>
      <c r="T77" s="1"/>
      <c r="U77" s="1"/>
      <c r="V77" s="1"/>
      <c r="W77" s="1"/>
      <c r="X77" s="1"/>
      <c r="Y77" s="1"/>
      <c r="Z77" s="1"/>
    </row>
    <row r="78" spans="1:26" ht="33.75" customHeight="1" x14ac:dyDescent="0.25">
      <c r="A78" s="8"/>
      <c r="B78" s="8"/>
      <c r="C78" s="8"/>
      <c r="D78" s="1"/>
      <c r="E78" s="1"/>
      <c r="F78" s="1"/>
      <c r="G78" s="1"/>
      <c r="H78" s="1"/>
      <c r="I78" s="1"/>
      <c r="J78" s="1"/>
      <c r="K78" s="1"/>
      <c r="L78" s="1"/>
      <c r="M78" s="1"/>
      <c r="N78" s="1"/>
      <c r="O78" s="1"/>
      <c r="P78" s="1"/>
      <c r="Q78" s="1"/>
      <c r="R78" s="1"/>
      <c r="S78" s="1"/>
      <c r="T78" s="1"/>
      <c r="U78" s="1"/>
      <c r="V78" s="1"/>
      <c r="W78" s="1"/>
      <c r="X78" s="1"/>
      <c r="Y78" s="1"/>
      <c r="Z78" s="1"/>
    </row>
    <row r="79" spans="1:26" ht="33.75" customHeight="1" x14ac:dyDescent="0.25">
      <c r="A79" s="8"/>
      <c r="B79" s="8"/>
      <c r="C79" s="8"/>
      <c r="D79" s="1"/>
      <c r="E79" s="1"/>
      <c r="F79" s="1"/>
      <c r="G79" s="1"/>
      <c r="H79" s="1"/>
      <c r="I79" s="1"/>
      <c r="J79" s="1"/>
      <c r="K79" s="1"/>
      <c r="L79" s="1"/>
      <c r="M79" s="1"/>
      <c r="N79" s="1"/>
      <c r="O79" s="1"/>
      <c r="P79" s="1"/>
      <c r="Q79" s="1"/>
      <c r="R79" s="1"/>
      <c r="S79" s="1"/>
      <c r="T79" s="1"/>
      <c r="U79" s="1"/>
      <c r="V79" s="1"/>
      <c r="W79" s="1"/>
      <c r="X79" s="1"/>
      <c r="Y79" s="1"/>
      <c r="Z79" s="1"/>
    </row>
    <row r="80" spans="1:26" ht="33.75" customHeight="1" x14ac:dyDescent="0.25">
      <c r="A80" s="8"/>
      <c r="B80" s="8"/>
      <c r="C80" s="8"/>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8"/>
      <c r="B81" s="8"/>
      <c r="C81" s="8"/>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8"/>
      <c r="B82" s="8"/>
      <c r="C82" s="8"/>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8"/>
      <c r="B83" s="8"/>
      <c r="C83" s="8"/>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8"/>
      <c r="B84" s="8"/>
      <c r="C84" s="8"/>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8"/>
      <c r="B85" s="8"/>
      <c r="C85" s="8"/>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8"/>
      <c r="B86" s="8"/>
      <c r="C86" s="8"/>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8"/>
      <c r="B87" s="8"/>
      <c r="C87" s="8"/>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8"/>
      <c r="B88" s="8"/>
      <c r="C88" s="8"/>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8"/>
      <c r="B89" s="8"/>
      <c r="C89" s="8"/>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8"/>
      <c r="B90" s="8"/>
      <c r="C90" s="8"/>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8"/>
      <c r="B91" s="8"/>
      <c r="C91" s="8"/>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8"/>
      <c r="B92" s="8"/>
      <c r="C92" s="8"/>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8"/>
      <c r="B93" s="8"/>
      <c r="C93" s="8"/>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8"/>
      <c r="B94" s="8"/>
      <c r="C94" s="8"/>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8"/>
      <c r="B95" s="8"/>
      <c r="C95" s="8"/>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8"/>
      <c r="B96" s="8"/>
      <c r="C96" s="8"/>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8"/>
      <c r="B97" s="8"/>
      <c r="C97" s="8"/>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8"/>
      <c r="B98" s="8"/>
      <c r="C98" s="8"/>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8"/>
      <c r="B99" s="8"/>
      <c r="C99" s="8"/>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8"/>
      <c r="B100" s="8"/>
      <c r="C100" s="8"/>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8"/>
      <c r="B101" s="8"/>
      <c r="C101" s="8"/>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8"/>
      <c r="B102" s="8"/>
      <c r="C102" s="8"/>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8"/>
      <c r="B103" s="8"/>
      <c r="C103" s="8"/>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8"/>
      <c r="B104" s="8"/>
      <c r="C104" s="8"/>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8"/>
      <c r="B105" s="8"/>
      <c r="C105" s="8"/>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8"/>
      <c r="B106" s="8"/>
      <c r="C106" s="8"/>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8"/>
      <c r="B107" s="8"/>
      <c r="C107" s="8"/>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8"/>
      <c r="B108" s="8"/>
      <c r="C108" s="8"/>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8"/>
      <c r="B109" s="8"/>
      <c r="C109" s="8"/>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8"/>
      <c r="B110" s="8"/>
      <c r="C110" s="8"/>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8"/>
      <c r="B111" s="8"/>
      <c r="C111" s="8"/>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8"/>
      <c r="B112" s="8"/>
      <c r="C112" s="8"/>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8"/>
      <c r="B113" s="8"/>
      <c r="C113" s="8"/>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8"/>
      <c r="B114" s="8"/>
      <c r="C114" s="8"/>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8"/>
      <c r="B115" s="8"/>
      <c r="C115" s="8"/>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8"/>
      <c r="B116" s="8"/>
      <c r="C116" s="8"/>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8"/>
      <c r="B117" s="8"/>
      <c r="C117" s="8"/>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8"/>
      <c r="B118" s="8"/>
      <c r="C118" s="8"/>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8"/>
      <c r="B119" s="8"/>
      <c r="C119" s="8"/>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8"/>
      <c r="B120" s="8"/>
      <c r="C120" s="8"/>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8"/>
      <c r="B121" s="8"/>
      <c r="C121" s="8"/>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8"/>
      <c r="B122" s="8"/>
      <c r="C122" s="8"/>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8"/>
      <c r="B123" s="8"/>
      <c r="C123" s="8"/>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8"/>
      <c r="B124" s="8"/>
      <c r="C124" s="8"/>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8"/>
      <c r="B125" s="8"/>
      <c r="C125" s="8"/>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8"/>
      <c r="B126" s="8"/>
      <c r="C126" s="8"/>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8"/>
      <c r="B127" s="8"/>
      <c r="C127" s="8"/>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8"/>
      <c r="B128" s="8"/>
      <c r="C128" s="8"/>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8"/>
      <c r="B129" s="8"/>
      <c r="C129" s="8"/>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8"/>
      <c r="B130" s="8"/>
      <c r="C130" s="8"/>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8"/>
      <c r="B131" s="8"/>
      <c r="C131" s="8"/>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8"/>
      <c r="B132" s="8"/>
      <c r="C132" s="8"/>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8"/>
      <c r="B133" s="8"/>
      <c r="C133" s="8"/>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8"/>
      <c r="B134" s="8"/>
      <c r="C134" s="8"/>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8"/>
      <c r="B135" s="8"/>
      <c r="C135" s="8"/>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8"/>
      <c r="B136" s="8"/>
      <c r="C136" s="8"/>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8"/>
      <c r="B137" s="8"/>
      <c r="C137" s="8"/>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8"/>
      <c r="B138" s="8"/>
      <c r="C138" s="8"/>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8"/>
      <c r="B139" s="8"/>
      <c r="C139" s="8"/>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8"/>
      <c r="B140" s="8"/>
      <c r="C140" s="8"/>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8"/>
      <c r="B141" s="8"/>
      <c r="C141" s="8"/>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8"/>
      <c r="B142" s="8"/>
      <c r="C142" s="8"/>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8"/>
      <c r="B143" s="8"/>
      <c r="C143" s="8"/>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8"/>
      <c r="B144" s="8"/>
      <c r="C144" s="8"/>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8"/>
      <c r="B145" s="8"/>
      <c r="C145" s="8"/>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8"/>
      <c r="B146" s="8"/>
      <c r="C146" s="8"/>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8"/>
      <c r="B147" s="8"/>
      <c r="C147" s="8"/>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8"/>
      <c r="B148" s="8"/>
      <c r="C148" s="8"/>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8"/>
      <c r="B149" s="8"/>
      <c r="C149" s="8"/>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8"/>
      <c r="B150" s="8"/>
      <c r="C150" s="8"/>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8"/>
      <c r="B151" s="8"/>
      <c r="C151" s="8"/>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8"/>
      <c r="B152" s="8"/>
      <c r="C152" s="8"/>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8"/>
      <c r="B153" s="8"/>
      <c r="C153" s="8"/>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8"/>
      <c r="B154" s="8"/>
      <c r="C154" s="8"/>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8"/>
      <c r="B155" s="8"/>
      <c r="C155" s="8"/>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8"/>
      <c r="B156" s="8"/>
      <c r="C156" s="8"/>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8"/>
      <c r="B157" s="8"/>
      <c r="C157" s="8"/>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8"/>
      <c r="B158" s="8"/>
      <c r="C158" s="8"/>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8"/>
      <c r="B159" s="8"/>
      <c r="C159" s="8"/>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8"/>
      <c r="B160" s="8"/>
      <c r="C160" s="8"/>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8"/>
      <c r="B161" s="8"/>
      <c r="C161" s="8"/>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8"/>
      <c r="B162" s="8"/>
      <c r="C162" s="8"/>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8"/>
      <c r="B163" s="8"/>
      <c r="C163" s="8"/>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8"/>
      <c r="B164" s="8"/>
      <c r="C164" s="8"/>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8"/>
      <c r="B165" s="8"/>
      <c r="C165" s="8"/>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8"/>
      <c r="B166" s="8"/>
      <c r="C166" s="8"/>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8"/>
      <c r="B167" s="8"/>
      <c r="C167" s="8"/>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8"/>
      <c r="B168" s="8"/>
      <c r="C168" s="8"/>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8"/>
      <c r="B169" s="8"/>
      <c r="C169" s="8"/>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8"/>
      <c r="B170" s="8"/>
      <c r="C170" s="8"/>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8"/>
      <c r="B171" s="8"/>
      <c r="C171" s="8"/>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8"/>
      <c r="B172" s="8"/>
      <c r="C172" s="8"/>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8"/>
      <c r="B173" s="8"/>
      <c r="C173" s="8"/>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8"/>
      <c r="B174" s="8"/>
      <c r="C174" s="8"/>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8"/>
      <c r="B175" s="8"/>
      <c r="C175" s="8"/>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8"/>
      <c r="B176" s="8"/>
      <c r="C176" s="8"/>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8"/>
      <c r="B177" s="8"/>
      <c r="C177" s="8"/>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8"/>
      <c r="B178" s="8"/>
      <c r="C178" s="8"/>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8"/>
      <c r="B179" s="8"/>
      <c r="C179" s="8"/>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8"/>
      <c r="B180" s="8"/>
      <c r="C180" s="8"/>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8"/>
      <c r="B181" s="8"/>
      <c r="C181" s="8"/>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8"/>
      <c r="B182" s="8"/>
      <c r="C182" s="8"/>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8"/>
      <c r="B183" s="8"/>
      <c r="C183" s="8"/>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8"/>
      <c r="B184" s="8"/>
      <c r="C184" s="8"/>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8"/>
      <c r="B185" s="8"/>
      <c r="C185" s="8"/>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8"/>
      <c r="B186" s="8"/>
      <c r="C186" s="8"/>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8"/>
      <c r="B187" s="8"/>
      <c r="C187" s="8"/>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8"/>
      <c r="B188" s="8"/>
      <c r="C188" s="8"/>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8"/>
      <c r="B189" s="8"/>
      <c r="C189" s="8"/>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8"/>
      <c r="B190" s="8"/>
      <c r="C190" s="8"/>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8"/>
      <c r="B191" s="8"/>
      <c r="C191" s="8"/>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8"/>
      <c r="B192" s="8"/>
      <c r="C192" s="8"/>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8"/>
      <c r="B193" s="8"/>
      <c r="C193" s="8"/>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8"/>
      <c r="B194" s="8"/>
      <c r="C194" s="8"/>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8"/>
      <c r="B195" s="8"/>
      <c r="C195" s="8"/>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8"/>
      <c r="B196" s="8"/>
      <c r="C196" s="8"/>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8"/>
      <c r="B197" s="8"/>
      <c r="C197" s="8"/>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8"/>
      <c r="B198" s="8"/>
      <c r="C198" s="8"/>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8"/>
      <c r="B199" s="8"/>
      <c r="C199" s="8"/>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8"/>
      <c r="B200" s="8"/>
      <c r="C200" s="8"/>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8"/>
      <c r="B201" s="8"/>
      <c r="C201" s="8"/>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8"/>
      <c r="B202" s="8"/>
      <c r="C202" s="8"/>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8"/>
      <c r="B203" s="8"/>
      <c r="C203" s="8"/>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8"/>
      <c r="B204" s="8"/>
      <c r="C204" s="8"/>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8"/>
      <c r="B205" s="8"/>
      <c r="C205" s="8"/>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8"/>
      <c r="B206" s="8"/>
      <c r="C206" s="8"/>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8"/>
      <c r="B207" s="8"/>
      <c r="C207" s="8"/>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8"/>
      <c r="B208" s="8"/>
      <c r="C208" s="8"/>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8"/>
      <c r="B209" s="8"/>
      <c r="C209" s="8"/>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8"/>
      <c r="B210" s="8"/>
      <c r="C210" s="8"/>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8"/>
      <c r="B211" s="8"/>
      <c r="C211" s="8"/>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8"/>
      <c r="B212" s="8"/>
      <c r="C212" s="8"/>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8"/>
      <c r="B213" s="8"/>
      <c r="C213" s="8"/>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8"/>
      <c r="B214" s="8"/>
      <c r="C214" s="8"/>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8"/>
      <c r="B215" s="8"/>
      <c r="C215" s="8"/>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8"/>
      <c r="B216" s="8"/>
      <c r="C216" s="8"/>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8"/>
      <c r="B217" s="8"/>
      <c r="C217" s="8"/>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8"/>
      <c r="B218" s="8"/>
      <c r="C218" s="8"/>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8"/>
      <c r="B219" s="8"/>
      <c r="C219" s="8"/>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8"/>
      <c r="B220" s="8"/>
      <c r="C220" s="8"/>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8"/>
      <c r="B221" s="8"/>
      <c r="C221" s="8"/>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8"/>
      <c r="B222" s="8"/>
      <c r="C222" s="8"/>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8"/>
      <c r="B223" s="8"/>
      <c r="C223" s="8"/>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8"/>
      <c r="B224" s="8"/>
      <c r="C224" s="8"/>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8"/>
      <c r="B225" s="8"/>
      <c r="C225" s="8"/>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8"/>
      <c r="B226" s="8"/>
      <c r="C226" s="8"/>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8"/>
      <c r="B227" s="8"/>
      <c r="C227" s="8"/>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8"/>
      <c r="B228" s="8"/>
      <c r="C228" s="8"/>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8"/>
      <c r="B229" s="8"/>
      <c r="C229" s="8"/>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8"/>
      <c r="B230" s="8"/>
      <c r="C230" s="8"/>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8"/>
      <c r="B231" s="8"/>
      <c r="C231" s="8"/>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8"/>
      <c r="B232" s="8"/>
      <c r="C232" s="8"/>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8"/>
      <c r="B233" s="8"/>
      <c r="C233" s="8"/>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8"/>
      <c r="B234" s="8"/>
      <c r="C234" s="8"/>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8"/>
      <c r="B235" s="8"/>
      <c r="C235" s="8"/>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8"/>
      <c r="B236" s="8"/>
      <c r="C236" s="8"/>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8"/>
      <c r="B237" s="8"/>
      <c r="C237" s="8"/>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8"/>
      <c r="B238" s="8"/>
      <c r="C238" s="8"/>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8"/>
      <c r="B239" s="8"/>
      <c r="C239" s="8"/>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8"/>
      <c r="B240" s="8"/>
      <c r="C240" s="8"/>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8"/>
      <c r="B241" s="8"/>
      <c r="C241" s="8"/>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8"/>
      <c r="B242" s="8"/>
      <c r="C242" s="8"/>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8"/>
      <c r="B243" s="8"/>
      <c r="C243" s="8"/>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8"/>
      <c r="B244" s="8"/>
      <c r="C244" s="8"/>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8"/>
      <c r="B245" s="8"/>
      <c r="C245" s="8"/>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8"/>
      <c r="B246" s="8"/>
      <c r="C246" s="8"/>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8"/>
      <c r="B247" s="8"/>
      <c r="C247" s="8"/>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8"/>
      <c r="B248" s="8"/>
      <c r="C248" s="8"/>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8"/>
      <c r="B249" s="8"/>
      <c r="C249" s="8"/>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8"/>
      <c r="B250" s="8"/>
      <c r="C250" s="8"/>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8"/>
      <c r="B251" s="8"/>
      <c r="C251" s="8"/>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8"/>
      <c r="B252" s="8"/>
      <c r="C252" s="8"/>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8"/>
      <c r="B253" s="8"/>
      <c r="C253" s="8"/>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8"/>
      <c r="B254" s="8"/>
      <c r="C254" s="8"/>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8"/>
      <c r="B255" s="8"/>
      <c r="C255" s="8"/>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8"/>
      <c r="B256" s="8"/>
      <c r="C256" s="8"/>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8"/>
      <c r="B257" s="8"/>
      <c r="C257" s="8"/>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8"/>
      <c r="B258" s="8"/>
      <c r="C258" s="8"/>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8"/>
      <c r="B259" s="8"/>
      <c r="C259" s="8"/>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8"/>
      <c r="B260" s="8"/>
      <c r="C260" s="8"/>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8"/>
      <c r="B261" s="8"/>
      <c r="C261" s="8"/>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8"/>
      <c r="B262" s="8"/>
      <c r="C262" s="8"/>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8"/>
      <c r="B263" s="8"/>
      <c r="C263" s="8"/>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8"/>
      <c r="B264" s="8"/>
      <c r="C264" s="8"/>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8"/>
      <c r="B265" s="8"/>
      <c r="C265" s="8"/>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8"/>
      <c r="B266" s="8"/>
      <c r="C266" s="8"/>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8"/>
      <c r="B267" s="8"/>
      <c r="C267" s="8"/>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8"/>
      <c r="B268" s="8"/>
      <c r="C268" s="8"/>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8"/>
      <c r="B269" s="8"/>
      <c r="C269" s="8"/>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8"/>
      <c r="B270" s="8"/>
      <c r="C270" s="8"/>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8"/>
      <c r="B271" s="8"/>
      <c r="C271" s="8"/>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8"/>
      <c r="B272" s="8"/>
      <c r="C272" s="8"/>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8"/>
      <c r="B273" s="8"/>
      <c r="C273" s="8"/>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8"/>
      <c r="B274" s="8"/>
      <c r="C274" s="8"/>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8"/>
      <c r="B275" s="8"/>
      <c r="C275" s="8"/>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8"/>
      <c r="B276" s="8"/>
      <c r="C276" s="8"/>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8"/>
      <c r="B277" s="8"/>
      <c r="C277" s="8"/>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8"/>
      <c r="B278" s="8"/>
      <c r="C278" s="8"/>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8"/>
      <c r="B279" s="8"/>
      <c r="C279" s="8"/>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8"/>
      <c r="B280" s="8"/>
      <c r="C280" s="8"/>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8"/>
      <c r="B281" s="8"/>
      <c r="C281" s="8"/>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8"/>
      <c r="B282" s="8"/>
      <c r="C282" s="8"/>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8"/>
      <c r="B283" s="8"/>
      <c r="C283" s="8"/>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8"/>
      <c r="B284" s="8"/>
      <c r="C284" s="8"/>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8"/>
      <c r="B285" s="8"/>
      <c r="C285" s="8"/>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8"/>
      <c r="B286" s="8"/>
      <c r="C286" s="8"/>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8"/>
      <c r="B287" s="8"/>
      <c r="C287" s="8"/>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8"/>
      <c r="B288" s="8"/>
      <c r="C288" s="8"/>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8"/>
      <c r="B289" s="8"/>
      <c r="C289" s="8"/>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8"/>
      <c r="B290" s="8"/>
      <c r="C290" s="8"/>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8"/>
      <c r="B291" s="8"/>
      <c r="C291" s="8"/>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8"/>
      <c r="B292" s="8"/>
      <c r="C292" s="8"/>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8"/>
      <c r="B293" s="8"/>
      <c r="C293" s="8"/>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8"/>
      <c r="B294" s="8"/>
      <c r="C294" s="8"/>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8"/>
      <c r="B295" s="8"/>
      <c r="C295" s="8"/>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8"/>
      <c r="B296" s="8"/>
      <c r="C296" s="8"/>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8"/>
      <c r="B297" s="8"/>
      <c r="C297" s="8"/>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8"/>
      <c r="B298" s="8"/>
      <c r="C298" s="8"/>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8"/>
      <c r="B299" s="8"/>
      <c r="C299" s="8"/>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8"/>
      <c r="B300" s="8"/>
      <c r="C300" s="8"/>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8"/>
      <c r="B301" s="8"/>
      <c r="C301" s="8"/>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8"/>
      <c r="B302" s="8"/>
      <c r="C302" s="8"/>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8"/>
      <c r="B303" s="8"/>
      <c r="C303" s="8"/>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8"/>
      <c r="B304" s="8"/>
      <c r="C304" s="8"/>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8"/>
      <c r="B305" s="8"/>
      <c r="C305" s="8"/>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8"/>
      <c r="B306" s="8"/>
      <c r="C306" s="8"/>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8"/>
      <c r="B307" s="8"/>
      <c r="C307" s="8"/>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8"/>
      <c r="B308" s="8"/>
      <c r="C308" s="8"/>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8"/>
      <c r="B309" s="8"/>
      <c r="C309" s="8"/>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8"/>
      <c r="B310" s="8"/>
      <c r="C310" s="8"/>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8"/>
      <c r="B311" s="8"/>
      <c r="C311" s="8"/>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8"/>
      <c r="B312" s="8"/>
      <c r="C312" s="8"/>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8"/>
      <c r="B313" s="8"/>
      <c r="C313" s="8"/>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8"/>
      <c r="B314" s="8"/>
      <c r="C314" s="8"/>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8"/>
      <c r="B315" s="8"/>
      <c r="C315" s="8"/>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8"/>
      <c r="B316" s="8"/>
      <c r="C316" s="8"/>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8"/>
      <c r="B317" s="8"/>
      <c r="C317" s="8"/>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8"/>
      <c r="B318" s="8"/>
      <c r="C318" s="8"/>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8"/>
      <c r="B319" s="8"/>
      <c r="C319" s="8"/>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8"/>
      <c r="B320" s="8"/>
      <c r="C320" s="8"/>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8"/>
      <c r="B321" s="8"/>
      <c r="C321" s="8"/>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8"/>
      <c r="B322" s="8"/>
      <c r="C322" s="8"/>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8"/>
      <c r="B323" s="8"/>
      <c r="C323" s="8"/>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8"/>
      <c r="B324" s="8"/>
      <c r="C324" s="8"/>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8"/>
      <c r="B325" s="8"/>
      <c r="C325" s="8"/>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8"/>
      <c r="B326" s="8"/>
      <c r="C326" s="8"/>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8"/>
      <c r="B327" s="8"/>
      <c r="C327" s="8"/>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8"/>
      <c r="B328" s="8"/>
      <c r="C328" s="8"/>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8"/>
      <c r="B329" s="8"/>
      <c r="C329" s="8"/>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8"/>
      <c r="B330" s="8"/>
      <c r="C330" s="8"/>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8"/>
      <c r="B331" s="8"/>
      <c r="C331" s="8"/>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8"/>
      <c r="B332" s="8"/>
      <c r="C332" s="8"/>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8"/>
      <c r="B333" s="8"/>
      <c r="C333" s="8"/>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8"/>
      <c r="B334" s="8"/>
      <c r="C334" s="8"/>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8"/>
      <c r="B335" s="8"/>
      <c r="C335" s="8"/>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8"/>
      <c r="B336" s="8"/>
      <c r="C336" s="8"/>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8"/>
      <c r="B337" s="8"/>
      <c r="C337" s="8"/>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8"/>
      <c r="B338" s="8"/>
      <c r="C338" s="8"/>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8"/>
      <c r="B339" s="8"/>
      <c r="C339" s="8"/>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8"/>
      <c r="B340" s="8"/>
      <c r="C340" s="8"/>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8"/>
      <c r="B341" s="8"/>
      <c r="C341" s="8"/>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8"/>
      <c r="B342" s="8"/>
      <c r="C342" s="8"/>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8"/>
      <c r="B343" s="8"/>
      <c r="C343" s="8"/>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8"/>
      <c r="B344" s="8"/>
      <c r="C344" s="8"/>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8"/>
      <c r="B345" s="8"/>
      <c r="C345" s="8"/>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8"/>
      <c r="B346" s="8"/>
      <c r="C346" s="8"/>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8"/>
      <c r="B347" s="8"/>
      <c r="C347" s="8"/>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8"/>
      <c r="B348" s="8"/>
      <c r="C348" s="8"/>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8"/>
      <c r="B349" s="8"/>
      <c r="C349" s="8"/>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8"/>
      <c r="B350" s="8"/>
      <c r="C350" s="8"/>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8"/>
      <c r="B351" s="8"/>
      <c r="C351" s="8"/>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8"/>
      <c r="B352" s="8"/>
      <c r="C352" s="8"/>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8"/>
      <c r="B353" s="8"/>
      <c r="C353" s="8"/>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8"/>
      <c r="B354" s="8"/>
      <c r="C354" s="8"/>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8"/>
      <c r="B355" s="8"/>
      <c r="C355" s="8"/>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8"/>
      <c r="B356" s="8"/>
      <c r="C356" s="8"/>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8"/>
      <c r="B357" s="8"/>
      <c r="C357" s="8"/>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8"/>
      <c r="B358" s="8"/>
      <c r="C358" s="8"/>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8"/>
      <c r="B359" s="8"/>
      <c r="C359" s="8"/>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8"/>
      <c r="B360" s="8"/>
      <c r="C360" s="8"/>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8"/>
      <c r="B361" s="8"/>
      <c r="C361" s="8"/>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8"/>
      <c r="B362" s="8"/>
      <c r="C362" s="8"/>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8"/>
      <c r="B363" s="8"/>
      <c r="C363" s="8"/>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8"/>
      <c r="B364" s="8"/>
      <c r="C364" s="8"/>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8"/>
      <c r="B365" s="8"/>
      <c r="C365" s="8"/>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8"/>
      <c r="B366" s="8"/>
      <c r="C366" s="8"/>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8"/>
      <c r="B367" s="8"/>
      <c r="C367" s="8"/>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8"/>
      <c r="B368" s="8"/>
      <c r="C368" s="8"/>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8"/>
      <c r="B369" s="8"/>
      <c r="C369" s="8"/>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8"/>
      <c r="B370" s="8"/>
      <c r="C370" s="8"/>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8"/>
      <c r="B371" s="8"/>
      <c r="C371" s="8"/>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8"/>
      <c r="B372" s="8"/>
      <c r="C372" s="8"/>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8"/>
      <c r="B373" s="8"/>
      <c r="C373" s="8"/>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8"/>
      <c r="B374" s="8"/>
      <c r="C374" s="8"/>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8"/>
      <c r="B375" s="8"/>
      <c r="C375" s="8"/>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8"/>
      <c r="B376" s="8"/>
      <c r="C376" s="8"/>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8"/>
      <c r="B377" s="8"/>
      <c r="C377" s="8"/>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8"/>
      <c r="B378" s="8"/>
      <c r="C378" s="8"/>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8"/>
      <c r="B379" s="8"/>
      <c r="C379" s="8"/>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8"/>
      <c r="B380" s="8"/>
      <c r="C380" s="8"/>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8"/>
      <c r="B381" s="8"/>
      <c r="C381" s="8"/>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8"/>
      <c r="B382" s="8"/>
      <c r="C382" s="8"/>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8"/>
      <c r="B383" s="8"/>
      <c r="C383" s="8"/>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8"/>
      <c r="B384" s="8"/>
      <c r="C384" s="8"/>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8"/>
      <c r="B385" s="8"/>
      <c r="C385" s="8"/>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8"/>
      <c r="B386" s="8"/>
      <c r="C386" s="8"/>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8"/>
      <c r="B387" s="8"/>
      <c r="C387" s="8"/>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8"/>
      <c r="B388" s="8"/>
      <c r="C388" s="8"/>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8"/>
      <c r="B389" s="8"/>
      <c r="C389" s="8"/>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8"/>
      <c r="B390" s="8"/>
      <c r="C390" s="8"/>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8"/>
      <c r="B391" s="8"/>
      <c r="C391" s="8"/>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8"/>
      <c r="B392" s="8"/>
      <c r="C392" s="8"/>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8"/>
      <c r="B393" s="8"/>
      <c r="C393" s="8"/>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8"/>
      <c r="B394" s="8"/>
      <c r="C394" s="8"/>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8"/>
      <c r="B395" s="8"/>
      <c r="C395" s="8"/>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8"/>
      <c r="B396" s="8"/>
      <c r="C396" s="8"/>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8"/>
      <c r="B397" s="8"/>
      <c r="C397" s="8"/>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8"/>
      <c r="B398" s="8"/>
      <c r="C398" s="8"/>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8"/>
      <c r="B399" s="8"/>
      <c r="C399" s="8"/>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8"/>
      <c r="B400" s="8"/>
      <c r="C400" s="8"/>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8"/>
      <c r="B401" s="8"/>
      <c r="C401" s="8"/>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8"/>
      <c r="B402" s="8"/>
      <c r="C402" s="8"/>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8"/>
      <c r="B403" s="8"/>
      <c r="C403" s="8"/>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8"/>
      <c r="B404" s="8"/>
      <c r="C404" s="8"/>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8"/>
      <c r="B405" s="8"/>
      <c r="C405" s="8"/>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8"/>
      <c r="B406" s="8"/>
      <c r="C406" s="8"/>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8"/>
      <c r="B407" s="8"/>
      <c r="C407" s="8"/>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8"/>
      <c r="B408" s="8"/>
      <c r="C408" s="8"/>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8"/>
      <c r="B409" s="8"/>
      <c r="C409" s="8"/>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8"/>
      <c r="B410" s="8"/>
      <c r="C410" s="8"/>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8"/>
      <c r="B411" s="8"/>
      <c r="C411" s="8"/>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8"/>
      <c r="B412" s="8"/>
      <c r="C412" s="8"/>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8"/>
      <c r="B413" s="8"/>
      <c r="C413" s="8"/>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8"/>
      <c r="B414" s="8"/>
      <c r="C414" s="8"/>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8"/>
      <c r="B415" s="8"/>
      <c r="C415" s="8"/>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8"/>
      <c r="B416" s="8"/>
      <c r="C416" s="8"/>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8"/>
      <c r="B417" s="8"/>
      <c r="C417" s="8"/>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8"/>
      <c r="B418" s="8"/>
      <c r="C418" s="8"/>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8"/>
      <c r="B419" s="8"/>
      <c r="C419" s="8"/>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8"/>
      <c r="B420" s="8"/>
      <c r="C420" s="8"/>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8"/>
      <c r="B421" s="8"/>
      <c r="C421" s="8"/>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8"/>
      <c r="B422" s="8"/>
      <c r="C422" s="8"/>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8"/>
      <c r="B423" s="8"/>
      <c r="C423" s="8"/>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8"/>
      <c r="B424" s="8"/>
      <c r="C424" s="8"/>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8"/>
      <c r="B425" s="8"/>
      <c r="C425" s="8"/>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8"/>
      <c r="B426" s="8"/>
      <c r="C426" s="8"/>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8"/>
      <c r="B427" s="8"/>
      <c r="C427" s="8"/>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8"/>
      <c r="B428" s="8"/>
      <c r="C428" s="8"/>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8"/>
      <c r="B429" s="8"/>
      <c r="C429" s="8"/>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8"/>
      <c r="B430" s="8"/>
      <c r="C430" s="8"/>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8"/>
      <c r="B431" s="8"/>
      <c r="C431" s="8"/>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8"/>
      <c r="B432" s="8"/>
      <c r="C432" s="8"/>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8"/>
      <c r="B433" s="8"/>
      <c r="C433" s="8"/>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8"/>
      <c r="B434" s="8"/>
      <c r="C434" s="8"/>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8"/>
      <c r="B435" s="8"/>
      <c r="C435" s="8"/>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8"/>
      <c r="B436" s="8"/>
      <c r="C436" s="8"/>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8"/>
      <c r="B437" s="8"/>
      <c r="C437" s="8"/>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8"/>
      <c r="B438" s="8"/>
      <c r="C438" s="8"/>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8"/>
      <c r="B439" s="8"/>
      <c r="C439" s="8"/>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8"/>
      <c r="B440" s="8"/>
      <c r="C440" s="8"/>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8"/>
      <c r="B441" s="8"/>
      <c r="C441" s="8"/>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8"/>
      <c r="B442" s="8"/>
      <c r="C442" s="8"/>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8"/>
      <c r="B443" s="8"/>
      <c r="C443" s="8"/>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8"/>
      <c r="B444" s="8"/>
      <c r="C444" s="8"/>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8"/>
      <c r="B445" s="8"/>
      <c r="C445" s="8"/>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8"/>
      <c r="B446" s="8"/>
      <c r="C446" s="8"/>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8"/>
      <c r="B447" s="8"/>
      <c r="C447" s="8"/>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8"/>
      <c r="B448" s="8"/>
      <c r="C448" s="8"/>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8"/>
      <c r="B449" s="8"/>
      <c r="C449" s="8"/>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8"/>
      <c r="B450" s="8"/>
      <c r="C450" s="8"/>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8"/>
      <c r="B451" s="8"/>
      <c r="C451" s="8"/>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8"/>
      <c r="B452" s="8"/>
      <c r="C452" s="8"/>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8"/>
      <c r="B453" s="8"/>
      <c r="C453" s="8"/>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8"/>
      <c r="B454" s="8"/>
      <c r="C454" s="8"/>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8"/>
      <c r="B455" s="8"/>
      <c r="C455" s="8"/>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8"/>
      <c r="B456" s="8"/>
      <c r="C456" s="8"/>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8"/>
      <c r="B457" s="8"/>
      <c r="C457" s="8"/>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8"/>
      <c r="B458" s="8"/>
      <c r="C458" s="8"/>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8"/>
      <c r="B459" s="8"/>
      <c r="C459" s="8"/>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8"/>
      <c r="B460" s="8"/>
      <c r="C460" s="8"/>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8"/>
      <c r="B461" s="8"/>
      <c r="C461" s="8"/>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8"/>
      <c r="B462" s="8"/>
      <c r="C462" s="8"/>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8"/>
      <c r="B463" s="8"/>
      <c r="C463" s="8"/>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8"/>
      <c r="B464" s="8"/>
      <c r="C464" s="8"/>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8"/>
      <c r="B465" s="8"/>
      <c r="C465" s="8"/>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8"/>
      <c r="B466" s="8"/>
      <c r="C466" s="8"/>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8"/>
      <c r="B467" s="8"/>
      <c r="C467" s="8"/>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8"/>
      <c r="B468" s="8"/>
      <c r="C468" s="8"/>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8"/>
      <c r="B469" s="8"/>
      <c r="C469" s="8"/>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8"/>
      <c r="B470" s="8"/>
      <c r="C470" s="8"/>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8"/>
      <c r="B471" s="8"/>
      <c r="C471" s="8"/>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8"/>
      <c r="B472" s="8"/>
      <c r="C472" s="8"/>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8"/>
      <c r="B473" s="8"/>
      <c r="C473" s="8"/>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8"/>
      <c r="B474" s="8"/>
      <c r="C474" s="8"/>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8"/>
      <c r="B475" s="8"/>
      <c r="C475" s="8"/>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8"/>
      <c r="B476" s="8"/>
      <c r="C476" s="8"/>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8"/>
      <c r="B477" s="8"/>
      <c r="C477" s="8"/>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8"/>
      <c r="B478" s="8"/>
      <c r="C478" s="8"/>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8"/>
      <c r="B479" s="8"/>
      <c r="C479" s="8"/>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8"/>
      <c r="B480" s="8"/>
      <c r="C480" s="8"/>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8"/>
      <c r="B481" s="8"/>
      <c r="C481" s="8"/>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8"/>
      <c r="B482" s="8"/>
      <c r="C482" s="8"/>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8"/>
      <c r="B483" s="8"/>
      <c r="C483" s="8"/>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8"/>
      <c r="B484" s="8"/>
      <c r="C484" s="8"/>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8"/>
      <c r="B485" s="8"/>
      <c r="C485" s="8"/>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8"/>
      <c r="B486" s="8"/>
      <c r="C486" s="8"/>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8"/>
      <c r="B487" s="8"/>
      <c r="C487" s="8"/>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8"/>
      <c r="B488" s="8"/>
      <c r="C488" s="8"/>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8"/>
      <c r="B489" s="8"/>
      <c r="C489" s="8"/>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8"/>
      <c r="B490" s="8"/>
      <c r="C490" s="8"/>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8"/>
      <c r="B491" s="8"/>
      <c r="C491" s="8"/>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8"/>
      <c r="B492" s="8"/>
      <c r="C492" s="8"/>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8"/>
      <c r="B493" s="8"/>
      <c r="C493" s="8"/>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8"/>
      <c r="B494" s="8"/>
      <c r="C494" s="8"/>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8"/>
      <c r="B495" s="8"/>
      <c r="C495" s="8"/>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8"/>
      <c r="B496" s="8"/>
      <c r="C496" s="8"/>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8"/>
      <c r="B497" s="8"/>
      <c r="C497" s="8"/>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8"/>
      <c r="B498" s="8"/>
      <c r="C498" s="8"/>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8"/>
      <c r="B499" s="8"/>
      <c r="C499" s="8"/>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8"/>
      <c r="B500" s="8"/>
      <c r="C500" s="8"/>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8"/>
      <c r="B501" s="8"/>
      <c r="C501" s="8"/>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8"/>
      <c r="B502" s="8"/>
      <c r="C502" s="8"/>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8"/>
      <c r="B503" s="8"/>
      <c r="C503" s="8"/>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8"/>
      <c r="B504" s="8"/>
      <c r="C504" s="8"/>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8"/>
      <c r="B505" s="8"/>
      <c r="C505" s="8"/>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8"/>
      <c r="B506" s="8"/>
      <c r="C506" s="8"/>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8"/>
      <c r="B507" s="8"/>
      <c r="C507" s="8"/>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8"/>
      <c r="B508" s="8"/>
      <c r="C508" s="8"/>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8"/>
      <c r="B509" s="8"/>
      <c r="C509" s="8"/>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8"/>
      <c r="B510" s="8"/>
      <c r="C510" s="8"/>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8"/>
      <c r="B511" s="8"/>
      <c r="C511" s="8"/>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8"/>
      <c r="B512" s="8"/>
      <c r="C512" s="8"/>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8"/>
      <c r="B513" s="8"/>
      <c r="C513" s="8"/>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8"/>
      <c r="B514" s="8"/>
      <c r="C514" s="8"/>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8"/>
      <c r="B515" s="8"/>
      <c r="C515" s="8"/>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8"/>
      <c r="B516" s="8"/>
      <c r="C516" s="8"/>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8"/>
      <c r="B517" s="8"/>
      <c r="C517" s="8"/>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8"/>
      <c r="B518" s="8"/>
      <c r="C518" s="8"/>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8"/>
      <c r="B519" s="8"/>
      <c r="C519" s="8"/>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8"/>
      <c r="B520" s="8"/>
      <c r="C520" s="8"/>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8"/>
      <c r="B521" s="8"/>
      <c r="C521" s="8"/>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8"/>
      <c r="B522" s="8"/>
      <c r="C522" s="8"/>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8"/>
      <c r="B523" s="8"/>
      <c r="C523" s="8"/>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8"/>
      <c r="B524" s="8"/>
      <c r="C524" s="8"/>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8"/>
      <c r="B525" s="8"/>
      <c r="C525" s="8"/>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8"/>
      <c r="B526" s="8"/>
      <c r="C526" s="8"/>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8"/>
      <c r="B527" s="8"/>
      <c r="C527" s="8"/>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8"/>
      <c r="B528" s="8"/>
      <c r="C528" s="8"/>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8"/>
      <c r="B529" s="8"/>
      <c r="C529" s="8"/>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8"/>
      <c r="B530" s="8"/>
      <c r="C530" s="8"/>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8"/>
      <c r="B531" s="8"/>
      <c r="C531" s="8"/>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8"/>
      <c r="B532" s="8"/>
      <c r="C532" s="8"/>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8"/>
      <c r="B533" s="8"/>
      <c r="C533" s="8"/>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8"/>
      <c r="B534" s="8"/>
      <c r="C534" s="8"/>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8"/>
      <c r="B535" s="8"/>
      <c r="C535" s="8"/>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8"/>
      <c r="B536" s="8"/>
      <c r="C536" s="8"/>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8"/>
      <c r="B537" s="8"/>
      <c r="C537" s="8"/>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8"/>
      <c r="B538" s="8"/>
      <c r="C538" s="8"/>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8"/>
      <c r="B539" s="8"/>
      <c r="C539" s="8"/>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8"/>
      <c r="B540" s="8"/>
      <c r="C540" s="8"/>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8"/>
      <c r="B541" s="8"/>
      <c r="C541" s="8"/>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8"/>
      <c r="B542" s="8"/>
      <c r="C542" s="8"/>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8"/>
      <c r="B543" s="8"/>
      <c r="C543" s="8"/>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8"/>
      <c r="B544" s="8"/>
      <c r="C544" s="8"/>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8"/>
      <c r="B545" s="8"/>
      <c r="C545" s="8"/>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8"/>
      <c r="B546" s="8"/>
      <c r="C546" s="8"/>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8"/>
      <c r="B547" s="8"/>
      <c r="C547" s="8"/>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8"/>
      <c r="B548" s="8"/>
      <c r="C548" s="8"/>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8"/>
      <c r="B549" s="8"/>
      <c r="C549" s="8"/>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8"/>
      <c r="B550" s="8"/>
      <c r="C550" s="8"/>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8"/>
      <c r="B551" s="8"/>
      <c r="C551" s="8"/>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8"/>
      <c r="B552" s="8"/>
      <c r="C552" s="8"/>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8"/>
      <c r="B553" s="8"/>
      <c r="C553" s="8"/>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8"/>
      <c r="B554" s="8"/>
      <c r="C554" s="8"/>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8"/>
      <c r="B555" s="8"/>
      <c r="C555" s="8"/>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8"/>
      <c r="B556" s="8"/>
      <c r="C556" s="8"/>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8"/>
      <c r="B557" s="8"/>
      <c r="C557" s="8"/>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8"/>
      <c r="B558" s="8"/>
      <c r="C558" s="8"/>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8"/>
      <c r="B559" s="8"/>
      <c r="C559" s="8"/>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8"/>
      <c r="B560" s="8"/>
      <c r="C560" s="8"/>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8"/>
      <c r="B561" s="8"/>
      <c r="C561" s="8"/>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8"/>
      <c r="B562" s="8"/>
      <c r="C562" s="8"/>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8"/>
      <c r="B563" s="8"/>
      <c r="C563" s="8"/>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8"/>
      <c r="B564" s="8"/>
      <c r="C564" s="8"/>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8"/>
      <c r="B565" s="8"/>
      <c r="C565" s="8"/>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8"/>
      <c r="B566" s="8"/>
      <c r="C566" s="8"/>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8"/>
      <c r="B567" s="8"/>
      <c r="C567" s="8"/>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8"/>
      <c r="B568" s="8"/>
      <c r="C568" s="8"/>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8"/>
      <c r="B569" s="8"/>
      <c r="C569" s="8"/>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8"/>
      <c r="B570" s="8"/>
      <c r="C570" s="8"/>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8"/>
      <c r="B571" s="8"/>
      <c r="C571" s="8"/>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8"/>
      <c r="B572" s="8"/>
      <c r="C572" s="8"/>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8"/>
      <c r="B573" s="8"/>
      <c r="C573" s="8"/>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8"/>
      <c r="B574" s="8"/>
      <c r="C574" s="8"/>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8"/>
      <c r="B575" s="8"/>
      <c r="C575" s="8"/>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8"/>
      <c r="B576" s="8"/>
      <c r="C576" s="8"/>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8"/>
      <c r="B577" s="8"/>
      <c r="C577" s="8"/>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8"/>
      <c r="B578" s="8"/>
      <c r="C578" s="8"/>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8"/>
      <c r="B579" s="8"/>
      <c r="C579" s="8"/>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8"/>
      <c r="B580" s="8"/>
      <c r="C580" s="8"/>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8"/>
      <c r="B581" s="8"/>
      <c r="C581" s="8"/>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8"/>
      <c r="B582" s="8"/>
      <c r="C582" s="8"/>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8"/>
      <c r="B583" s="8"/>
      <c r="C583" s="8"/>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8"/>
      <c r="B584" s="8"/>
      <c r="C584" s="8"/>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8"/>
      <c r="B585" s="8"/>
      <c r="C585" s="8"/>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8"/>
      <c r="B586" s="8"/>
      <c r="C586" s="8"/>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8"/>
      <c r="B587" s="8"/>
      <c r="C587" s="8"/>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8"/>
      <c r="B588" s="8"/>
      <c r="C588" s="8"/>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8"/>
      <c r="B589" s="8"/>
      <c r="C589" s="8"/>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8"/>
      <c r="B590" s="8"/>
      <c r="C590" s="8"/>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8"/>
      <c r="B591" s="8"/>
      <c r="C591" s="8"/>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8"/>
      <c r="B592" s="8"/>
      <c r="C592" s="8"/>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8"/>
      <c r="B593" s="8"/>
      <c r="C593" s="8"/>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8"/>
      <c r="B594" s="8"/>
      <c r="C594" s="8"/>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8"/>
      <c r="B595" s="8"/>
      <c r="C595" s="8"/>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8"/>
      <c r="B596" s="8"/>
      <c r="C596" s="8"/>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8"/>
      <c r="B597" s="8"/>
      <c r="C597" s="8"/>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8"/>
      <c r="B598" s="8"/>
      <c r="C598" s="8"/>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8"/>
      <c r="B599" s="8"/>
      <c r="C599" s="8"/>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8"/>
      <c r="B600" s="8"/>
      <c r="C600" s="8"/>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8"/>
      <c r="B601" s="8"/>
      <c r="C601" s="8"/>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8"/>
      <c r="B602" s="8"/>
      <c r="C602" s="8"/>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8"/>
      <c r="B603" s="8"/>
      <c r="C603" s="8"/>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8"/>
      <c r="B604" s="8"/>
      <c r="C604" s="8"/>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8"/>
      <c r="B605" s="8"/>
      <c r="C605" s="8"/>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8"/>
      <c r="B606" s="8"/>
      <c r="C606" s="8"/>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8"/>
      <c r="B607" s="8"/>
      <c r="C607" s="8"/>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8"/>
      <c r="B608" s="8"/>
      <c r="C608" s="8"/>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8"/>
      <c r="B609" s="8"/>
      <c r="C609" s="8"/>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8"/>
      <c r="B610" s="8"/>
      <c r="C610" s="8"/>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8"/>
      <c r="B611" s="8"/>
      <c r="C611" s="8"/>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8"/>
      <c r="B612" s="8"/>
      <c r="C612" s="8"/>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8"/>
      <c r="B613" s="8"/>
      <c r="C613" s="8"/>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8"/>
      <c r="B614" s="8"/>
      <c r="C614" s="8"/>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8"/>
      <c r="B615" s="8"/>
      <c r="C615" s="8"/>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8"/>
      <c r="B616" s="8"/>
      <c r="C616" s="8"/>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8"/>
      <c r="B617" s="8"/>
      <c r="C617" s="8"/>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8"/>
      <c r="B618" s="8"/>
      <c r="C618" s="8"/>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8"/>
      <c r="B619" s="8"/>
      <c r="C619" s="8"/>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8"/>
      <c r="B620" s="8"/>
      <c r="C620" s="8"/>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8"/>
      <c r="B621" s="8"/>
      <c r="C621" s="8"/>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8"/>
      <c r="B622" s="8"/>
      <c r="C622" s="8"/>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8"/>
      <c r="B623" s="8"/>
      <c r="C623" s="8"/>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8"/>
      <c r="B624" s="8"/>
      <c r="C624" s="8"/>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8"/>
      <c r="B625" s="8"/>
      <c r="C625" s="8"/>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8"/>
      <c r="B626" s="8"/>
      <c r="C626" s="8"/>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8"/>
      <c r="B627" s="8"/>
      <c r="C627" s="8"/>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8"/>
      <c r="B628" s="8"/>
      <c r="C628" s="8"/>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8"/>
      <c r="B629" s="8"/>
      <c r="C629" s="8"/>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8"/>
      <c r="B630" s="8"/>
      <c r="C630" s="8"/>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8"/>
      <c r="B631" s="8"/>
      <c r="C631" s="8"/>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8"/>
      <c r="B632" s="8"/>
      <c r="C632" s="8"/>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8"/>
      <c r="B633" s="8"/>
      <c r="C633" s="8"/>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8"/>
      <c r="B634" s="8"/>
      <c r="C634" s="8"/>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8"/>
      <c r="B635" s="8"/>
      <c r="C635" s="8"/>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8"/>
      <c r="B636" s="8"/>
      <c r="C636" s="8"/>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8"/>
      <c r="B637" s="8"/>
      <c r="C637" s="8"/>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8"/>
      <c r="B638" s="8"/>
      <c r="C638" s="8"/>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8"/>
      <c r="B639" s="8"/>
      <c r="C639" s="8"/>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8"/>
      <c r="B640" s="8"/>
      <c r="C640" s="8"/>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8"/>
      <c r="B641" s="8"/>
      <c r="C641" s="8"/>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8"/>
      <c r="B642" s="8"/>
      <c r="C642" s="8"/>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8"/>
      <c r="B643" s="8"/>
      <c r="C643" s="8"/>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8"/>
      <c r="B644" s="8"/>
      <c r="C644" s="8"/>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8"/>
      <c r="B645" s="8"/>
      <c r="C645" s="8"/>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8"/>
      <c r="B646" s="8"/>
      <c r="C646" s="8"/>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8"/>
      <c r="B647" s="8"/>
      <c r="C647" s="8"/>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8"/>
      <c r="B648" s="8"/>
      <c r="C648" s="8"/>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8"/>
      <c r="B649" s="8"/>
      <c r="C649" s="8"/>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8"/>
      <c r="B650" s="8"/>
      <c r="C650" s="8"/>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8"/>
      <c r="B651" s="8"/>
      <c r="C651" s="8"/>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8"/>
      <c r="B652" s="8"/>
      <c r="C652" s="8"/>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8"/>
      <c r="B653" s="8"/>
      <c r="C653" s="8"/>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8"/>
      <c r="B654" s="8"/>
      <c r="C654" s="8"/>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8"/>
      <c r="B655" s="8"/>
      <c r="C655" s="8"/>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8"/>
      <c r="B656" s="8"/>
      <c r="C656" s="8"/>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8"/>
      <c r="B657" s="8"/>
      <c r="C657" s="8"/>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8"/>
      <c r="B658" s="8"/>
      <c r="C658" s="8"/>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8"/>
      <c r="B659" s="8"/>
      <c r="C659" s="8"/>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8"/>
      <c r="B660" s="8"/>
      <c r="C660" s="8"/>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8"/>
      <c r="B661" s="8"/>
      <c r="C661" s="8"/>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8"/>
      <c r="B662" s="8"/>
      <c r="C662" s="8"/>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8"/>
      <c r="B663" s="8"/>
      <c r="C663" s="8"/>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8"/>
      <c r="B664" s="8"/>
      <c r="C664" s="8"/>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8"/>
      <c r="B665" s="8"/>
      <c r="C665" s="8"/>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8"/>
      <c r="B666" s="8"/>
      <c r="C666" s="8"/>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8"/>
      <c r="B667" s="8"/>
      <c r="C667" s="8"/>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8"/>
      <c r="B668" s="8"/>
      <c r="C668" s="8"/>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8"/>
      <c r="B669" s="8"/>
      <c r="C669" s="8"/>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8"/>
      <c r="B670" s="8"/>
      <c r="C670" s="8"/>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8"/>
      <c r="B671" s="8"/>
      <c r="C671" s="8"/>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8"/>
      <c r="B672" s="8"/>
      <c r="C672" s="8"/>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8"/>
      <c r="B673" s="8"/>
      <c r="C673" s="8"/>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8"/>
      <c r="B674" s="8"/>
      <c r="C674" s="8"/>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8"/>
      <c r="B675" s="8"/>
      <c r="C675" s="8"/>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8"/>
      <c r="B676" s="8"/>
      <c r="C676" s="8"/>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8"/>
      <c r="B677" s="8"/>
      <c r="C677" s="8"/>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8"/>
      <c r="B678" s="8"/>
      <c r="C678" s="8"/>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8"/>
      <c r="B679" s="8"/>
      <c r="C679" s="8"/>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8"/>
      <c r="B680" s="8"/>
      <c r="C680" s="8"/>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8"/>
      <c r="B681" s="8"/>
      <c r="C681" s="8"/>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8"/>
      <c r="B682" s="8"/>
      <c r="C682" s="8"/>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8"/>
      <c r="B683" s="8"/>
      <c r="C683" s="8"/>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8"/>
      <c r="B684" s="8"/>
      <c r="C684" s="8"/>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8"/>
      <c r="B685" s="8"/>
      <c r="C685" s="8"/>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8"/>
      <c r="B686" s="8"/>
      <c r="C686" s="8"/>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8"/>
      <c r="B687" s="8"/>
      <c r="C687" s="8"/>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8"/>
      <c r="B688" s="8"/>
      <c r="C688" s="8"/>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8"/>
      <c r="B689" s="8"/>
      <c r="C689" s="8"/>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8"/>
      <c r="B690" s="8"/>
      <c r="C690" s="8"/>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8"/>
      <c r="B691" s="8"/>
      <c r="C691" s="8"/>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8"/>
      <c r="B692" s="8"/>
      <c r="C692" s="8"/>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8"/>
      <c r="B693" s="8"/>
      <c r="C693" s="8"/>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8"/>
      <c r="B694" s="8"/>
      <c r="C694" s="8"/>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8"/>
      <c r="B695" s="8"/>
      <c r="C695" s="8"/>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8"/>
      <c r="B696" s="8"/>
      <c r="C696" s="8"/>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8"/>
      <c r="B697" s="8"/>
      <c r="C697" s="8"/>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8"/>
      <c r="B698" s="8"/>
      <c r="C698" s="8"/>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8"/>
      <c r="B699" s="8"/>
      <c r="C699" s="8"/>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8"/>
      <c r="B700" s="8"/>
      <c r="C700" s="8"/>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8"/>
      <c r="B701" s="8"/>
      <c r="C701" s="8"/>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8"/>
      <c r="B702" s="8"/>
      <c r="C702" s="8"/>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8"/>
      <c r="B703" s="8"/>
      <c r="C703" s="8"/>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8"/>
      <c r="B704" s="8"/>
      <c r="C704" s="8"/>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8"/>
      <c r="B705" s="8"/>
      <c r="C705" s="8"/>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8"/>
      <c r="B706" s="8"/>
      <c r="C706" s="8"/>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8"/>
      <c r="B707" s="8"/>
      <c r="C707" s="8"/>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8"/>
      <c r="B708" s="8"/>
      <c r="C708" s="8"/>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8"/>
      <c r="B709" s="8"/>
      <c r="C709" s="8"/>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8"/>
      <c r="B710" s="8"/>
      <c r="C710" s="8"/>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8"/>
      <c r="B711" s="8"/>
      <c r="C711" s="8"/>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8"/>
      <c r="B712" s="8"/>
      <c r="C712" s="8"/>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8"/>
      <c r="B713" s="8"/>
      <c r="C713" s="8"/>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8"/>
      <c r="B714" s="8"/>
      <c r="C714" s="8"/>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8"/>
      <c r="B715" s="8"/>
      <c r="C715" s="8"/>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8"/>
      <c r="B716" s="8"/>
      <c r="C716" s="8"/>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8"/>
      <c r="B717" s="8"/>
      <c r="C717" s="8"/>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8"/>
      <c r="B718" s="8"/>
      <c r="C718" s="8"/>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8"/>
      <c r="B719" s="8"/>
      <c r="C719" s="8"/>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8"/>
      <c r="B720" s="8"/>
      <c r="C720" s="8"/>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8"/>
      <c r="B721" s="8"/>
      <c r="C721" s="8"/>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8"/>
      <c r="B722" s="8"/>
      <c r="C722" s="8"/>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8"/>
      <c r="B723" s="8"/>
      <c r="C723" s="8"/>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8"/>
      <c r="B724" s="8"/>
      <c r="C724" s="8"/>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8"/>
      <c r="B725" s="8"/>
      <c r="C725" s="8"/>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8"/>
      <c r="B726" s="8"/>
      <c r="C726" s="8"/>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8"/>
      <c r="B727" s="8"/>
      <c r="C727" s="8"/>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8"/>
      <c r="B728" s="8"/>
      <c r="C728" s="8"/>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8"/>
      <c r="B729" s="8"/>
      <c r="C729" s="8"/>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8"/>
      <c r="B730" s="8"/>
      <c r="C730" s="8"/>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8"/>
      <c r="B731" s="8"/>
      <c r="C731" s="8"/>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8"/>
      <c r="B732" s="8"/>
      <c r="C732" s="8"/>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8"/>
      <c r="B733" s="8"/>
      <c r="C733" s="8"/>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8"/>
      <c r="B734" s="8"/>
      <c r="C734" s="8"/>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8"/>
      <c r="B735" s="8"/>
      <c r="C735" s="8"/>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8"/>
      <c r="B736" s="8"/>
      <c r="C736" s="8"/>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8"/>
      <c r="B737" s="8"/>
      <c r="C737" s="8"/>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8"/>
      <c r="B738" s="8"/>
      <c r="C738" s="8"/>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8"/>
      <c r="B739" s="8"/>
      <c r="C739" s="8"/>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8"/>
      <c r="B740" s="8"/>
      <c r="C740" s="8"/>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8"/>
      <c r="B741" s="8"/>
      <c r="C741" s="8"/>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8"/>
      <c r="B742" s="8"/>
      <c r="C742" s="8"/>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8"/>
      <c r="B743" s="8"/>
      <c r="C743" s="8"/>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8"/>
      <c r="B744" s="8"/>
      <c r="C744" s="8"/>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8"/>
      <c r="B745" s="8"/>
      <c r="C745" s="8"/>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8"/>
      <c r="B746" s="8"/>
      <c r="C746" s="8"/>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8"/>
      <c r="B747" s="8"/>
      <c r="C747" s="8"/>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8"/>
      <c r="B748" s="8"/>
      <c r="C748" s="8"/>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8"/>
      <c r="B749" s="8"/>
      <c r="C749" s="8"/>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8"/>
      <c r="B750" s="8"/>
      <c r="C750" s="8"/>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8"/>
      <c r="B751" s="8"/>
      <c r="C751" s="8"/>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8"/>
      <c r="B752" s="8"/>
      <c r="C752" s="8"/>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8"/>
      <c r="B753" s="8"/>
      <c r="C753" s="8"/>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8"/>
      <c r="B754" s="8"/>
      <c r="C754" s="8"/>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8"/>
      <c r="B755" s="8"/>
      <c r="C755" s="8"/>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8"/>
      <c r="B756" s="8"/>
      <c r="C756" s="8"/>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8"/>
      <c r="B757" s="8"/>
      <c r="C757" s="8"/>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8"/>
      <c r="B758" s="8"/>
      <c r="C758" s="8"/>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8"/>
      <c r="B759" s="8"/>
      <c r="C759" s="8"/>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8"/>
      <c r="B760" s="8"/>
      <c r="C760" s="8"/>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8"/>
      <c r="B761" s="8"/>
      <c r="C761" s="8"/>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8"/>
      <c r="B762" s="8"/>
      <c r="C762" s="8"/>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8"/>
      <c r="B763" s="8"/>
      <c r="C763" s="8"/>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8"/>
      <c r="B764" s="8"/>
      <c r="C764" s="8"/>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8"/>
      <c r="B765" s="8"/>
      <c r="C765" s="8"/>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8"/>
      <c r="B766" s="8"/>
      <c r="C766" s="8"/>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8"/>
      <c r="B767" s="8"/>
      <c r="C767" s="8"/>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8"/>
      <c r="B768" s="8"/>
      <c r="C768" s="8"/>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8"/>
      <c r="B769" s="8"/>
      <c r="C769" s="8"/>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8"/>
      <c r="B770" s="8"/>
      <c r="C770" s="8"/>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8"/>
      <c r="B771" s="8"/>
      <c r="C771" s="8"/>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8"/>
      <c r="B772" s="8"/>
      <c r="C772" s="8"/>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8"/>
      <c r="B773" s="8"/>
      <c r="C773" s="8"/>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8"/>
      <c r="B774" s="8"/>
      <c r="C774" s="8"/>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8"/>
      <c r="B775" s="8"/>
      <c r="C775" s="8"/>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8"/>
      <c r="B776" s="8"/>
      <c r="C776" s="8"/>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8"/>
      <c r="B777" s="8"/>
      <c r="C777" s="8"/>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8"/>
      <c r="B778" s="8"/>
      <c r="C778" s="8"/>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8"/>
      <c r="B779" s="8"/>
      <c r="C779" s="8"/>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8"/>
      <c r="B780" s="8"/>
      <c r="C780" s="8"/>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8"/>
      <c r="B781" s="8"/>
      <c r="C781" s="8"/>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8"/>
      <c r="B782" s="8"/>
      <c r="C782" s="8"/>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8"/>
      <c r="B783" s="8"/>
      <c r="C783" s="8"/>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8"/>
      <c r="B784" s="8"/>
      <c r="C784" s="8"/>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8"/>
      <c r="B785" s="8"/>
      <c r="C785" s="8"/>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8"/>
      <c r="B786" s="8"/>
      <c r="C786" s="8"/>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8"/>
      <c r="B787" s="8"/>
      <c r="C787" s="8"/>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8"/>
      <c r="B788" s="8"/>
      <c r="C788" s="8"/>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8"/>
      <c r="B789" s="8"/>
      <c r="C789" s="8"/>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8"/>
      <c r="B790" s="8"/>
      <c r="C790" s="8"/>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8"/>
      <c r="B791" s="8"/>
      <c r="C791" s="8"/>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8"/>
      <c r="B792" s="8"/>
      <c r="C792" s="8"/>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8"/>
      <c r="B793" s="8"/>
      <c r="C793" s="8"/>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8"/>
      <c r="B794" s="8"/>
      <c r="C794" s="8"/>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8"/>
      <c r="B795" s="8"/>
      <c r="C795" s="8"/>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8"/>
      <c r="B796" s="8"/>
      <c r="C796" s="8"/>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8"/>
      <c r="B797" s="8"/>
      <c r="C797" s="8"/>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8"/>
      <c r="B798" s="8"/>
      <c r="C798" s="8"/>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8"/>
      <c r="B799" s="8"/>
      <c r="C799" s="8"/>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8"/>
      <c r="B800" s="8"/>
      <c r="C800" s="8"/>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8"/>
      <c r="B801" s="8"/>
      <c r="C801" s="8"/>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8"/>
      <c r="B802" s="8"/>
      <c r="C802" s="8"/>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8"/>
      <c r="B803" s="8"/>
      <c r="C803" s="8"/>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8"/>
      <c r="B804" s="8"/>
      <c r="C804" s="8"/>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8"/>
      <c r="B805" s="8"/>
      <c r="C805" s="8"/>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8"/>
      <c r="B806" s="8"/>
      <c r="C806" s="8"/>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8"/>
      <c r="B807" s="8"/>
      <c r="C807" s="8"/>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8"/>
      <c r="B808" s="8"/>
      <c r="C808" s="8"/>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8"/>
      <c r="B809" s="8"/>
      <c r="C809" s="8"/>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8"/>
      <c r="B810" s="8"/>
      <c r="C810" s="8"/>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8"/>
      <c r="B811" s="8"/>
      <c r="C811" s="8"/>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8"/>
      <c r="B812" s="8"/>
      <c r="C812" s="8"/>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8"/>
      <c r="B813" s="8"/>
      <c r="C813" s="8"/>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8"/>
      <c r="B814" s="8"/>
      <c r="C814" s="8"/>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8"/>
      <c r="B815" s="8"/>
      <c r="C815" s="8"/>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8"/>
      <c r="B816" s="8"/>
      <c r="C816" s="8"/>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8"/>
      <c r="B817" s="8"/>
      <c r="C817" s="8"/>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8"/>
      <c r="B818" s="8"/>
      <c r="C818" s="8"/>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8"/>
      <c r="B819" s="8"/>
      <c r="C819" s="8"/>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8"/>
      <c r="B820" s="8"/>
      <c r="C820" s="8"/>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8"/>
      <c r="B821" s="8"/>
      <c r="C821" s="8"/>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8"/>
      <c r="B822" s="8"/>
      <c r="C822" s="8"/>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8"/>
      <c r="B823" s="8"/>
      <c r="C823" s="8"/>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8"/>
      <c r="B824" s="8"/>
      <c r="C824" s="8"/>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8"/>
      <c r="B825" s="8"/>
      <c r="C825" s="8"/>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8"/>
      <c r="B826" s="8"/>
      <c r="C826" s="8"/>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8"/>
      <c r="B827" s="8"/>
      <c r="C827" s="8"/>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8"/>
      <c r="B828" s="8"/>
      <c r="C828" s="8"/>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8"/>
      <c r="B829" s="8"/>
      <c r="C829" s="8"/>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8"/>
      <c r="B830" s="8"/>
      <c r="C830" s="8"/>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8"/>
      <c r="B831" s="8"/>
      <c r="C831" s="8"/>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8"/>
      <c r="B832" s="8"/>
      <c r="C832" s="8"/>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8"/>
      <c r="B833" s="8"/>
      <c r="C833" s="8"/>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8"/>
      <c r="B834" s="8"/>
      <c r="C834" s="8"/>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8"/>
      <c r="B835" s="8"/>
      <c r="C835" s="8"/>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8"/>
      <c r="B836" s="8"/>
      <c r="C836" s="8"/>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8"/>
      <c r="B837" s="8"/>
      <c r="C837" s="8"/>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8"/>
      <c r="B838" s="8"/>
      <c r="C838" s="8"/>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8"/>
      <c r="B839" s="8"/>
      <c r="C839" s="8"/>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8"/>
      <c r="B840" s="8"/>
      <c r="C840" s="8"/>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8"/>
      <c r="B841" s="8"/>
      <c r="C841" s="8"/>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8"/>
      <c r="B842" s="8"/>
      <c r="C842" s="8"/>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8"/>
      <c r="B843" s="8"/>
      <c r="C843" s="8"/>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8"/>
      <c r="B844" s="8"/>
      <c r="C844" s="8"/>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8"/>
      <c r="B845" s="8"/>
      <c r="C845" s="8"/>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8"/>
      <c r="B846" s="8"/>
      <c r="C846" s="8"/>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8"/>
      <c r="B847" s="8"/>
      <c r="C847" s="8"/>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8"/>
      <c r="B848" s="8"/>
      <c r="C848" s="8"/>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8"/>
      <c r="B849" s="8"/>
      <c r="C849" s="8"/>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8"/>
      <c r="B850" s="8"/>
      <c r="C850" s="8"/>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8"/>
      <c r="B851" s="8"/>
      <c r="C851" s="8"/>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8"/>
      <c r="B852" s="8"/>
      <c r="C852" s="8"/>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8"/>
      <c r="B853" s="8"/>
      <c r="C853" s="8"/>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8"/>
      <c r="B854" s="8"/>
      <c r="C854" s="8"/>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8"/>
      <c r="B855" s="8"/>
      <c r="C855" s="8"/>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8"/>
      <c r="B856" s="8"/>
      <c r="C856" s="8"/>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8"/>
      <c r="B857" s="8"/>
      <c r="C857" s="8"/>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8"/>
      <c r="B858" s="8"/>
      <c r="C858" s="8"/>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8"/>
      <c r="B859" s="8"/>
      <c r="C859" s="8"/>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8"/>
      <c r="B860" s="8"/>
      <c r="C860" s="8"/>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8"/>
      <c r="B861" s="8"/>
      <c r="C861" s="8"/>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8"/>
      <c r="B862" s="8"/>
      <c r="C862" s="8"/>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8"/>
      <c r="B863" s="8"/>
      <c r="C863" s="8"/>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8"/>
      <c r="B864" s="8"/>
      <c r="C864" s="8"/>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8"/>
      <c r="B865" s="8"/>
      <c r="C865" s="8"/>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8"/>
      <c r="B866" s="8"/>
      <c r="C866" s="8"/>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8"/>
      <c r="B867" s="8"/>
      <c r="C867" s="8"/>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8"/>
      <c r="B868" s="8"/>
      <c r="C868" s="8"/>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8"/>
      <c r="B869" s="8"/>
      <c r="C869" s="8"/>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8"/>
      <c r="B870" s="8"/>
      <c r="C870" s="8"/>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8"/>
      <c r="B871" s="8"/>
      <c r="C871" s="8"/>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8"/>
      <c r="B872" s="8"/>
      <c r="C872" s="8"/>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8"/>
      <c r="B873" s="8"/>
      <c r="C873" s="8"/>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8"/>
      <c r="B874" s="8"/>
      <c r="C874" s="8"/>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8"/>
      <c r="B875" s="8"/>
      <c r="C875" s="8"/>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8"/>
      <c r="B876" s="8"/>
      <c r="C876" s="8"/>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8"/>
      <c r="B877" s="8"/>
      <c r="C877" s="8"/>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8"/>
      <c r="B878" s="8"/>
      <c r="C878" s="8"/>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8"/>
      <c r="B879" s="8"/>
      <c r="C879" s="8"/>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8"/>
      <c r="B880" s="8"/>
      <c r="C880" s="8"/>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8"/>
      <c r="B881" s="8"/>
      <c r="C881" s="8"/>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8"/>
      <c r="B882" s="8"/>
      <c r="C882" s="8"/>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8"/>
      <c r="B883" s="8"/>
      <c r="C883" s="8"/>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8"/>
      <c r="B884" s="8"/>
      <c r="C884" s="8"/>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8"/>
      <c r="B885" s="8"/>
      <c r="C885" s="8"/>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8"/>
      <c r="B886" s="8"/>
      <c r="C886" s="8"/>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8"/>
      <c r="B887" s="8"/>
      <c r="C887" s="8"/>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8"/>
      <c r="B888" s="8"/>
      <c r="C888" s="8"/>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8"/>
      <c r="B889" s="8"/>
      <c r="C889" s="8"/>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8"/>
      <c r="B890" s="8"/>
      <c r="C890" s="8"/>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8"/>
      <c r="B891" s="8"/>
      <c r="C891" s="8"/>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8"/>
      <c r="B892" s="8"/>
      <c r="C892" s="8"/>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8"/>
      <c r="B893" s="8"/>
      <c r="C893" s="8"/>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8"/>
      <c r="B894" s="8"/>
      <c r="C894" s="8"/>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8"/>
      <c r="B895" s="8"/>
      <c r="C895" s="8"/>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8"/>
      <c r="B896" s="8"/>
      <c r="C896" s="8"/>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8"/>
      <c r="B897" s="8"/>
      <c r="C897" s="8"/>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8"/>
      <c r="B898" s="8"/>
      <c r="C898" s="8"/>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8"/>
      <c r="B899" s="8"/>
      <c r="C899" s="8"/>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8"/>
      <c r="B900" s="8"/>
      <c r="C900" s="8"/>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8"/>
      <c r="B901" s="8"/>
      <c r="C901" s="8"/>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8"/>
      <c r="B902" s="8"/>
      <c r="C902" s="8"/>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8"/>
      <c r="B903" s="8"/>
      <c r="C903" s="8"/>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8"/>
      <c r="B904" s="8"/>
      <c r="C904" s="8"/>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8"/>
      <c r="B905" s="8"/>
      <c r="C905" s="8"/>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8"/>
      <c r="B906" s="8"/>
      <c r="C906" s="8"/>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8"/>
      <c r="B907" s="8"/>
      <c r="C907" s="8"/>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8"/>
      <c r="B908" s="8"/>
      <c r="C908" s="8"/>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8"/>
      <c r="B909" s="8"/>
      <c r="C909" s="8"/>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8"/>
      <c r="B910" s="8"/>
      <c r="C910" s="8"/>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8"/>
      <c r="B911" s="8"/>
      <c r="C911" s="8"/>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8"/>
      <c r="B912" s="8"/>
      <c r="C912" s="8"/>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8"/>
      <c r="B913" s="8"/>
      <c r="C913" s="8"/>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8"/>
      <c r="B914" s="8"/>
      <c r="C914" s="8"/>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8"/>
      <c r="B915" s="8"/>
      <c r="C915" s="8"/>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8"/>
      <c r="B916" s="8"/>
      <c r="C916" s="8"/>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8"/>
      <c r="B917" s="8"/>
      <c r="C917" s="8"/>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8"/>
      <c r="B918" s="8"/>
      <c r="C918" s="8"/>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8"/>
      <c r="B919" s="8"/>
      <c r="C919" s="8"/>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8"/>
      <c r="B920" s="8"/>
      <c r="C920" s="8"/>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8"/>
      <c r="B921" s="8"/>
      <c r="C921" s="8"/>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8"/>
      <c r="B922" s="8"/>
      <c r="C922" s="8"/>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8"/>
      <c r="B923" s="8"/>
      <c r="C923" s="8"/>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8"/>
      <c r="B924" s="8"/>
      <c r="C924" s="8"/>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8"/>
      <c r="B925" s="8"/>
      <c r="C925" s="8"/>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8"/>
      <c r="B926" s="8"/>
      <c r="C926" s="8"/>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8"/>
      <c r="B927" s="8"/>
      <c r="C927" s="8"/>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8"/>
      <c r="B928" s="8"/>
      <c r="C928" s="8"/>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8"/>
      <c r="B929" s="8"/>
      <c r="C929" s="8"/>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8"/>
      <c r="B930" s="8"/>
      <c r="C930" s="8"/>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8"/>
      <c r="B931" s="8"/>
      <c r="C931" s="8"/>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8"/>
      <c r="B932" s="8"/>
      <c r="C932" s="8"/>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8"/>
      <c r="B933" s="8"/>
      <c r="C933" s="8"/>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8"/>
      <c r="B934" s="8"/>
      <c r="C934" s="8"/>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8"/>
      <c r="B935" s="8"/>
      <c r="C935" s="8"/>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8"/>
      <c r="B936" s="8"/>
      <c r="C936" s="8"/>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8"/>
      <c r="B937" s="8"/>
      <c r="C937" s="8"/>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8"/>
      <c r="B938" s="8"/>
      <c r="C938" s="8"/>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8"/>
      <c r="B939" s="8"/>
      <c r="C939" s="8"/>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8"/>
      <c r="B940" s="8"/>
      <c r="C940" s="8"/>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8"/>
      <c r="B941" s="8"/>
      <c r="C941" s="8"/>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8"/>
      <c r="B942" s="8"/>
      <c r="C942" s="8"/>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8"/>
      <c r="B943" s="8"/>
      <c r="C943" s="8"/>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8"/>
      <c r="B944" s="8"/>
      <c r="C944" s="8"/>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8"/>
      <c r="B945" s="8"/>
      <c r="C945" s="8"/>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8"/>
      <c r="B946" s="8"/>
      <c r="C946" s="8"/>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8"/>
      <c r="B947" s="8"/>
      <c r="C947" s="8"/>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8"/>
      <c r="B948" s="8"/>
      <c r="C948" s="8"/>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8"/>
      <c r="B949" s="8"/>
      <c r="C949" s="8"/>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8"/>
      <c r="B950" s="8"/>
      <c r="C950" s="8"/>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8"/>
      <c r="B951" s="8"/>
      <c r="C951" s="8"/>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8"/>
      <c r="B952" s="8"/>
      <c r="C952" s="8"/>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8"/>
      <c r="B953" s="8"/>
      <c r="C953" s="8"/>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8"/>
      <c r="B954" s="8"/>
      <c r="C954" s="8"/>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8"/>
      <c r="B955" s="8"/>
      <c r="C955" s="8"/>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8"/>
      <c r="B956" s="8"/>
      <c r="C956" s="8"/>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8"/>
      <c r="B957" s="8"/>
      <c r="C957" s="8"/>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8"/>
      <c r="B958" s="8"/>
      <c r="C958" s="8"/>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8"/>
      <c r="B959" s="8"/>
      <c r="C959" s="8"/>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8"/>
      <c r="B960" s="8"/>
      <c r="C960" s="8"/>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8"/>
      <c r="B961" s="8"/>
      <c r="C961" s="8"/>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8"/>
      <c r="B962" s="8"/>
      <c r="C962" s="8"/>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8"/>
      <c r="B963" s="8"/>
      <c r="C963" s="8"/>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8"/>
      <c r="B964" s="8"/>
      <c r="C964" s="8"/>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8"/>
      <c r="B965" s="8"/>
      <c r="C965" s="8"/>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8"/>
      <c r="B966" s="8"/>
      <c r="C966" s="8"/>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8"/>
      <c r="B967" s="8"/>
      <c r="C967" s="8"/>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8"/>
      <c r="B968" s="8"/>
      <c r="C968" s="8"/>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8"/>
      <c r="B969" s="8"/>
      <c r="C969" s="8"/>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8"/>
      <c r="B970" s="8"/>
      <c r="C970" s="8"/>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8"/>
      <c r="B971" s="8"/>
      <c r="C971" s="8"/>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8"/>
      <c r="B972" s="8"/>
      <c r="C972" s="8"/>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8"/>
      <c r="B973" s="8"/>
      <c r="C973" s="8"/>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8"/>
      <c r="B974" s="8"/>
      <c r="C974" s="8"/>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8"/>
      <c r="B975" s="8"/>
      <c r="C975" s="8"/>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8"/>
      <c r="B976" s="8"/>
      <c r="C976" s="8"/>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8"/>
      <c r="B977" s="8"/>
      <c r="C977" s="8"/>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8"/>
      <c r="B978" s="8"/>
      <c r="C978" s="8"/>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8"/>
      <c r="B979" s="8"/>
      <c r="C979" s="8"/>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8"/>
      <c r="B980" s="8"/>
      <c r="C980" s="8"/>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8"/>
      <c r="B981" s="8"/>
      <c r="C981" s="8"/>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8"/>
      <c r="B982" s="8"/>
      <c r="C982" s="8"/>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8"/>
      <c r="B983" s="8"/>
      <c r="C983" s="8"/>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8"/>
      <c r="B984" s="8"/>
      <c r="C984" s="8"/>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8"/>
      <c r="B985" s="8"/>
      <c r="C985" s="8"/>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8"/>
      <c r="B986" s="8"/>
      <c r="C986" s="8"/>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8"/>
      <c r="B987" s="8"/>
      <c r="C987" s="8"/>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8"/>
      <c r="B988" s="8"/>
      <c r="C988" s="8"/>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8"/>
      <c r="B989" s="8"/>
      <c r="C989" s="8"/>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8"/>
      <c r="B990" s="8"/>
      <c r="C990" s="8"/>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8"/>
      <c r="B991" s="8"/>
      <c r="C991" s="8"/>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8"/>
      <c r="B992" s="8"/>
      <c r="C992" s="8"/>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8"/>
      <c r="B993" s="8"/>
      <c r="C993" s="8"/>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8"/>
      <c r="B994" s="8"/>
      <c r="C994" s="8"/>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8"/>
      <c r="B995" s="8"/>
      <c r="C995" s="8"/>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8"/>
      <c r="B996" s="8"/>
      <c r="C996" s="8"/>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8"/>
      <c r="B997" s="8"/>
      <c r="C997" s="8"/>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8"/>
      <c r="B998" s="8"/>
      <c r="C998" s="8"/>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8"/>
      <c r="B999" s="8"/>
      <c r="C999" s="8"/>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8"/>
      <c r="B1000" s="8"/>
      <c r="C1000" s="8"/>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3">
    <mergeCell ref="B34:C34"/>
    <mergeCell ref="B22:C22"/>
    <mergeCell ref="B23:C23"/>
    <mergeCell ref="B24:C24"/>
    <mergeCell ref="A25:A27"/>
    <mergeCell ref="B25:C27"/>
    <mergeCell ref="B28:C28"/>
    <mergeCell ref="B29:C29"/>
    <mergeCell ref="B21:C21"/>
    <mergeCell ref="B30:C30"/>
    <mergeCell ref="B31:C31"/>
    <mergeCell ref="B32:C32"/>
    <mergeCell ref="B33:C33"/>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1:C1"/>
    <mergeCell ref="B2:C2"/>
    <mergeCell ref="B3:C3"/>
    <mergeCell ref="B4:C4"/>
    <mergeCell ref="B5:C5"/>
  </mergeCell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Hoja2!$L$1:$L$13</xm:f>
          </x14:formula1>
          <xm:sqref>B7</xm:sqref>
        </x14:dataValidation>
        <x14:dataValidation type="list" allowBlank="1" showErrorMessage="1" xr:uid="{00000000-0002-0000-0000-000001000000}">
          <x14:formula1>
            <xm:f>Hoja2!$K$1:$K$2</xm:f>
          </x14:formula1>
          <xm:sqref>B6</xm:sqref>
        </x14:dataValidation>
        <x14:dataValidation type="list" allowBlank="1" showErrorMessage="1" xr:uid="{00000000-0002-0000-0000-000002000000}">
          <x14:formula1>
            <xm:f>Hoja2!$I$1:$I$7</xm:f>
          </x14:formula1>
          <xm:sqref>B21</xm:sqref>
        </x14:dataValidation>
        <x14:dataValidation type="list" allowBlank="1" showErrorMessage="1" xr:uid="{00000000-0002-0000-0000-000003000000}">
          <x14:formula1>
            <xm:f>Hoja2!$H$2:$H$5</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0"/>
  <sheetViews>
    <sheetView workbookViewId="0">
      <selection sqref="A1:C1"/>
    </sheetView>
  </sheetViews>
  <sheetFormatPr baseColWidth="10" defaultColWidth="14.42578125" defaultRowHeight="15" customHeight="1" x14ac:dyDescent="0.25"/>
  <cols>
    <col min="1" max="1" width="49.85546875" customWidth="1"/>
    <col min="2" max="2" width="31.42578125" customWidth="1"/>
    <col min="3" max="3" width="90.140625" customWidth="1"/>
    <col min="4" max="6" width="11.42578125" hidden="1" customWidth="1"/>
    <col min="7" max="26" width="10.7109375" customWidth="1"/>
  </cols>
  <sheetData>
    <row r="1" spans="1:26" ht="18.75" x14ac:dyDescent="0.25">
      <c r="A1" s="60" t="s">
        <v>56</v>
      </c>
      <c r="B1" s="61"/>
      <c r="C1" s="62"/>
    </row>
    <row r="2" spans="1:26" ht="15.75" customHeight="1" x14ac:dyDescent="0.25">
      <c r="A2" s="3" t="s">
        <v>57</v>
      </c>
      <c r="B2" s="63" t="s">
        <v>58</v>
      </c>
      <c r="C2" s="42"/>
    </row>
    <row r="3" spans="1:26" x14ac:dyDescent="0.25">
      <c r="A3" s="2" t="s">
        <v>1</v>
      </c>
      <c r="B3" s="64" t="str">
        <f>'AUTOS  NOTA 322'!B2:C2</f>
        <v>11001-31-03-023-2023-00204-00</v>
      </c>
      <c r="C3" s="42"/>
      <c r="D3" s="1"/>
      <c r="E3" s="1"/>
      <c r="F3" s="1"/>
      <c r="G3" s="1"/>
      <c r="H3" s="1"/>
      <c r="I3" s="1"/>
      <c r="J3" s="1"/>
      <c r="K3" s="1"/>
      <c r="L3" s="1"/>
      <c r="M3" s="1"/>
      <c r="N3" s="1"/>
      <c r="O3" s="1"/>
      <c r="P3" s="1"/>
      <c r="Q3" s="1"/>
      <c r="R3" s="1"/>
      <c r="S3" s="1"/>
      <c r="T3" s="1"/>
      <c r="U3" s="1"/>
      <c r="V3" s="1"/>
      <c r="W3" s="1"/>
      <c r="X3" s="1"/>
      <c r="Y3" s="1"/>
      <c r="Z3" s="1"/>
    </row>
    <row r="4" spans="1:26" x14ac:dyDescent="0.25">
      <c r="A4" s="2" t="s">
        <v>3</v>
      </c>
      <c r="B4" s="44" t="str">
        <f>'AUTOS  NOTA 322'!B3:C3</f>
        <v>Juzgado Veintitres (23) Civil del Circuito de Bogotá</v>
      </c>
      <c r="C4" s="42"/>
      <c r="D4" s="1"/>
      <c r="E4" s="1"/>
      <c r="F4" s="1"/>
      <c r="G4" s="1"/>
      <c r="H4" s="1"/>
      <c r="I4" s="1"/>
      <c r="J4" s="1"/>
      <c r="K4" s="1"/>
      <c r="L4" s="1"/>
      <c r="M4" s="1"/>
      <c r="N4" s="1"/>
      <c r="O4" s="1"/>
      <c r="P4" s="1"/>
      <c r="Q4" s="1"/>
      <c r="R4" s="1"/>
      <c r="S4" s="1"/>
      <c r="T4" s="1"/>
      <c r="U4" s="1"/>
      <c r="V4" s="1"/>
      <c r="W4" s="1"/>
      <c r="X4" s="1"/>
      <c r="Y4" s="1"/>
      <c r="Z4" s="1"/>
    </row>
    <row r="5" spans="1:26" x14ac:dyDescent="0.25">
      <c r="A5" s="2" t="s">
        <v>5</v>
      </c>
      <c r="B5" s="44" t="str">
        <f>'AUTOS  NOTA 322'!B4:C4</f>
        <v>JANNETH VIVIANA FONSECA RODRIGUEZ; LELIS ALBEIRO VARGAS DEL RIO; ALLIANZ SEGUROS S.A.</v>
      </c>
      <c r="C5" s="42"/>
      <c r="D5" s="1"/>
      <c r="E5" s="1"/>
      <c r="F5" s="1"/>
      <c r="G5" s="1"/>
      <c r="H5" s="1"/>
      <c r="I5" s="1"/>
      <c r="J5" s="1"/>
      <c r="K5" s="1"/>
      <c r="L5" s="1"/>
      <c r="M5" s="1"/>
      <c r="N5" s="1"/>
      <c r="O5" s="1"/>
      <c r="P5" s="1"/>
      <c r="Q5" s="1"/>
      <c r="R5" s="1"/>
      <c r="S5" s="1"/>
      <c r="T5" s="1"/>
      <c r="U5" s="1"/>
      <c r="V5" s="1"/>
      <c r="W5" s="1"/>
      <c r="X5" s="1"/>
      <c r="Y5" s="1"/>
      <c r="Z5" s="1"/>
    </row>
    <row r="6" spans="1:26" x14ac:dyDescent="0.25">
      <c r="A6" s="2" t="s">
        <v>7</v>
      </c>
      <c r="B6" s="44" t="str">
        <f>'AUTOS  NOTA 322'!B5:C5</f>
        <v>LUIS ANTONIO PAEZ URREGO; RUTH MARINA BUSTAMANTE PEREZ</v>
      </c>
      <c r="C6" s="42"/>
      <c r="D6" s="1"/>
      <c r="E6" s="1"/>
      <c r="F6" s="1"/>
      <c r="G6" s="1"/>
      <c r="H6" s="1"/>
      <c r="I6" s="1"/>
      <c r="J6" s="1"/>
      <c r="K6" s="1"/>
      <c r="L6" s="1"/>
      <c r="M6" s="1"/>
      <c r="N6" s="1"/>
      <c r="O6" s="1"/>
      <c r="P6" s="1"/>
      <c r="Q6" s="1"/>
      <c r="R6" s="1"/>
      <c r="S6" s="1"/>
      <c r="T6" s="1"/>
      <c r="U6" s="1"/>
      <c r="V6" s="1"/>
      <c r="W6" s="1"/>
      <c r="X6" s="1"/>
      <c r="Y6" s="1"/>
      <c r="Z6" s="1"/>
    </row>
    <row r="7" spans="1:26" x14ac:dyDescent="0.25">
      <c r="A7" s="2" t="s">
        <v>9</v>
      </c>
      <c r="B7" s="44" t="str">
        <f>'AUTOS  NOTA 322'!B6:C6</f>
        <v>DEMANDA DIRECTA</v>
      </c>
      <c r="C7" s="42"/>
      <c r="D7" s="1"/>
      <c r="E7" s="1"/>
      <c r="F7" s="1"/>
      <c r="G7" s="1"/>
      <c r="H7" s="1"/>
      <c r="I7" s="1"/>
      <c r="J7" s="1"/>
      <c r="K7" s="1"/>
      <c r="L7" s="1"/>
      <c r="M7" s="1"/>
      <c r="N7" s="1"/>
      <c r="O7" s="1"/>
      <c r="P7" s="1"/>
      <c r="Q7" s="1"/>
      <c r="R7" s="1"/>
      <c r="S7" s="1"/>
      <c r="T7" s="1"/>
      <c r="U7" s="1"/>
      <c r="V7" s="1"/>
      <c r="W7" s="1"/>
      <c r="X7" s="1"/>
      <c r="Y7" s="1"/>
      <c r="Z7" s="1"/>
    </row>
    <row r="8" spans="1:26" x14ac:dyDescent="0.25">
      <c r="A8" s="10" t="s">
        <v>59</v>
      </c>
      <c r="B8" s="43" t="s">
        <v>8</v>
      </c>
      <c r="C8" s="42"/>
      <c r="D8" s="1"/>
      <c r="E8" s="1"/>
      <c r="F8" s="1"/>
      <c r="G8" s="1"/>
      <c r="H8" s="1"/>
      <c r="I8" s="1"/>
      <c r="J8" s="1"/>
      <c r="K8" s="1"/>
      <c r="L8" s="1"/>
      <c r="M8" s="1"/>
      <c r="N8" s="1"/>
      <c r="O8" s="1"/>
      <c r="P8" s="1"/>
      <c r="Q8" s="1"/>
      <c r="R8" s="1"/>
      <c r="S8" s="1"/>
      <c r="T8" s="1"/>
      <c r="U8" s="1"/>
      <c r="V8" s="1"/>
      <c r="W8" s="1"/>
      <c r="X8" s="1"/>
      <c r="Y8" s="1"/>
      <c r="Z8" s="1"/>
    </row>
    <row r="9" spans="1:26" x14ac:dyDescent="0.25">
      <c r="A9" s="3" t="s">
        <v>60</v>
      </c>
      <c r="B9" s="44" t="s">
        <v>61</v>
      </c>
      <c r="C9" s="42"/>
    </row>
    <row r="10" spans="1:26" x14ac:dyDescent="0.25">
      <c r="A10" s="3" t="s">
        <v>62</v>
      </c>
      <c r="B10" s="44" t="s">
        <v>12</v>
      </c>
      <c r="C10" s="42"/>
    </row>
    <row r="11" spans="1:26" x14ac:dyDescent="0.25">
      <c r="A11" s="3" t="s">
        <v>63</v>
      </c>
      <c r="B11" s="65">
        <v>4000000000</v>
      </c>
      <c r="C11" s="42"/>
    </row>
    <row r="12" spans="1:26" x14ac:dyDescent="0.25">
      <c r="A12" s="3" t="s">
        <v>64</v>
      </c>
      <c r="B12" s="66">
        <v>0</v>
      </c>
      <c r="C12" s="42"/>
    </row>
    <row r="13" spans="1:26" x14ac:dyDescent="0.25">
      <c r="A13" s="3" t="s">
        <v>65</v>
      </c>
      <c r="B13" s="44" t="s">
        <v>66</v>
      </c>
      <c r="C13" s="42"/>
    </row>
    <row r="14" spans="1:26" x14ac:dyDescent="0.25">
      <c r="A14" s="3" t="s">
        <v>67</v>
      </c>
      <c r="B14" s="45" t="s">
        <v>68</v>
      </c>
      <c r="C14" s="42"/>
    </row>
    <row r="15" spans="1:26" x14ac:dyDescent="0.25">
      <c r="A15" s="3" t="s">
        <v>69</v>
      </c>
      <c r="B15" s="44" t="s">
        <v>70</v>
      </c>
      <c r="C15" s="42"/>
    </row>
    <row r="16" spans="1:26" x14ac:dyDescent="0.25">
      <c r="A16" s="3" t="s">
        <v>71</v>
      </c>
      <c r="B16" s="44" t="s">
        <v>70</v>
      </c>
      <c r="C16" s="42"/>
    </row>
    <row r="17" spans="1:3" x14ac:dyDescent="0.25">
      <c r="A17" s="67" t="s">
        <v>72</v>
      </c>
      <c r="B17" s="44" t="s">
        <v>73</v>
      </c>
      <c r="C17" s="42"/>
    </row>
    <row r="18" spans="1:3" x14ac:dyDescent="0.25">
      <c r="A18" s="51"/>
      <c r="B18" s="11" t="s">
        <v>74</v>
      </c>
      <c r="C18" s="11" t="s">
        <v>75</v>
      </c>
    </row>
    <row r="19" spans="1:3" x14ac:dyDescent="0.25">
      <c r="A19" s="51"/>
      <c r="B19" s="12" t="s">
        <v>76</v>
      </c>
      <c r="C19" s="12"/>
    </row>
    <row r="20" spans="1:3" x14ac:dyDescent="0.25">
      <c r="A20" s="51"/>
      <c r="B20" s="12"/>
      <c r="C20" s="12"/>
    </row>
    <row r="21" spans="1:3" ht="15.75" customHeight="1" x14ac:dyDescent="0.25">
      <c r="A21" s="52"/>
      <c r="B21" s="12"/>
      <c r="C21" s="12"/>
    </row>
    <row r="22" spans="1:3" ht="15.75" customHeight="1" x14ac:dyDescent="0.25">
      <c r="A22" s="3" t="s">
        <v>77</v>
      </c>
      <c r="B22" s="44"/>
      <c r="C22" s="42"/>
    </row>
    <row r="23" spans="1:3" ht="15.75" customHeight="1" x14ac:dyDescent="0.25">
      <c r="A23" s="3" t="s">
        <v>78</v>
      </c>
      <c r="B23" s="68"/>
      <c r="C23" s="42"/>
    </row>
    <row r="24" spans="1:3" ht="15.75" customHeight="1" x14ac:dyDescent="0.25">
      <c r="A24" s="3" t="s">
        <v>79</v>
      </c>
      <c r="B24" s="44" t="s">
        <v>80</v>
      </c>
      <c r="C24" s="42"/>
    </row>
    <row r="25" spans="1:3" ht="15.75" customHeight="1" x14ac:dyDescent="0.25">
      <c r="A25" s="3" t="s">
        <v>81</v>
      </c>
      <c r="B25" s="44"/>
      <c r="C25" s="42"/>
    </row>
    <row r="26" spans="1:3" ht="15.75" customHeight="1" x14ac:dyDescent="0.25">
      <c r="A26" s="3" t="s">
        <v>82</v>
      </c>
      <c r="B26" s="44"/>
      <c r="C26" s="42"/>
    </row>
    <row r="27" spans="1:3" ht="15.75" customHeight="1" x14ac:dyDescent="0.25">
      <c r="A27" s="13" t="s">
        <v>83</v>
      </c>
      <c r="B27" s="44"/>
      <c r="C27" s="42"/>
    </row>
    <row r="28" spans="1:3" ht="15.75" customHeight="1" x14ac:dyDescent="0.25">
      <c r="A28" s="69" t="s">
        <v>84</v>
      </c>
      <c r="B28" s="61"/>
      <c r="C28" s="62"/>
    </row>
    <row r="29" spans="1:3" ht="15.75" customHeight="1" x14ac:dyDescent="0.25">
      <c r="A29" s="45" t="s">
        <v>85</v>
      </c>
      <c r="B29" s="42"/>
      <c r="C29" s="14"/>
    </row>
    <row r="30" spans="1:3" ht="15.75" customHeight="1" x14ac:dyDescent="0.25">
      <c r="A30" s="45" t="s">
        <v>86</v>
      </c>
      <c r="B30" s="42"/>
      <c r="C30" s="14"/>
    </row>
    <row r="31" spans="1:3" ht="15.75" customHeight="1" x14ac:dyDescent="0.25">
      <c r="A31" s="45" t="s">
        <v>87</v>
      </c>
      <c r="B31" s="42"/>
      <c r="C31" s="14"/>
    </row>
    <row r="32" spans="1:3" ht="15.75" customHeight="1" x14ac:dyDescent="0.25">
      <c r="A32" s="45" t="s">
        <v>88</v>
      </c>
      <c r="B32" s="42"/>
      <c r="C32" s="14"/>
    </row>
    <row r="33" spans="1:3" ht="15.75" customHeight="1" x14ac:dyDescent="0.25">
      <c r="A33" s="45" t="s">
        <v>89</v>
      </c>
      <c r="B33" s="42"/>
      <c r="C33" s="14"/>
    </row>
    <row r="34" spans="1:3" ht="15.75" customHeight="1" x14ac:dyDescent="0.25">
      <c r="A34" s="45" t="s">
        <v>90</v>
      </c>
      <c r="B34" s="42"/>
      <c r="C34" s="15"/>
    </row>
    <row r="35" spans="1:3" ht="15.75" customHeight="1" x14ac:dyDescent="0.25">
      <c r="A35" s="70" t="s">
        <v>91</v>
      </c>
      <c r="B35" s="42"/>
      <c r="C35" s="16"/>
    </row>
    <row r="36" spans="1:3" ht="15.75" customHeight="1" x14ac:dyDescent="0.25">
      <c r="A36" s="70" t="s">
        <v>92</v>
      </c>
      <c r="B36" s="42"/>
      <c r="C36" s="17"/>
    </row>
    <row r="37" spans="1:3" ht="15.75" customHeight="1" x14ac:dyDescent="0.25">
      <c r="A37" s="71" t="s">
        <v>93</v>
      </c>
      <c r="B37" s="54"/>
      <c r="C37" s="17"/>
    </row>
    <row r="38" spans="1:3" ht="15.75" customHeight="1" x14ac:dyDescent="0.25">
      <c r="A38" s="55"/>
      <c r="B38" s="56"/>
      <c r="C38" s="17"/>
    </row>
    <row r="39" spans="1:3" ht="15.75" customHeight="1" x14ac:dyDescent="0.25">
      <c r="A39" s="57"/>
      <c r="B39" s="58"/>
      <c r="C39" s="17"/>
    </row>
    <row r="40" spans="1:3" ht="15.75" customHeight="1" x14ac:dyDescent="0.25">
      <c r="A40" s="72" t="s">
        <v>94</v>
      </c>
      <c r="B40" s="61"/>
      <c r="C40" s="62"/>
    </row>
    <row r="41" spans="1:3" ht="15.75" customHeight="1" x14ac:dyDescent="0.25">
      <c r="A41" s="18" t="s">
        <v>95</v>
      </c>
      <c r="B41" s="19"/>
      <c r="C41" s="17"/>
    </row>
    <row r="42" spans="1:3" ht="15.75" customHeight="1" x14ac:dyDescent="0.25">
      <c r="A42" s="70" t="s">
        <v>96</v>
      </c>
      <c r="B42" s="42"/>
      <c r="C42" s="17"/>
    </row>
    <row r="43" spans="1:3" ht="15.75" customHeight="1" x14ac:dyDescent="0.25">
      <c r="A43" s="70" t="s">
        <v>97</v>
      </c>
      <c r="B43" s="42"/>
      <c r="C43" s="17"/>
    </row>
    <row r="44" spans="1:3" ht="15.75" customHeight="1" x14ac:dyDescent="0.25">
      <c r="A44" s="18" t="s">
        <v>98</v>
      </c>
      <c r="B44" s="19"/>
      <c r="C44" s="17"/>
    </row>
    <row r="45" spans="1:3" ht="15.75" customHeight="1" x14ac:dyDescent="0.25">
      <c r="A45" s="18" t="s">
        <v>99</v>
      </c>
      <c r="B45" s="19"/>
      <c r="C45" s="17"/>
    </row>
    <row r="46" spans="1:3" ht="15.75" customHeight="1" x14ac:dyDescent="0.25">
      <c r="A46" s="70" t="s">
        <v>100</v>
      </c>
      <c r="B46" s="42"/>
      <c r="C46" s="17"/>
    </row>
    <row r="47" spans="1:3" ht="15.75" customHeight="1" x14ac:dyDescent="0.25">
      <c r="A47" s="18" t="s">
        <v>101</v>
      </c>
      <c r="B47" s="20"/>
      <c r="C47" s="17"/>
    </row>
    <row r="48" spans="1:3" ht="15.75" customHeight="1" x14ac:dyDescent="0.25">
      <c r="A48" s="70" t="s">
        <v>102</v>
      </c>
      <c r="B48" s="42"/>
      <c r="C48" s="17"/>
    </row>
    <row r="49" spans="1:3" ht="15.75" customHeight="1" x14ac:dyDescent="0.25">
      <c r="A49" s="70" t="s">
        <v>103</v>
      </c>
      <c r="B49" s="42"/>
      <c r="C49" s="17"/>
    </row>
    <row r="50" spans="1:3" ht="15.75" customHeight="1" x14ac:dyDescent="0.25">
      <c r="A50" s="70" t="s">
        <v>93</v>
      </c>
      <c r="B50" s="42"/>
      <c r="C50" s="17"/>
    </row>
    <row r="51" spans="1:3" ht="15.75" customHeight="1" x14ac:dyDescent="0.25"/>
    <row r="52" spans="1:3" ht="15.75" customHeight="1" x14ac:dyDescent="0.25"/>
    <row r="53" spans="1:3" ht="15.75" customHeight="1" x14ac:dyDescent="0.25"/>
    <row r="54" spans="1:3" ht="15.75" customHeight="1" x14ac:dyDescent="0.25"/>
    <row r="55" spans="1:3" ht="15.75" customHeight="1" x14ac:dyDescent="0.25"/>
    <row r="56" spans="1:3" ht="15.75" customHeight="1" x14ac:dyDescent="0.25"/>
    <row r="57" spans="1:3" ht="15.75" customHeight="1" x14ac:dyDescent="0.25"/>
    <row r="58" spans="1:3" ht="15.75" customHeight="1" x14ac:dyDescent="0.25"/>
    <row r="59" spans="1:3" ht="15.75" customHeight="1" x14ac:dyDescent="0.25"/>
    <row r="60" spans="1:3" ht="15.75" customHeight="1" x14ac:dyDescent="0.25"/>
    <row r="61" spans="1:3" ht="15.75" customHeight="1" x14ac:dyDescent="0.25"/>
    <row r="62" spans="1:3" ht="15.75" customHeight="1" x14ac:dyDescent="0.25"/>
    <row r="63" spans="1:3" ht="15.75" customHeight="1" x14ac:dyDescent="0.25"/>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1">
    <mergeCell ref="A46:B46"/>
    <mergeCell ref="A48:B48"/>
    <mergeCell ref="A49:B49"/>
    <mergeCell ref="A50:B50"/>
    <mergeCell ref="A32:B32"/>
    <mergeCell ref="A33:B33"/>
    <mergeCell ref="A34:B34"/>
    <mergeCell ref="A35:B35"/>
    <mergeCell ref="A36:B36"/>
    <mergeCell ref="A37:B39"/>
    <mergeCell ref="A40:C40"/>
    <mergeCell ref="A29:B29"/>
    <mergeCell ref="A30:B30"/>
    <mergeCell ref="A31:B31"/>
    <mergeCell ref="A42:B42"/>
    <mergeCell ref="A43:B43"/>
    <mergeCell ref="B24:C24"/>
    <mergeCell ref="B25:C25"/>
    <mergeCell ref="B26:C26"/>
    <mergeCell ref="B27:C27"/>
    <mergeCell ref="A28:C28"/>
    <mergeCell ref="B16:C16"/>
    <mergeCell ref="A17:A21"/>
    <mergeCell ref="B17:C17"/>
    <mergeCell ref="B22:C22"/>
    <mergeCell ref="B23:C23"/>
    <mergeCell ref="B12:C12"/>
    <mergeCell ref="B13:C13"/>
    <mergeCell ref="B14:C14"/>
    <mergeCell ref="B8:C8"/>
    <mergeCell ref="B15:C15"/>
    <mergeCell ref="B6:C6"/>
    <mergeCell ref="B7:C7"/>
    <mergeCell ref="B9:C9"/>
    <mergeCell ref="B10:C10"/>
    <mergeCell ref="B11:C11"/>
    <mergeCell ref="A1:C1"/>
    <mergeCell ref="B2:C2"/>
    <mergeCell ref="B3:C3"/>
    <mergeCell ref="B4:C4"/>
    <mergeCell ref="B5:C5"/>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Hoja2!$L$1:$L$13</xm:f>
          </x14:formula1>
          <xm:sqref>B10</xm:sqref>
        </x14:dataValidation>
        <x14:dataValidation type="list" allowBlank="1" showErrorMessage="1" xr:uid="{00000000-0002-0000-0100-000001000000}">
          <x14:formula1>
            <xm:f>Hoja2!$B$1:$B$2</xm:f>
          </x14:formula1>
          <xm:sqref>B22:B23 B25 B27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I1000"/>
  <sheetViews>
    <sheetView zoomScale="85" zoomScaleNormal="85" workbookViewId="0">
      <selection activeCell="B19" sqref="B19:C19"/>
    </sheetView>
  </sheetViews>
  <sheetFormatPr baseColWidth="10" defaultColWidth="14.42578125" defaultRowHeight="15" customHeight="1" x14ac:dyDescent="0.25"/>
  <cols>
    <col min="1" max="1" width="41.85546875" customWidth="1"/>
    <col min="2" max="2" width="35.42578125" customWidth="1"/>
    <col min="3" max="3" width="54.85546875" customWidth="1"/>
    <col min="4" max="8" width="11.42578125" hidden="1" customWidth="1"/>
    <col min="9" max="9" width="12" hidden="1" customWidth="1"/>
    <col min="10" max="26" width="10.7109375" customWidth="1"/>
  </cols>
  <sheetData>
    <row r="1" spans="1:9" ht="18.75" x14ac:dyDescent="0.25">
      <c r="A1" s="60" t="s">
        <v>104</v>
      </c>
      <c r="B1" s="61"/>
      <c r="C1" s="62"/>
    </row>
    <row r="2" spans="1:9" ht="15" customHeight="1" x14ac:dyDescent="0.25">
      <c r="A2" s="3" t="s">
        <v>57</v>
      </c>
      <c r="B2" s="68" t="str">
        <f>'AUTOS NOTA 321'!B2:C2</f>
        <v>SINIESTRO 39219665 - APJ32235</v>
      </c>
      <c r="C2" s="42"/>
    </row>
    <row r="3" spans="1:9" x14ac:dyDescent="0.25">
      <c r="A3" s="2" t="s">
        <v>1</v>
      </c>
      <c r="B3" s="64" t="str">
        <f>'AUTOS  NOTA 322'!B2:C2</f>
        <v>11001-31-03-023-2023-00204-00</v>
      </c>
      <c r="C3" s="42"/>
    </row>
    <row r="4" spans="1:9" x14ac:dyDescent="0.25">
      <c r="A4" s="2" t="s">
        <v>3</v>
      </c>
      <c r="B4" s="44" t="str">
        <f>'AUTOS  NOTA 322'!B3:C3</f>
        <v>Juzgado Veintitres (23) Civil del Circuito de Bogotá</v>
      </c>
      <c r="C4" s="42"/>
    </row>
    <row r="5" spans="1:9" x14ac:dyDescent="0.25">
      <c r="A5" s="2" t="s">
        <v>5</v>
      </c>
      <c r="B5" s="44" t="str">
        <f>'AUTOS  NOTA 322'!B4:C4</f>
        <v>JANNETH VIVIANA FONSECA RODRIGUEZ; LELIS ALBEIRO VARGAS DEL RIO; ALLIANZ SEGUROS S.A.</v>
      </c>
      <c r="C5" s="42"/>
    </row>
    <row r="6" spans="1:9" ht="15" customHeight="1" x14ac:dyDescent="0.25">
      <c r="A6" s="2" t="s">
        <v>7</v>
      </c>
      <c r="B6" s="44" t="str">
        <f>'AUTOS  NOTA 322'!B5:C5</f>
        <v>LUIS ANTONIO PAEZ URREGO; RUTH MARINA BUSTAMANTE PEREZ</v>
      </c>
      <c r="C6" s="42"/>
    </row>
    <row r="7" spans="1:9" x14ac:dyDescent="0.25">
      <c r="A7" s="2" t="s">
        <v>9</v>
      </c>
      <c r="B7" s="44" t="str">
        <f>'AUTOS  NOTA 322'!B6:C6</f>
        <v>DEMANDA DIRECTA</v>
      </c>
      <c r="C7" s="42"/>
    </row>
    <row r="8" spans="1:9" x14ac:dyDescent="0.25">
      <c r="A8" s="10" t="s">
        <v>59</v>
      </c>
      <c r="B8" s="43" t="s">
        <v>8</v>
      </c>
      <c r="C8" s="42"/>
    </row>
    <row r="9" spans="1:9" ht="30" x14ac:dyDescent="0.25">
      <c r="A9" s="2" t="s">
        <v>105</v>
      </c>
      <c r="B9" s="73">
        <f>SUM(C11,C12,C14,C15)</f>
        <v>234723233</v>
      </c>
      <c r="C9" s="42"/>
    </row>
    <row r="10" spans="1:9" x14ac:dyDescent="0.25">
      <c r="A10" s="74" t="s">
        <v>106</v>
      </c>
      <c r="B10" s="75" t="s">
        <v>107</v>
      </c>
      <c r="C10" s="42"/>
    </row>
    <row r="11" spans="1:9" x14ac:dyDescent="0.25">
      <c r="A11" s="51"/>
      <c r="B11" s="12" t="s">
        <v>108</v>
      </c>
      <c r="C11" s="21">
        <v>4723233</v>
      </c>
    </row>
    <row r="12" spans="1:9" x14ac:dyDescent="0.25">
      <c r="A12" s="51"/>
      <c r="B12" s="12" t="s">
        <v>109</v>
      </c>
      <c r="C12" s="21"/>
    </row>
    <row r="13" spans="1:9" x14ac:dyDescent="0.25">
      <c r="A13" s="51"/>
      <c r="B13" s="75" t="s">
        <v>110</v>
      </c>
      <c r="C13" s="42"/>
    </row>
    <row r="14" spans="1:9" x14ac:dyDescent="0.25">
      <c r="A14" s="51"/>
      <c r="B14" s="12" t="s">
        <v>111</v>
      </c>
      <c r="C14" s="22">
        <v>130000000</v>
      </c>
    </row>
    <row r="15" spans="1:9" x14ac:dyDescent="0.25">
      <c r="A15" s="51"/>
      <c r="B15" s="12" t="s">
        <v>112</v>
      </c>
      <c r="C15" s="22">
        <v>100000000</v>
      </c>
      <c r="E15" s="23" t="s">
        <v>113</v>
      </c>
      <c r="F15" s="24">
        <v>0.7</v>
      </c>
    </row>
    <row r="16" spans="1:9" x14ac:dyDescent="0.25">
      <c r="A16" s="51"/>
      <c r="B16" s="75" t="s">
        <v>114</v>
      </c>
      <c r="C16" s="42"/>
      <c r="E16" s="23" t="s">
        <v>115</v>
      </c>
      <c r="F16" s="24">
        <v>0.3</v>
      </c>
      <c r="I16" s="25"/>
    </row>
    <row r="17" spans="1:9" x14ac:dyDescent="0.25">
      <c r="A17" s="52"/>
      <c r="B17" s="12"/>
      <c r="C17" s="26"/>
      <c r="F17" s="24"/>
      <c r="I17" s="25"/>
    </row>
    <row r="18" spans="1:9" ht="23.25" customHeight="1" x14ac:dyDescent="0.25">
      <c r="A18" s="27" t="s">
        <v>116</v>
      </c>
      <c r="B18" s="68" t="s">
        <v>117</v>
      </c>
      <c r="C18" s="42"/>
    </row>
    <row r="19" spans="1:9" ht="60" x14ac:dyDescent="0.25">
      <c r="A19" s="2" t="s">
        <v>118</v>
      </c>
      <c r="B19" s="80" t="s">
        <v>182</v>
      </c>
      <c r="C19" s="81"/>
    </row>
    <row r="20" spans="1:9" ht="15" customHeight="1" x14ac:dyDescent="0.25">
      <c r="A20" s="28" t="s">
        <v>119</v>
      </c>
      <c r="B20" s="76">
        <f>((C22+C23+C25+C26+C30+C28+C32+C34+C29+C33)-C37)*C36*C38</f>
        <v>109723233</v>
      </c>
      <c r="C20" s="77"/>
    </row>
    <row r="21" spans="1:9" ht="15.75" customHeight="1" x14ac:dyDescent="0.25">
      <c r="A21" s="27" t="s">
        <v>120</v>
      </c>
      <c r="B21" s="82" t="s">
        <v>107</v>
      </c>
      <c r="C21" s="40"/>
    </row>
    <row r="22" spans="1:9" ht="15.75" customHeight="1" x14ac:dyDescent="0.25">
      <c r="A22" s="83"/>
      <c r="B22" s="12" t="s">
        <v>108</v>
      </c>
      <c r="C22" s="21">
        <v>4723233</v>
      </c>
    </row>
    <row r="23" spans="1:9" ht="15.75" customHeight="1" x14ac:dyDescent="0.25">
      <c r="A23" s="56"/>
      <c r="B23" s="12" t="s">
        <v>109</v>
      </c>
      <c r="C23" s="21">
        <v>0</v>
      </c>
    </row>
    <row r="24" spans="1:9" ht="15.75" customHeight="1" x14ac:dyDescent="0.25">
      <c r="A24" s="56"/>
      <c r="B24" s="75" t="s">
        <v>110</v>
      </c>
      <c r="C24" s="42"/>
    </row>
    <row r="25" spans="1:9" ht="15.75" customHeight="1" x14ac:dyDescent="0.25">
      <c r="A25" s="56"/>
      <c r="B25" s="12" t="s">
        <v>111</v>
      </c>
      <c r="C25" s="21">
        <v>65000000</v>
      </c>
    </row>
    <row r="26" spans="1:9" ht="28.5" customHeight="1" x14ac:dyDescent="0.25">
      <c r="A26" s="56"/>
      <c r="B26" s="12" t="s">
        <v>112</v>
      </c>
      <c r="C26" s="21">
        <v>40000000</v>
      </c>
    </row>
    <row r="27" spans="1:9" ht="15.75" customHeight="1" x14ac:dyDescent="0.25">
      <c r="A27" s="56"/>
      <c r="B27" s="75" t="s">
        <v>121</v>
      </c>
      <c r="C27" s="42"/>
    </row>
    <row r="28" spans="1:9" ht="15.75" customHeight="1" x14ac:dyDescent="0.25">
      <c r="A28" s="56"/>
      <c r="B28" s="12" t="s">
        <v>122</v>
      </c>
      <c r="C28" s="21">
        <v>0</v>
      </c>
    </row>
    <row r="29" spans="1:9" ht="15.75" customHeight="1" x14ac:dyDescent="0.25">
      <c r="A29" s="56"/>
      <c r="B29" s="12" t="s">
        <v>108</v>
      </c>
      <c r="C29" s="21">
        <v>0</v>
      </c>
    </row>
    <row r="30" spans="1:9" ht="15.75" customHeight="1" x14ac:dyDescent="0.25">
      <c r="A30" s="56"/>
      <c r="B30" s="12" t="s">
        <v>109</v>
      </c>
      <c r="C30" s="21">
        <v>0</v>
      </c>
    </row>
    <row r="31" spans="1:9" ht="15.75" customHeight="1" x14ac:dyDescent="0.25">
      <c r="A31" s="56"/>
      <c r="B31" s="75" t="s">
        <v>123</v>
      </c>
      <c r="C31" s="42"/>
    </row>
    <row r="32" spans="1:9" ht="15.75" customHeight="1" x14ac:dyDescent="0.25">
      <c r="A32" s="56"/>
      <c r="B32" s="12"/>
      <c r="C32" s="21"/>
    </row>
    <row r="33" spans="1:3" ht="15.75" customHeight="1" x14ac:dyDescent="0.25">
      <c r="A33" s="56"/>
      <c r="B33" s="12" t="s">
        <v>108</v>
      </c>
      <c r="C33" s="21">
        <v>0</v>
      </c>
    </row>
    <row r="34" spans="1:3" ht="15.75" customHeight="1" x14ac:dyDescent="0.25">
      <c r="A34" s="56"/>
      <c r="B34" s="12" t="s">
        <v>109</v>
      </c>
      <c r="C34" s="21">
        <v>0</v>
      </c>
    </row>
    <row r="35" spans="1:3" ht="15.75" customHeight="1" x14ac:dyDescent="0.25">
      <c r="A35" s="56"/>
      <c r="B35" s="75" t="s">
        <v>124</v>
      </c>
      <c r="C35" s="42"/>
    </row>
    <row r="36" spans="1:3" ht="15.75" customHeight="1" x14ac:dyDescent="0.25">
      <c r="A36" s="56"/>
      <c r="B36" s="12" t="s">
        <v>125</v>
      </c>
      <c r="C36" s="29">
        <v>1</v>
      </c>
    </row>
    <row r="37" spans="1:3" ht="15.75" customHeight="1" x14ac:dyDescent="0.25">
      <c r="A37" s="56"/>
      <c r="B37" s="12" t="s">
        <v>64</v>
      </c>
      <c r="C37" s="30">
        <v>0</v>
      </c>
    </row>
    <row r="38" spans="1:3" ht="15.75" customHeight="1" x14ac:dyDescent="0.25">
      <c r="A38" s="56"/>
      <c r="B38" s="12" t="s">
        <v>126</v>
      </c>
      <c r="C38" s="29">
        <v>1</v>
      </c>
    </row>
    <row r="39" spans="1:3" ht="15.75" customHeight="1" x14ac:dyDescent="0.25">
      <c r="A39" s="31" t="s">
        <v>127</v>
      </c>
      <c r="B39" s="76">
        <f>IFERROR(B20*(VLOOKUP(B18,E15:F17,2,0)),16666)</f>
        <v>16666</v>
      </c>
      <c r="C39" s="77"/>
    </row>
    <row r="40" spans="1:3" ht="93" customHeight="1" x14ac:dyDescent="0.25">
      <c r="A40" s="2" t="s">
        <v>128</v>
      </c>
      <c r="B40" s="45" t="s">
        <v>183</v>
      </c>
      <c r="C40" s="78"/>
    </row>
    <row r="41" spans="1:3" ht="211.5" customHeight="1" x14ac:dyDescent="0.25">
      <c r="A41" s="2" t="s">
        <v>129</v>
      </c>
      <c r="B41" s="84" t="s">
        <v>130</v>
      </c>
      <c r="C41" s="42"/>
    </row>
    <row r="42" spans="1:3" ht="25.5" customHeight="1" x14ac:dyDescent="0.25">
      <c r="A42" s="32" t="s">
        <v>131</v>
      </c>
      <c r="B42" s="32"/>
      <c r="C42" s="32"/>
    </row>
    <row r="43" spans="1:3" ht="15.75" customHeight="1" x14ac:dyDescent="0.25">
      <c r="A43" s="33" t="s">
        <v>132</v>
      </c>
      <c r="B43" s="79"/>
      <c r="C43" s="42"/>
    </row>
    <row r="44" spans="1:3" ht="40.5" customHeight="1" x14ac:dyDescent="0.25">
      <c r="A44" s="33" t="s">
        <v>133</v>
      </c>
      <c r="B44" s="79"/>
      <c r="C44" s="42"/>
    </row>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7">
    <mergeCell ref="A22:A38"/>
    <mergeCell ref="B24:C24"/>
    <mergeCell ref="B27:C27"/>
    <mergeCell ref="B31:C31"/>
    <mergeCell ref="B41:C41"/>
    <mergeCell ref="B43:C43"/>
    <mergeCell ref="B44:C44"/>
    <mergeCell ref="B19:C19"/>
    <mergeCell ref="B20:C20"/>
    <mergeCell ref="B21:C21"/>
    <mergeCell ref="B18:C18"/>
    <mergeCell ref="B8:C8"/>
    <mergeCell ref="B35:C35"/>
    <mergeCell ref="B39:C39"/>
    <mergeCell ref="B40:C40"/>
    <mergeCell ref="B6:C6"/>
    <mergeCell ref="B7:C7"/>
    <mergeCell ref="B9:C9"/>
    <mergeCell ref="A10:A17"/>
    <mergeCell ref="B10:C10"/>
    <mergeCell ref="B13:C13"/>
    <mergeCell ref="B16:C16"/>
    <mergeCell ref="A1:C1"/>
    <mergeCell ref="B2:C2"/>
    <mergeCell ref="B3:C3"/>
    <mergeCell ref="B4:C4"/>
    <mergeCell ref="B5:C5"/>
  </mergeCells>
  <pageMargins left="0.7" right="0.7" top="0.75" bottom="0.75" header="0" footer="0"/>
  <pageSetup orientation="portrait"/>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200-000000000000}">
          <x14:formula1>
            <xm:f>Hoja2!$F$1:$F$3</xm:f>
          </x14:formula1>
          <xm:sqref>B18</xm:sqref>
        </x14:dataValidation>
        <x14:dataValidation type="list" allowBlank="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22A35"/>
  </sheetPr>
  <dimension ref="A1:F1000"/>
  <sheetViews>
    <sheetView tabSelected="1" workbookViewId="0">
      <selection activeCell="B3" sqref="B3:C3"/>
    </sheetView>
  </sheetViews>
  <sheetFormatPr baseColWidth="10" defaultColWidth="14.42578125" defaultRowHeight="15" customHeight="1" x14ac:dyDescent="0.25"/>
  <cols>
    <col min="1" max="1" width="37" customWidth="1"/>
    <col min="2" max="2" width="11.42578125" customWidth="1"/>
    <col min="3" max="3" width="94.42578125" customWidth="1"/>
    <col min="4" max="6" width="11.42578125" hidden="1" customWidth="1"/>
    <col min="7" max="26" width="10.7109375" customWidth="1"/>
  </cols>
  <sheetData>
    <row r="1" spans="1:3" ht="18.75" x14ac:dyDescent="0.25">
      <c r="A1" s="60" t="s">
        <v>134</v>
      </c>
      <c r="B1" s="61"/>
      <c r="C1" s="62"/>
    </row>
    <row r="2" spans="1:3" x14ac:dyDescent="0.25">
      <c r="A2" s="3" t="s">
        <v>57</v>
      </c>
      <c r="B2" s="68" t="s">
        <v>184</v>
      </c>
      <c r="C2" s="42"/>
    </row>
    <row r="3" spans="1:3" x14ac:dyDescent="0.25">
      <c r="A3" s="2" t="s">
        <v>1</v>
      </c>
      <c r="B3" s="64" t="str">
        <f>'AUTOS  NOTA 322'!B2:C2</f>
        <v>11001-31-03-023-2023-00204-00</v>
      </c>
      <c r="C3" s="42"/>
    </row>
    <row r="4" spans="1:3" x14ac:dyDescent="0.25">
      <c r="A4" s="2" t="s">
        <v>3</v>
      </c>
      <c r="B4" s="44" t="str">
        <f>'AUTOS  NOTA 322'!B3:C3</f>
        <v>Juzgado Veintitres (23) Civil del Circuito de Bogotá</v>
      </c>
      <c r="C4" s="42"/>
    </row>
    <row r="5" spans="1:3" x14ac:dyDescent="0.25">
      <c r="A5" s="2" t="s">
        <v>5</v>
      </c>
      <c r="B5" s="44" t="str">
        <f>'AUTOS  NOTA 322'!B4:C4</f>
        <v>JANNETH VIVIANA FONSECA RODRIGUEZ; LELIS ALBEIRO VARGAS DEL RIO; ALLIANZ SEGUROS S.A.</v>
      </c>
      <c r="C5" s="42"/>
    </row>
    <row r="6" spans="1:3" ht="15" customHeight="1" x14ac:dyDescent="0.25">
      <c r="A6" s="2" t="s">
        <v>7</v>
      </c>
      <c r="B6" s="44" t="str">
        <f>'AUTOS  NOTA 322'!B5:C5</f>
        <v>LUIS ANTONIO PAEZ URREGO; RUTH MARINA BUSTAMANTE PEREZ</v>
      </c>
      <c r="C6" s="42"/>
    </row>
    <row r="7" spans="1:3" ht="15" customHeight="1" x14ac:dyDescent="0.25">
      <c r="A7" s="2" t="s">
        <v>9</v>
      </c>
      <c r="B7" s="44" t="str">
        <f>'AUTOS  NOTA 322'!B6:C6</f>
        <v>DEMANDA DIRECTA</v>
      </c>
      <c r="C7" s="42"/>
    </row>
    <row r="8" spans="1:3" ht="15" customHeight="1" x14ac:dyDescent="0.25">
      <c r="A8" s="10" t="s">
        <v>59</v>
      </c>
      <c r="B8" s="44" t="str">
        <f>'AUTOS  NOTA 322'!B7:C8</f>
        <v>LUIS ANTONIO PAEZ URREGO; RUTH MARINA BUSTAMANTE PEREZ</v>
      </c>
      <c r="C8" s="42"/>
    </row>
    <row r="9" spans="1:3" ht="18.75" customHeight="1" x14ac:dyDescent="0.25">
      <c r="A9" s="2" t="s">
        <v>135</v>
      </c>
      <c r="B9" s="44" t="s">
        <v>117</v>
      </c>
      <c r="C9" s="42"/>
    </row>
    <row r="10" spans="1:3" x14ac:dyDescent="0.25">
      <c r="A10" s="27" t="s">
        <v>120</v>
      </c>
      <c r="B10" s="73">
        <f>'AUTOS NOTA 324'!B20:C20</f>
        <v>109723233</v>
      </c>
      <c r="C10" s="42"/>
    </row>
    <row r="11" spans="1:3" x14ac:dyDescent="0.25">
      <c r="A11" s="27" t="s">
        <v>136</v>
      </c>
      <c r="B11" s="85">
        <f>'AUTOS NOTA 324'!B39:C39</f>
        <v>16666</v>
      </c>
      <c r="C11" s="42"/>
    </row>
    <row r="12" spans="1:3" ht="106.5" customHeight="1" x14ac:dyDescent="0.25">
      <c r="A12" s="27" t="s">
        <v>137</v>
      </c>
      <c r="B12" s="86" t="s">
        <v>182</v>
      </c>
      <c r="C12" s="42"/>
    </row>
    <row r="13" spans="1:3" ht="45" x14ac:dyDescent="0.25">
      <c r="A13" s="2" t="s">
        <v>138</v>
      </c>
      <c r="B13" s="44" t="s">
        <v>70</v>
      </c>
      <c r="C13" s="42"/>
    </row>
    <row r="14" spans="1:3" ht="45" x14ac:dyDescent="0.25">
      <c r="A14" s="2" t="s">
        <v>139</v>
      </c>
      <c r="B14" s="44" t="s">
        <v>70</v>
      </c>
      <c r="C14" s="42"/>
    </row>
    <row r="15" spans="1:3" x14ac:dyDescent="0.25">
      <c r="A15" s="2" t="s">
        <v>140</v>
      </c>
      <c r="B15" s="12" t="s">
        <v>70</v>
      </c>
      <c r="C15" s="12"/>
    </row>
    <row r="16" spans="1:3" x14ac:dyDescent="0.25">
      <c r="A16" s="27" t="s">
        <v>141</v>
      </c>
      <c r="B16" s="44" t="s">
        <v>70</v>
      </c>
      <c r="C16" s="42"/>
    </row>
    <row r="17" spans="1:3" x14ac:dyDescent="0.25">
      <c r="A17" s="12" t="s">
        <v>142</v>
      </c>
      <c r="B17" s="68"/>
      <c r="C17" s="42"/>
    </row>
    <row r="21" spans="1:3" ht="15.75" customHeight="1" x14ac:dyDescent="0.25"/>
    <row r="22" spans="1:3" ht="15.75" customHeight="1" x14ac:dyDescent="0.25"/>
    <row r="23" spans="1:3" ht="15.75" customHeight="1" x14ac:dyDescent="0.25"/>
    <row r="24" spans="1:3" ht="15.75" customHeight="1" x14ac:dyDescent="0.25"/>
    <row r="25" spans="1:3" ht="15.75" customHeight="1" x14ac:dyDescent="0.25"/>
    <row r="26" spans="1:3" ht="15.75" customHeight="1" x14ac:dyDescent="0.25"/>
    <row r="27" spans="1:3" ht="15.75" customHeight="1" x14ac:dyDescent="0.25"/>
    <row r="28" spans="1:3" ht="15.75" customHeight="1" x14ac:dyDescent="0.25"/>
    <row r="29" spans="1:3" ht="15.75" customHeight="1" x14ac:dyDescent="0.25"/>
    <row r="30" spans="1:3" ht="15.75" customHeight="1" x14ac:dyDescent="0.25"/>
    <row r="31" spans="1:3" ht="15.75" customHeight="1" x14ac:dyDescent="0.25"/>
    <row r="32" spans="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6">
    <mergeCell ref="B6:C6"/>
    <mergeCell ref="B7:C7"/>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landscape"/>
  <headerFooter>
    <oddHeader>&amp;C000000 Internal#_x000D_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Hoja2!$N$1:$N$3</xm:f>
          </x14:formula1>
          <xm:sqref>B9</xm:sqref>
        </x14:dataValidation>
        <x14:dataValidation type="list" allowBlank="1" showErrorMessage="1" xr:uid="{00000000-0002-0000-0400-000001000000}">
          <x14:formula1>
            <xm:f>Hoja2!$B$1:$B$2</xm:f>
          </x14:formula1>
          <xm:sqref>B13 B15:B16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0"/>
  <sheetViews>
    <sheetView workbookViewId="0"/>
  </sheetViews>
  <sheetFormatPr baseColWidth="10" defaultColWidth="14.42578125" defaultRowHeight="15" customHeight="1" x14ac:dyDescent="0.25"/>
  <cols>
    <col min="1" max="3" width="11.42578125" customWidth="1"/>
    <col min="4" max="4" width="20.140625" customWidth="1"/>
    <col min="5" max="5" width="42.85546875" customWidth="1"/>
    <col min="6" max="11" width="11.42578125" customWidth="1"/>
    <col min="12" max="12" width="30.42578125" customWidth="1"/>
    <col min="13" max="13" width="16" customWidth="1"/>
    <col min="14" max="26" width="11.42578125" customWidth="1"/>
  </cols>
  <sheetData>
    <row r="1" spans="1:15" x14ac:dyDescent="0.25">
      <c r="A1" s="34" t="s">
        <v>65</v>
      </c>
      <c r="B1" s="23" t="s">
        <v>70</v>
      </c>
      <c r="C1" s="34" t="s">
        <v>72</v>
      </c>
      <c r="D1" s="34" t="s">
        <v>143</v>
      </c>
      <c r="E1" s="35" t="s">
        <v>79</v>
      </c>
      <c r="F1" s="1" t="s">
        <v>113</v>
      </c>
      <c r="G1" s="9">
        <v>0</v>
      </c>
      <c r="H1" s="23" t="s">
        <v>28</v>
      </c>
      <c r="I1" s="23" t="s">
        <v>144</v>
      </c>
      <c r="K1" s="23" t="s">
        <v>145</v>
      </c>
      <c r="L1" s="36" t="s">
        <v>12</v>
      </c>
      <c r="M1" s="23" t="s">
        <v>146</v>
      </c>
      <c r="N1" s="23" t="s">
        <v>113</v>
      </c>
      <c r="O1" s="23" t="s">
        <v>147</v>
      </c>
    </row>
    <row r="2" spans="1:15" x14ac:dyDescent="0.25">
      <c r="A2" s="23" t="s">
        <v>146</v>
      </c>
      <c r="B2" s="23" t="s">
        <v>148</v>
      </c>
      <c r="C2" s="23" t="s">
        <v>149</v>
      </c>
      <c r="D2" s="1" t="s">
        <v>150</v>
      </c>
      <c r="E2" s="37" t="s">
        <v>80</v>
      </c>
      <c r="F2" s="1" t="s">
        <v>117</v>
      </c>
      <c r="G2" s="9">
        <v>0.7</v>
      </c>
      <c r="H2" s="23" t="s">
        <v>29</v>
      </c>
      <c r="I2" s="23" t="s">
        <v>151</v>
      </c>
      <c r="K2" s="23" t="s">
        <v>10</v>
      </c>
      <c r="L2" s="36" t="s">
        <v>152</v>
      </c>
      <c r="M2" s="23" t="s">
        <v>153</v>
      </c>
      <c r="N2" s="23" t="s">
        <v>115</v>
      </c>
      <c r="O2" s="23" t="s">
        <v>148</v>
      </c>
    </row>
    <row r="3" spans="1:15" x14ac:dyDescent="0.25">
      <c r="A3" s="23" t="s">
        <v>153</v>
      </c>
      <c r="C3" s="23" t="s">
        <v>154</v>
      </c>
      <c r="D3" s="1" t="s">
        <v>155</v>
      </c>
      <c r="E3" s="37" t="s">
        <v>156</v>
      </c>
      <c r="F3" s="1" t="s">
        <v>115</v>
      </c>
      <c r="G3" s="9">
        <v>0.3</v>
      </c>
      <c r="H3" s="23" t="s">
        <v>157</v>
      </c>
      <c r="I3" s="23" t="s">
        <v>158</v>
      </c>
      <c r="L3" s="36" t="s">
        <v>159</v>
      </c>
      <c r="M3" s="23" t="s">
        <v>160</v>
      </c>
      <c r="N3" s="23" t="s">
        <v>117</v>
      </c>
    </row>
    <row r="4" spans="1:15" x14ac:dyDescent="0.25">
      <c r="A4" s="23" t="s">
        <v>160</v>
      </c>
      <c r="C4" s="23" t="s">
        <v>73</v>
      </c>
      <c r="E4" s="37" t="s">
        <v>161</v>
      </c>
      <c r="H4" s="23" t="s">
        <v>162</v>
      </c>
      <c r="I4" s="23" t="s">
        <v>163</v>
      </c>
      <c r="L4" s="23" t="s">
        <v>164</v>
      </c>
    </row>
    <row r="5" spans="1:15" x14ac:dyDescent="0.25">
      <c r="A5" s="23" t="s">
        <v>165</v>
      </c>
      <c r="E5" s="37" t="s">
        <v>166</v>
      </c>
      <c r="H5" s="23" t="s">
        <v>167</v>
      </c>
      <c r="I5" s="23" t="s">
        <v>36</v>
      </c>
      <c r="L5" s="36" t="s">
        <v>168</v>
      </c>
    </row>
    <row r="6" spans="1:15" x14ac:dyDescent="0.25">
      <c r="E6" s="37" t="s">
        <v>169</v>
      </c>
      <c r="I6" s="23" t="s">
        <v>170</v>
      </c>
      <c r="L6" s="36" t="s">
        <v>171</v>
      </c>
    </row>
    <row r="7" spans="1:15" x14ac:dyDescent="0.25">
      <c r="E7" s="37" t="s">
        <v>172</v>
      </c>
      <c r="I7" s="23" t="s">
        <v>173</v>
      </c>
      <c r="L7" s="36" t="s">
        <v>174</v>
      </c>
    </row>
    <row r="8" spans="1:15" x14ac:dyDescent="0.25">
      <c r="E8" s="37" t="s">
        <v>175</v>
      </c>
      <c r="L8" s="36" t="s">
        <v>121</v>
      </c>
    </row>
    <row r="9" spans="1:15" x14ac:dyDescent="0.25">
      <c r="L9" s="36" t="s">
        <v>176</v>
      </c>
    </row>
    <row r="10" spans="1:15" x14ac:dyDescent="0.25">
      <c r="L10" s="36" t="s">
        <v>177</v>
      </c>
    </row>
    <row r="11" spans="1:15" x14ac:dyDescent="0.25">
      <c r="L11" s="36" t="s">
        <v>178</v>
      </c>
    </row>
    <row r="12" spans="1:15" x14ac:dyDescent="0.25">
      <c r="L12" s="36" t="s">
        <v>179</v>
      </c>
    </row>
    <row r="13" spans="1:15" x14ac:dyDescent="0.25">
      <c r="L13" s="36" t="s">
        <v>180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headerFooter>
    <oddHeader>&amp;C000000 Internal#_x000D_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Garcia Quintero, Gina (ALLIANZ COLOMBIA)</cp:lastModifiedBy>
  <dcterms:created xsi:type="dcterms:W3CDTF">2020-12-07T14:41:17Z</dcterms:created>
  <dcterms:modified xsi:type="dcterms:W3CDTF">2024-03-27T21:58:47Z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