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INFORMACION\Downloads\"/>
    </mc:Choice>
  </mc:AlternateContent>
  <xr:revisionPtr revIDLastSave="0" documentId="13_ncr:1_{CF380281-AA0D-4802-8949-4044C43CDD4D}"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7" i="9" l="1"/>
  <c r="B7" i="8"/>
  <c r="B7" i="7" l="1"/>
  <c r="B9" i="8"/>
  <c r="B11" i="9" l="1"/>
</calcChain>
</file>

<file path=xl/sharedStrings.xml><?xml version="1.0" encoding="utf-8"?>
<sst xmlns="http://schemas.openxmlformats.org/spreadsheetml/2006/main" count="244" uniqueCount="181">
  <si>
    <t>SOLICITUD DE ANTECEDENTES -ABOGADO EXTERNO-</t>
  </si>
  <si>
    <t>Radicado(23 digitos)</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</si>
  <si>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</si>
  <si>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</si>
  <si>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</si>
  <si>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</si>
  <si>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</si>
  <si>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</si>
  <si>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</si>
  <si>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</si>
  <si>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</si>
  <si>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</si>
  <si>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</si>
  <si>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</si>
  <si>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</si>
  <si>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</si>
  <si>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</si>
  <si>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</si>
  <si>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</si>
  <si>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</si>
  <si>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</si>
  <si>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</si>
  <si>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</si>
  <si>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</si>
  <si>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</si>
  <si>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</si>
  <si>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</si>
  <si>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</si>
  <si>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</si>
  <si>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</si>
  <si>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</si>
  <si>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</si>
  <si>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</si>
  <si>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</si>
  <si>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</si>
  <si>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</si>
  <si>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</si>
  <si>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</si>
  <si>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</si>
  <si>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</si>
  <si>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</si>
  <si>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</si>
  <si>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</si>
  <si>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</si>
  <si>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</si>
  <si>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</si>
  <si>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</si>
  <si>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</si>
  <si>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</si>
  <si>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</si>
  <si>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</si>
  <si>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</si>
  <si>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</si>
  <si>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</si>
  <si>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</si>
  <si>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</si>
  <si>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</si>
  <si>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</si>
  <si>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</si>
  <si>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</si>
  <si>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</si>
  <si>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</si>
  <si>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</si>
  <si>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</si>
  <si>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</si>
  <si>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</si>
  <si>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</si>
  <si>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</si>
  <si>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</si>
  <si>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</si>
  <si>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</si>
  <si>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</si>
  <si>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</si>
  <si>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</si>
  <si>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</si>
  <si>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</si>
  <si>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</si>
  <si>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</si>
  <si>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</si>
  <si>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</si>
  <si>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</si>
  <si>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</si>
  <si>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</si>
  <si>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</si>
  <si>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</si>
  <si>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</si>
  <si>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</si>
  <si>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</si>
  <si>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</si>
  <si>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</si>
  <si>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</si>
  <si>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</si>
  <si>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</si>
  <si>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</si>
  <si>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</si>
  <si>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</si>
  <si>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</si>
  <si>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</si>
  <si>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</si>
  <si>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</si>
  <si>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</si>
  <si>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</si>
  <si>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</si>
  <si>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</si>
  <si>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</si>
  <si>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</si>
  <si>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</si>
  <si>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</si>
  <si>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</si>
  <si>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</si>
  <si>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</si>
  <si>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</si>
  <si>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</si>
  <si>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</si>
  <si>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</si>
  <si>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</si>
  <si>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</si>
  <si>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</si>
  <si>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</si>
  <si>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</si>
  <si>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</si>
  <si>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</si>
  <si>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</si>
  <si>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</si>
  <si>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</si>
  <si>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</si>
  <si>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</si>
  <si>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</si>
  <si>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</si>
  <si>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</si>
  <si>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</si>
  <si>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</si>
  <si>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</si>
  <si>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</si>
  <si>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</si>
  <si>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</si>
  <si>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</si>
  <si>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</si>
  <si>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</si>
  <si>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</si>
  <si>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</si>
  <si>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</si>
  <si>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</si>
  <si>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</si>
  <si>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</si>
  <si>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</si>
  <si>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</si>
  <si>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</si>
  <si>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</si>
  <si>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</si>
  <si>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</si>
  <si>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</si>
  <si>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</si>
  <si>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</si>
  <si>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</si>
  <si>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</si>
  <si>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Entidad</t>
  </si>
  <si>
    <t>SUPERINTENDENCIA FINANCIERA DE COLOMBIA</t>
  </si>
  <si>
    <t>ALLIANZ SEGUROS S.A</t>
  </si>
  <si>
    <t>DIEGO ARTURO LESMES CORREDOR</t>
  </si>
  <si>
    <t>NO REGISTRA</t>
  </si>
  <si>
    <t>DIEGO ARTURO LESMES CORREDOR C.C. 80141501</t>
  </si>
  <si>
    <t>-</t>
  </si>
  <si>
    <t>2024010720</t>
  </si>
  <si>
    <t>diegolc21@hotmail.com</t>
  </si>
  <si>
    <t>NO REGISTRA AGOTAMIENTO DEL REQUISITO DE PROCEDIBILIDAD</t>
  </si>
  <si>
    <t xml:space="preserve">El asegurado presentó una reclamación por un siniestro ocurrido en su vehículo. El demandante refiere que la aseguradora le asignó un taller para evaluar los daños y realizar los arreglos necesarios. El Demandante refiere que posteriormente, el taller envió una cotización a Allianz, quien hasta la fecha no ha otorgado la autorización para cubrir el 100% de los daños, ni ha proporcionado una explicación sobre las razones detrás de la falta de autorización. </t>
  </si>
  <si>
    <t>Daños materiales</t>
  </si>
  <si>
    <t>N/A</t>
  </si>
  <si>
    <t xml:space="preserve">DIEGO ARTURO LESMES CORREDOR </t>
  </si>
  <si>
    <t>C.C. 80141501</t>
  </si>
  <si>
    <t>GLY811</t>
  </si>
  <si>
    <t>Duración: Desde las 00:00 horas del 24/03/2023 hasta las 24:00 horas del 23/03/2024</t>
  </si>
  <si>
    <t>1,1O SMMLV</t>
  </si>
  <si>
    <t>SINIESTRO 134712473  LEGIS  APJ32245</t>
  </si>
  <si>
    <t xml:space="preserve">
1. CUMPLIMEINTO DE LOS DEBERES DE LA ASEGURADORA POR CUANTO ALLIANZ SEGUROS S.A EMITIÓ AUTORIZACIÓN AL TALLER PARA LA REPARACIÓN DEL VEHÍCULO DESDE EL 17 DE ENERO DE 2024 Y 29 DE ENERO DE 2024
2. INEXISTENCIA DE RESPONSABILIDAD DE ALLIANZ SEGUROS S.A. POR CUMPLIMIENTO EN SUS DEBERES DE DILIGENCIA EN EL PROCESO DE REPARACIÓN DEL VEHÍCULO.
3. INEXISTENCIA DE RESPONSABILIDAD DE ALLIANZ SEGUROS S.A. EN LOS TIEMPOS DE CONFIRMACIÓN Y ENTREGA, PUES SE TRATA DE UN EVENTO DE FUERZA MAYOR.
4. RIESGOS EXPRESAMENTE EXCLUIDOS EN LA PÓLIZA DE SEGURO DE AUTOMÓVILES INDIVIDUAL LIVIANOS PARTICULARES No. 023229168 / 0.
5. EN CUALQUIER CASO, DE NINGUNA FORMA SE PODRÁ EXCEDER EL LÍMITE DEL VALOR ASEGURADO EN LA PÓLIZA No. 023229168 / 0
6. EN TODO CASO, DEBERÁ TENERSE EN CUENTA EL VALOR PACTADO POR CONCEPTO DE DEDUCIBLE
7. PRESCRIPCIÓN DE LA ACCIÓN DERIVADA DEL CONTRATO DE SEGURO
8. PRESCRIPCIÓN Y/O CADUCIDAD: APLICACIÓN DEL ARTÍCULO 58 NUMERAL 3 DE LA LEY 1480 DE 201
9. GENÉRICA O INNOMINADA</t>
  </si>
  <si>
    <t>N/A - DAÑOS MATERIALES</t>
  </si>
  <si>
    <t>La contingencia en este caso se califica como PROBABLE por las siguientes razones:
Lo primero que debe tomarse en consideración es que la Póliza de Seguro de Automóviles Individual Livianos Particulares No.  023229168 / 0, cuyo asegurado es el señor DIEGO ARTURO LESMES CORREDOR, presta cobertura temporal y material, de conformidad con el hecho y pretensión expuesto en el líbelo de la demanda. Frente a la cobertura temporal, debe señalarse que, la ocurrencia del daño respecto del accidente, tuvo lugar el 16 de diciembre de 2023, es decir, ocurrió dentro de la vigencia de la póliza comprendida desde el día 24 de marzo de 2023 hasta el día 23 de marzo de 2024. Aunado a ello, presta cobertura material en tanto ampara los daños de menor cuantía del vehículo de placas GLY811.
Por otro lado, frente a la obligación indemnizatoria de ALLIANZ SEGUROS S.A. debe decirse que a la fecha no se ha efectuado la reparación del vehículo por lo que puede ser condenada la Compañía en este punto, asímismo por los intereses moratorios respecto de la demora en la reparación del vehículo. Lo anterior por cuanto, si bien se autorizó por parte de Allianz Seguros S.A la reparación del vehículo incluyendo la farola delantera derecha e izquierda, el retraso en la reparación se debió a las demoras en la evaluación adecuada de los daños, circunstancia ajena a la voluntad de la Aseguradora, no obstante, lo cierto es que, existe una relación de causalidad entre el retraso y las conductas del taller asignado, como quiera que, a la fecha no se ha efectuado la reparación integral. Por lo tanto, es claro que, la Compañía podrá ser condenada al pago de la reparación total del vehículo que está valorado por STARNIZA por la suma de $23.118.880, más los intereses de mora por la tardanza.
Todo lo anterior sin perjuicio del carácter contingente del proceso.</t>
  </si>
  <si>
    <t>Daño Emergente (valor de la reparación)</t>
  </si>
  <si>
    <t>Daño Emergente (intereses de mora)</t>
  </si>
  <si>
    <t>En el presente caso se estima la liquidación objetiva de las pretensiones por un monto total por $22.152.171, discriminado de la siguiente manera:
1. Valor de la reparación del vehículo (amparo daños de menor cuantía): Se tendrá en cuenta la suma de $ 23.118.880, como quiera que éste es el valor de la reparación según la valoración del taller autorizado STARNIZA, en virtud de los daños ocasionados al vehículo, sin perjuicio de que Allianz Seguros S.A, desde el 29 de enero de 2024 autorizó la reparación de los daños causados al vehículo automotor de placas GLY811, sin que a la fecha se haya reparado.
2. Intereses moratorios: Se reconocerá la suma de $463.291 por concepto de intereses moratorios. Lo anterior teniendo como fecha inicial el día 16 de enero de 2024, es decir, un mes después de la presentación de la reclamación, hasta la fecha de presentación del presente informe. La suma sobre la cual se liquidan estos intereses moratorios es sobre el valor de la reparación del vehículo. En este punto resulta necesario aclarar que, aunque este concepto no fue solicitado en las pretensiones, podrá ser reconocido en virtud de las facultades extra y ultra petita que la ley le otorgó a la Superintendencia Financiera de Colombia.
3. Deducible: Al valor total de la reparación ($23.118.880) se descontará la suma de 1.10 S.M.M.L.V, es decir la suma de $1.430.000, por concepto del deducible establecido en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</si>
</sst>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center"/>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8" sqref="B8:C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8" t="s">
        <v>0</v>
      </c>
      <c r="B1" s="58"/>
      <c r="C1" s="58"/>
    </row>
    <row r="2" spans="1:3" x14ac:dyDescent="0.25">
      <c r="A2" s="5" t="s">
        <v>1</v>
      </c>
      <c r="B2" s="63" t="s">
        <v>163</v>
      </c>
      <c r="C2" s="64"/>
    </row>
    <row r="3" spans="1:3" x14ac:dyDescent="0.25">
      <c r="A3" s="5" t="s">
        <v>156</v>
      </c>
      <c r="B3" s="56" t="s">
        <v>157</v>
      </c>
      <c r="C3" s="57"/>
    </row>
    <row r="4" spans="1:3" x14ac:dyDescent="0.25">
      <c r="A4" s="5" t="s">
        <v>2</v>
      </c>
      <c r="B4" s="56" t="s">
        <v>158</v>
      </c>
      <c r="C4" s="57"/>
    </row>
    <row r="5" spans="1:3" ht="31.5" customHeight="1" x14ac:dyDescent="0.25">
      <c r="A5" s="5" t="s">
        <v>3</v>
      </c>
      <c r="B5" s="56" t="s">
        <v>161</v>
      </c>
      <c r="C5" s="57"/>
    </row>
    <row r="6" spans="1:3" x14ac:dyDescent="0.25">
      <c r="A6" s="5" t="s">
        <v>4</v>
      </c>
      <c r="B6" s="52" t="s">
        <v>5</v>
      </c>
      <c r="C6" s="52"/>
    </row>
    <row r="7" spans="1:3" x14ac:dyDescent="0.25">
      <c r="A7" s="44" t="s">
        <v>6</v>
      </c>
      <c r="B7" s="59" t="s">
        <v>151</v>
      </c>
      <c r="C7" s="60"/>
    </row>
    <row r="8" spans="1:3" ht="23.1" customHeight="1" x14ac:dyDescent="0.25">
      <c r="A8" s="27" t="s">
        <v>8</v>
      </c>
      <c r="B8" s="52" t="s">
        <v>167</v>
      </c>
      <c r="C8" s="52"/>
    </row>
    <row r="9" spans="1:3" x14ac:dyDescent="0.25">
      <c r="A9" s="27" t="s">
        <v>9</v>
      </c>
      <c r="B9" s="52">
        <v>80141501</v>
      </c>
      <c r="C9" s="52"/>
    </row>
    <row r="10" spans="1:3" x14ac:dyDescent="0.25">
      <c r="A10" s="27" t="s">
        <v>10</v>
      </c>
      <c r="B10" s="50" t="s">
        <v>160</v>
      </c>
      <c r="C10" s="50"/>
    </row>
    <row r="11" spans="1:3" ht="30" customHeight="1" x14ac:dyDescent="0.25">
      <c r="A11" s="28" t="s">
        <v>11</v>
      </c>
      <c r="B11" s="50">
        <v>3167706283</v>
      </c>
      <c r="C11" s="50"/>
    </row>
    <row r="12" spans="1:3" ht="30" customHeight="1" x14ac:dyDescent="0.25">
      <c r="A12" s="5" t="s">
        <v>12</v>
      </c>
      <c r="B12" s="51" t="s">
        <v>164</v>
      </c>
      <c r="C12" s="50"/>
    </row>
    <row r="13" spans="1:3" x14ac:dyDescent="0.25">
      <c r="A13" s="5" t="s">
        <v>13</v>
      </c>
      <c r="B13" s="52" t="s">
        <v>160</v>
      </c>
      <c r="C13" s="52"/>
    </row>
    <row r="14" spans="1:3" x14ac:dyDescent="0.25">
      <c r="A14" s="5" t="s">
        <v>14</v>
      </c>
      <c r="B14" s="53" t="s">
        <v>160</v>
      </c>
      <c r="C14" s="52"/>
    </row>
    <row r="15" spans="1:3" x14ac:dyDescent="0.25">
      <c r="A15" s="5" t="s">
        <v>15</v>
      </c>
      <c r="B15" s="52" t="s">
        <v>160</v>
      </c>
      <c r="C15" s="52"/>
    </row>
    <row r="16" spans="1:3" x14ac:dyDescent="0.25">
      <c r="A16" s="5" t="s">
        <v>16</v>
      </c>
      <c r="B16" s="52" t="s">
        <v>168</v>
      </c>
      <c r="C16" s="52"/>
    </row>
    <row r="17" spans="1:3" ht="15" customHeight="1" x14ac:dyDescent="0.25">
      <c r="A17" s="5" t="s">
        <v>17</v>
      </c>
      <c r="B17" s="50"/>
      <c r="C17" s="50"/>
    </row>
    <row r="18" spans="1:3" x14ac:dyDescent="0.25">
      <c r="A18" s="5" t="s">
        <v>18</v>
      </c>
      <c r="B18" s="50" t="s">
        <v>160</v>
      </c>
      <c r="C18" s="50"/>
    </row>
    <row r="19" spans="1:3" ht="18.75" customHeight="1" x14ac:dyDescent="0.25">
      <c r="A19" s="5" t="s">
        <v>19</v>
      </c>
      <c r="B19" s="61" t="s">
        <v>160</v>
      </c>
      <c r="C19" s="62"/>
    </row>
    <row r="20" spans="1:3" x14ac:dyDescent="0.25">
      <c r="A20" s="5" t="s">
        <v>20</v>
      </c>
      <c r="B20" s="52"/>
      <c r="C20" s="52"/>
    </row>
    <row r="21" spans="1:3" ht="17.25" customHeight="1" x14ac:dyDescent="0.25">
      <c r="A21" s="5" t="s">
        <v>21</v>
      </c>
      <c r="B21" s="50"/>
      <c r="C21" s="50"/>
    </row>
    <row r="22" spans="1:3" x14ac:dyDescent="0.25">
      <c r="A22" s="43" t="s">
        <v>22</v>
      </c>
      <c r="B22" s="48">
        <v>45276</v>
      </c>
      <c r="C22" s="49"/>
    </row>
    <row r="23" spans="1:3" x14ac:dyDescent="0.25">
      <c r="A23" s="27" t="s">
        <v>23</v>
      </c>
      <c r="B23" s="47" t="s">
        <v>165</v>
      </c>
      <c r="C23" s="45"/>
    </row>
    <row r="24" spans="1:3" ht="15" customHeight="1" x14ac:dyDescent="0.25">
      <c r="A24" s="27" t="s">
        <v>24</v>
      </c>
      <c r="B24" s="47" t="s">
        <v>165</v>
      </c>
      <c r="C24" s="45"/>
    </row>
    <row r="25" spans="1:3" x14ac:dyDescent="0.25">
      <c r="A25" s="65" t="s">
        <v>25</v>
      </c>
      <c r="B25" s="45" t="s">
        <v>166</v>
      </c>
      <c r="C25" s="46"/>
    </row>
    <row r="26" spans="1:3" x14ac:dyDescent="0.25">
      <c r="A26" s="65"/>
      <c r="B26" s="46"/>
      <c r="C26" s="46"/>
    </row>
    <row r="27" spans="1:3" ht="100.5" customHeight="1" x14ac:dyDescent="0.25">
      <c r="A27" s="65"/>
      <c r="B27" s="46"/>
      <c r="C27" s="46"/>
    </row>
    <row r="28" spans="1:3" x14ac:dyDescent="0.25">
      <c r="A28" s="27" t="s">
        <v>26</v>
      </c>
      <c r="B28" s="56" t="s">
        <v>169</v>
      </c>
      <c r="C28" s="57"/>
    </row>
    <row r="29" spans="1:3" x14ac:dyDescent="0.25">
      <c r="A29" s="27" t="s">
        <v>27</v>
      </c>
      <c r="B29" s="46" t="s">
        <v>170</v>
      </c>
      <c r="C29" s="46"/>
    </row>
    <row r="30" spans="1:3" x14ac:dyDescent="0.25">
      <c r="A30" s="27" t="s">
        <v>28</v>
      </c>
      <c r="B30" s="46" t="s">
        <v>171</v>
      </c>
      <c r="C30" s="46"/>
    </row>
    <row r="31" spans="1:3" x14ac:dyDescent="0.25">
      <c r="A31" s="27" t="s">
        <v>29</v>
      </c>
      <c r="B31" s="46" t="s">
        <v>160</v>
      </c>
      <c r="C31" s="46"/>
    </row>
    <row r="32" spans="1:3" x14ac:dyDescent="0.25">
      <c r="A32" s="27" t="s">
        <v>30</v>
      </c>
      <c r="B32" s="54">
        <v>45336</v>
      </c>
      <c r="C32" s="55"/>
    </row>
    <row r="33" spans="1:3" x14ac:dyDescent="0.25">
      <c r="A33" s="5" t="s">
        <v>31</v>
      </c>
      <c r="B33" s="53">
        <v>45327</v>
      </c>
      <c r="C33" s="53"/>
    </row>
    <row r="34" spans="1:3" ht="45" x14ac:dyDescent="0.25">
      <c r="A34" s="5" t="s">
        <v>32</v>
      </c>
      <c r="B34" s="53">
        <v>45343</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688D1DAA-3677-43FF-ADF4-DBC4974ABC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6" t="s">
        <v>33</v>
      </c>
      <c r="B1" s="66"/>
      <c r="C1" s="66"/>
    </row>
    <row r="2" spans="1:3" ht="15.75" customHeight="1" x14ac:dyDescent="0.25">
      <c r="A2" s="20" t="s">
        <v>34</v>
      </c>
      <c r="B2" s="67" t="s">
        <v>174</v>
      </c>
      <c r="C2" s="68"/>
    </row>
    <row r="3" spans="1:3" s="2" customFormat="1" x14ac:dyDescent="0.25">
      <c r="A3" s="5" t="s">
        <v>1</v>
      </c>
      <c r="B3" s="52">
        <v>2024010720</v>
      </c>
      <c r="C3" s="52"/>
    </row>
    <row r="4" spans="1:3" s="2" customFormat="1" x14ac:dyDescent="0.25">
      <c r="A4" s="5" t="s">
        <v>156</v>
      </c>
      <c r="B4" s="52" t="s">
        <v>157</v>
      </c>
      <c r="C4" s="52"/>
    </row>
    <row r="5" spans="1:3" s="2" customFormat="1" x14ac:dyDescent="0.25">
      <c r="A5" s="5" t="s">
        <v>2</v>
      </c>
      <c r="B5" s="52" t="s">
        <v>158</v>
      </c>
      <c r="C5" s="52"/>
    </row>
    <row r="6" spans="1:3" s="2" customFormat="1" x14ac:dyDescent="0.25">
      <c r="A6" s="5" t="s">
        <v>3</v>
      </c>
      <c r="B6" s="52" t="s">
        <v>161</v>
      </c>
      <c r="C6" s="52"/>
    </row>
    <row r="7" spans="1:3" s="2" customFormat="1" x14ac:dyDescent="0.25">
      <c r="A7" s="5" t="s">
        <v>4</v>
      </c>
      <c r="B7" s="52" t="str">
        <f>'AUTOS  NOTA 322'!B6:C6</f>
        <v>DEMANDA DIRECTA</v>
      </c>
      <c r="C7" s="52"/>
    </row>
    <row r="8" spans="1:3" s="2" customFormat="1" x14ac:dyDescent="0.25">
      <c r="A8" s="30" t="s">
        <v>35</v>
      </c>
      <c r="B8" s="69" t="s">
        <v>162</v>
      </c>
      <c r="C8" s="69"/>
    </row>
    <row r="9" spans="1:3" x14ac:dyDescent="0.25">
      <c r="A9" s="20" t="s">
        <v>36</v>
      </c>
      <c r="B9" s="52">
        <v>23229168</v>
      </c>
      <c r="C9" s="52"/>
    </row>
    <row r="10" spans="1:3" x14ac:dyDescent="0.25">
      <c r="A10" s="20" t="s">
        <v>37</v>
      </c>
      <c r="B10" s="52" t="s">
        <v>151</v>
      </c>
      <c r="C10" s="52"/>
    </row>
    <row r="11" spans="1:3" x14ac:dyDescent="0.25">
      <c r="A11" s="20" t="s">
        <v>38</v>
      </c>
      <c r="B11" s="82">
        <v>132300000</v>
      </c>
      <c r="C11" s="83"/>
    </row>
    <row r="12" spans="1:3" x14ac:dyDescent="0.25">
      <c r="A12" s="20" t="s">
        <v>39</v>
      </c>
      <c r="B12" s="82" t="s">
        <v>173</v>
      </c>
      <c r="C12" s="83"/>
    </row>
    <row r="13" spans="1:3" x14ac:dyDescent="0.25">
      <c r="A13" s="20" t="s">
        <v>40</v>
      </c>
      <c r="B13" s="56" t="s">
        <v>117</v>
      </c>
      <c r="C13" s="57"/>
    </row>
    <row r="14" spans="1:3" x14ac:dyDescent="0.25">
      <c r="A14" s="20" t="s">
        <v>41</v>
      </c>
      <c r="B14" s="50" t="s">
        <v>172</v>
      </c>
      <c r="C14" s="52"/>
    </row>
    <row r="15" spans="1:3" x14ac:dyDescent="0.25">
      <c r="A15" s="20" t="s">
        <v>42</v>
      </c>
      <c r="B15" s="52" t="s">
        <v>112</v>
      </c>
      <c r="C15" s="52"/>
    </row>
    <row r="16" spans="1:3" x14ac:dyDescent="0.25">
      <c r="A16" s="20" t="s">
        <v>43</v>
      </c>
      <c r="B16" s="52"/>
      <c r="C16" s="52"/>
    </row>
    <row r="17" spans="1:3" x14ac:dyDescent="0.25">
      <c r="A17" s="84" t="s">
        <v>44</v>
      </c>
      <c r="B17" s="52"/>
      <c r="C17" s="52"/>
    </row>
    <row r="18" spans="1:3" x14ac:dyDescent="0.25">
      <c r="A18" s="85"/>
      <c r="B18" s="10" t="s">
        <v>45</v>
      </c>
      <c r="C18" s="10" t="s">
        <v>46</v>
      </c>
    </row>
    <row r="19" spans="1:3" x14ac:dyDescent="0.25">
      <c r="A19" s="85"/>
      <c r="B19" s="6" t="s">
        <v>47</v>
      </c>
      <c r="C19" s="6"/>
    </row>
    <row r="20" spans="1:3" x14ac:dyDescent="0.25">
      <c r="A20" s="85"/>
      <c r="B20" s="6"/>
      <c r="C20" s="6"/>
    </row>
    <row r="21" spans="1:3" x14ac:dyDescent="0.25">
      <c r="A21" s="86"/>
      <c r="B21" s="6"/>
      <c r="C21" s="6"/>
    </row>
    <row r="22" spans="1:3" x14ac:dyDescent="0.25">
      <c r="A22" s="20" t="s">
        <v>48</v>
      </c>
      <c r="B22" s="52"/>
      <c r="C22" s="52"/>
    </row>
    <row r="23" spans="1:3" x14ac:dyDescent="0.25">
      <c r="A23" s="20" t="s">
        <v>49</v>
      </c>
      <c r="B23" s="67"/>
      <c r="C23" s="68"/>
    </row>
    <row r="24" spans="1:3" x14ac:dyDescent="0.25">
      <c r="A24" s="20" t="s">
        <v>50</v>
      </c>
      <c r="B24" s="52"/>
      <c r="C24" s="52"/>
    </row>
    <row r="25" spans="1:3" x14ac:dyDescent="0.25">
      <c r="A25" s="20" t="s">
        <v>51</v>
      </c>
      <c r="B25" s="52"/>
      <c r="C25" s="52"/>
    </row>
    <row r="26" spans="1:3" x14ac:dyDescent="0.25">
      <c r="A26" s="20" t="s">
        <v>52</v>
      </c>
      <c r="B26" s="52"/>
      <c r="C26" s="52"/>
    </row>
    <row r="27" spans="1:3" x14ac:dyDescent="0.25">
      <c r="A27" s="19" t="s">
        <v>53</v>
      </c>
      <c r="B27" s="52"/>
      <c r="C27" s="52"/>
    </row>
    <row r="28" spans="1:3" x14ac:dyDescent="0.25">
      <c r="A28" s="70" t="s">
        <v>54</v>
      </c>
      <c r="B28" s="70"/>
      <c r="C28" s="70"/>
    </row>
    <row r="29" spans="1:3" x14ac:dyDescent="0.25">
      <c r="A29" s="80" t="s">
        <v>55</v>
      </c>
      <c r="B29" s="81"/>
      <c r="C29" s="11"/>
    </row>
    <row r="30" spans="1:3" x14ac:dyDescent="0.25">
      <c r="A30" s="80" t="s">
        <v>56</v>
      </c>
      <c r="B30" s="81"/>
      <c r="C30" s="11"/>
    </row>
    <row r="31" spans="1:3" x14ac:dyDescent="0.25">
      <c r="A31" s="80" t="s">
        <v>57</v>
      </c>
      <c r="B31" s="81"/>
      <c r="C31" s="12"/>
    </row>
    <row r="32" spans="1:3" x14ac:dyDescent="0.25">
      <c r="A32" s="80" t="s">
        <v>58</v>
      </c>
      <c r="B32" s="81"/>
      <c r="C32" s="11"/>
    </row>
    <row r="33" spans="1:3" x14ac:dyDescent="0.25">
      <c r="A33" s="80" t="s">
        <v>59</v>
      </c>
      <c r="B33" s="81"/>
      <c r="C33" s="11"/>
    </row>
    <row r="34" spans="1:3" x14ac:dyDescent="0.25">
      <c r="A34" s="80" t="s">
        <v>60</v>
      </c>
      <c r="B34" s="81"/>
      <c r="C34" s="13"/>
    </row>
    <row r="35" spans="1:3" x14ac:dyDescent="0.25">
      <c r="A35" s="71" t="s">
        <v>61</v>
      </c>
      <c r="B35" s="72"/>
      <c r="C35" s="14"/>
    </row>
    <row r="36" spans="1:3" x14ac:dyDescent="0.25">
      <c r="A36" s="71" t="s">
        <v>62</v>
      </c>
      <c r="B36" s="72"/>
      <c r="C36" s="15"/>
    </row>
    <row r="37" spans="1:3" x14ac:dyDescent="0.25">
      <c r="A37" s="73" t="s">
        <v>63</v>
      </c>
      <c r="B37" s="74"/>
      <c r="C37" s="15"/>
    </row>
    <row r="38" spans="1:3" x14ac:dyDescent="0.25">
      <c r="A38" s="75"/>
      <c r="B38" s="76"/>
      <c r="C38" s="15"/>
    </row>
    <row r="39" spans="1:3" x14ac:dyDescent="0.25">
      <c r="A39" s="77"/>
      <c r="B39" s="78"/>
      <c r="C39" s="15"/>
    </row>
    <row r="40" spans="1:3" x14ac:dyDescent="0.25">
      <c r="A40" s="79" t="s">
        <v>64</v>
      </c>
      <c r="B40" s="79"/>
      <c r="C40" s="79"/>
    </row>
    <row r="41" spans="1:3" x14ac:dyDescent="0.25">
      <c r="A41" s="17" t="s">
        <v>65</v>
      </c>
      <c r="B41" s="18"/>
      <c r="C41" s="15"/>
    </row>
    <row r="42" spans="1:3" x14ac:dyDescent="0.25">
      <c r="A42" s="71" t="s">
        <v>66</v>
      </c>
      <c r="B42" s="72"/>
      <c r="C42" s="15"/>
    </row>
    <row r="43" spans="1:3" x14ac:dyDescent="0.25">
      <c r="A43" s="71" t="s">
        <v>67</v>
      </c>
      <c r="B43" s="72"/>
      <c r="C43" s="15"/>
    </row>
    <row r="44" spans="1:3" x14ac:dyDescent="0.25">
      <c r="A44" s="17" t="s">
        <v>68</v>
      </c>
      <c r="B44" s="18"/>
      <c r="C44" s="15"/>
    </row>
    <row r="45" spans="1:3" x14ac:dyDescent="0.25">
      <c r="A45" s="17" t="s">
        <v>69</v>
      </c>
      <c r="B45" s="18"/>
      <c r="C45" s="15"/>
    </row>
    <row r="46" spans="1:3" x14ac:dyDescent="0.25">
      <c r="A46" s="71" t="s">
        <v>70</v>
      </c>
      <c r="B46" s="72"/>
      <c r="C46" s="15"/>
    </row>
    <row r="47" spans="1:3" x14ac:dyDescent="0.25">
      <c r="A47" s="17" t="s">
        <v>71</v>
      </c>
      <c r="B47" s="16"/>
      <c r="C47" s="15"/>
    </row>
    <row r="48" spans="1:3" x14ac:dyDescent="0.25">
      <c r="A48" s="71" t="s">
        <v>72</v>
      </c>
      <c r="B48" s="72"/>
      <c r="C48" s="15"/>
    </row>
    <row r="49" spans="1:3" x14ac:dyDescent="0.25">
      <c r="A49" s="71" t="s">
        <v>73</v>
      </c>
      <c r="B49" s="72"/>
      <c r="C49" s="15"/>
    </row>
    <row r="50" spans="1:3" x14ac:dyDescent="0.25">
      <c r="A50" s="71" t="s">
        <v>63</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6" t="s">
        <v>74</v>
      </c>
      <c r="B1" s="66"/>
      <c r="C1" s="66"/>
    </row>
    <row r="2" spans="1:9" ht="15" customHeight="1" x14ac:dyDescent="0.25">
      <c r="A2" s="34" t="s">
        <v>34</v>
      </c>
      <c r="B2" s="91" t="str">
        <f>'AUTOS NOTA 321'!B2:C2</f>
        <v>SINIESTRO 134712473  LEGIS  APJ32245</v>
      </c>
      <c r="C2" s="92"/>
    </row>
    <row r="3" spans="1:9" x14ac:dyDescent="0.25">
      <c r="A3" s="35" t="s">
        <v>1</v>
      </c>
      <c r="B3" s="95">
        <v>2024010720</v>
      </c>
      <c r="C3" s="95"/>
    </row>
    <row r="4" spans="1:9" x14ac:dyDescent="0.25">
      <c r="A4" s="35" t="s">
        <v>156</v>
      </c>
      <c r="B4" s="95" t="s">
        <v>157</v>
      </c>
      <c r="C4" s="95"/>
    </row>
    <row r="5" spans="1:9" x14ac:dyDescent="0.25">
      <c r="A5" s="35" t="s">
        <v>2</v>
      </c>
      <c r="B5" s="95" t="s">
        <v>158</v>
      </c>
      <c r="C5" s="95"/>
    </row>
    <row r="6" spans="1:9" ht="15" customHeight="1" x14ac:dyDescent="0.25">
      <c r="A6" s="35" t="s">
        <v>3</v>
      </c>
      <c r="B6" s="95" t="s">
        <v>161</v>
      </c>
      <c r="C6" s="95"/>
    </row>
    <row r="7" spans="1:9" x14ac:dyDescent="0.25">
      <c r="A7" s="35" t="s">
        <v>4</v>
      </c>
      <c r="B7" s="95" t="str">
        <f>'AUTOS  NOTA 322'!B6:C6</f>
        <v>DEMANDA DIRECTA</v>
      </c>
      <c r="C7" s="95"/>
    </row>
    <row r="8" spans="1:9" x14ac:dyDescent="0.25">
      <c r="A8" s="37" t="s">
        <v>35</v>
      </c>
      <c r="B8" s="95" t="s">
        <v>176</v>
      </c>
      <c r="C8" s="95"/>
    </row>
    <row r="9" spans="1:9" ht="30" x14ac:dyDescent="0.25">
      <c r="A9" s="35" t="s">
        <v>75</v>
      </c>
      <c r="B9" s="89">
        <f>SUM(C11,C12,C14,C15,C17)</f>
        <v>23118880</v>
      </c>
      <c r="C9" s="90"/>
    </row>
    <row r="10" spans="1:9" x14ac:dyDescent="0.25">
      <c r="A10" s="96" t="s">
        <v>76</v>
      </c>
      <c r="B10" s="93" t="s">
        <v>77</v>
      </c>
      <c r="C10" s="94"/>
    </row>
    <row r="11" spans="1:9" x14ac:dyDescent="0.25">
      <c r="A11" s="96"/>
      <c r="B11" s="36" t="s">
        <v>78</v>
      </c>
      <c r="C11" s="31"/>
    </row>
    <row r="12" spans="1:9" x14ac:dyDescent="0.25">
      <c r="A12" s="96"/>
      <c r="B12" s="36" t="s">
        <v>79</v>
      </c>
      <c r="C12" s="31">
        <v>23118880</v>
      </c>
    </row>
    <row r="13" spans="1:9" x14ac:dyDescent="0.25">
      <c r="A13" s="96"/>
      <c r="B13" s="93"/>
      <c r="C13" s="94"/>
    </row>
    <row r="14" spans="1:9" x14ac:dyDescent="0.25">
      <c r="A14" s="96"/>
      <c r="B14" s="36" t="s">
        <v>80</v>
      </c>
      <c r="C14" s="39"/>
    </row>
    <row r="15" spans="1:9" x14ac:dyDescent="0.25">
      <c r="A15" s="96"/>
      <c r="B15" s="36" t="s">
        <v>81</v>
      </c>
      <c r="C15" s="39"/>
      <c r="E15" t="s">
        <v>82</v>
      </c>
      <c r="F15" s="22">
        <v>0.7</v>
      </c>
    </row>
    <row r="16" spans="1:9" x14ac:dyDescent="0.25">
      <c r="A16" s="96"/>
      <c r="B16" s="93" t="s">
        <v>83</v>
      </c>
      <c r="C16" s="94"/>
      <c r="E16" t="s">
        <v>84</v>
      </c>
      <c r="F16" s="23">
        <v>0.3</v>
      </c>
      <c r="I16" s="25"/>
    </row>
    <row r="17" spans="1:9" x14ac:dyDescent="0.25">
      <c r="A17" s="96"/>
      <c r="B17" s="36"/>
      <c r="C17" s="40"/>
      <c r="F17" s="26"/>
      <c r="I17" s="25"/>
    </row>
    <row r="18" spans="1:9" ht="23.25" customHeight="1" x14ac:dyDescent="0.25">
      <c r="A18" s="38" t="s">
        <v>85</v>
      </c>
      <c r="B18" s="91" t="s">
        <v>82</v>
      </c>
      <c r="C18" s="92"/>
    </row>
    <row r="19" spans="1:9" ht="60" x14ac:dyDescent="0.25">
      <c r="A19" s="35" t="s">
        <v>86</v>
      </c>
      <c r="B19" s="103" t="s">
        <v>177</v>
      </c>
      <c r="C19" s="104"/>
    </row>
    <row r="20" spans="1:9" ht="15" customHeight="1" x14ac:dyDescent="0.25">
      <c r="A20" s="21" t="s">
        <v>87</v>
      </c>
      <c r="B20" s="100">
        <f>((C22+C23+C25+C26+C30+C28+C32+C34+C29+C33)-C37)*C36*C38</f>
        <v>22152171</v>
      </c>
      <c r="C20" s="100"/>
    </row>
    <row r="21" spans="1:9" x14ac:dyDescent="0.25">
      <c r="A21" s="7" t="s">
        <v>88</v>
      </c>
      <c r="B21" s="105" t="s">
        <v>77</v>
      </c>
      <c r="C21" s="106"/>
    </row>
    <row r="22" spans="1:9" x14ac:dyDescent="0.25">
      <c r="A22" s="87"/>
      <c r="B22" s="36" t="s">
        <v>78</v>
      </c>
      <c r="C22" s="31">
        <v>0</v>
      </c>
    </row>
    <row r="23" spans="1:9" x14ac:dyDescent="0.25">
      <c r="A23" s="88"/>
      <c r="B23" s="36" t="s">
        <v>79</v>
      </c>
      <c r="C23" s="31"/>
    </row>
    <row r="24" spans="1:9" x14ac:dyDescent="0.25">
      <c r="A24" s="88"/>
      <c r="B24" s="93" t="s">
        <v>89</v>
      </c>
      <c r="C24" s="94"/>
    </row>
    <row r="25" spans="1:9" x14ac:dyDescent="0.25">
      <c r="A25" s="88"/>
      <c r="B25" s="36" t="s">
        <v>80</v>
      </c>
      <c r="C25" s="31">
        <v>0</v>
      </c>
    </row>
    <row r="26" spans="1:9" ht="29.1" customHeight="1" x14ac:dyDescent="0.25">
      <c r="A26" s="88"/>
      <c r="B26" s="36" t="s">
        <v>90</v>
      </c>
      <c r="C26" s="31">
        <v>0</v>
      </c>
    </row>
    <row r="27" spans="1:9" x14ac:dyDescent="0.25">
      <c r="A27" s="88"/>
      <c r="B27" s="93" t="s">
        <v>91</v>
      </c>
      <c r="C27" s="94"/>
    </row>
    <row r="28" spans="1:9" x14ac:dyDescent="0.25">
      <c r="A28" s="88"/>
      <c r="B28" s="36" t="s">
        <v>92</v>
      </c>
      <c r="C28" s="31">
        <v>0</v>
      </c>
    </row>
    <row r="29" spans="1:9" x14ac:dyDescent="0.25">
      <c r="A29" s="88"/>
      <c r="B29" s="36" t="s">
        <v>78</v>
      </c>
      <c r="C29" s="31">
        <v>0</v>
      </c>
    </row>
    <row r="30" spans="1:9" x14ac:dyDescent="0.25">
      <c r="A30" s="88"/>
      <c r="B30" s="36" t="s">
        <v>79</v>
      </c>
      <c r="C30" s="31">
        <v>0</v>
      </c>
    </row>
    <row r="31" spans="1:9" x14ac:dyDescent="0.25">
      <c r="A31" s="88"/>
      <c r="B31" s="93" t="s">
        <v>93</v>
      </c>
      <c r="C31" s="94"/>
    </row>
    <row r="32" spans="1:9" x14ac:dyDescent="0.25">
      <c r="A32" s="88"/>
      <c r="B32" s="36"/>
      <c r="C32" s="31"/>
    </row>
    <row r="33" spans="1:3" ht="30" x14ac:dyDescent="0.25">
      <c r="A33" s="88"/>
      <c r="B33" s="36" t="s">
        <v>178</v>
      </c>
      <c r="C33" s="31">
        <v>23118880</v>
      </c>
    </row>
    <row r="34" spans="1:3" x14ac:dyDescent="0.25">
      <c r="A34" s="88"/>
      <c r="B34" s="36" t="s">
        <v>179</v>
      </c>
      <c r="C34" s="31">
        <v>463291</v>
      </c>
    </row>
    <row r="35" spans="1:3" x14ac:dyDescent="0.25">
      <c r="A35" s="88"/>
      <c r="B35" s="93" t="s">
        <v>94</v>
      </c>
      <c r="C35" s="94"/>
    </row>
    <row r="36" spans="1:3" x14ac:dyDescent="0.25">
      <c r="A36" s="88"/>
      <c r="B36" s="36" t="s">
        <v>95</v>
      </c>
      <c r="C36" s="32">
        <v>1</v>
      </c>
    </row>
    <row r="37" spans="1:3" x14ac:dyDescent="0.25">
      <c r="A37" s="88"/>
      <c r="B37" s="36" t="s">
        <v>39</v>
      </c>
      <c r="C37" s="33">
        <v>1430000</v>
      </c>
    </row>
    <row r="38" spans="1:3" x14ac:dyDescent="0.25">
      <c r="A38" s="88"/>
      <c r="B38" s="36" t="s">
        <v>96</v>
      </c>
      <c r="C38" s="32">
        <v>1</v>
      </c>
    </row>
    <row r="39" spans="1:3" x14ac:dyDescent="0.25">
      <c r="A39" s="24" t="s">
        <v>97</v>
      </c>
      <c r="B39" s="100">
        <f>IFERROR(B20*(VLOOKUP(B18,E15:F17,2,0)),16666)</f>
        <v>15506519.699999999</v>
      </c>
      <c r="C39" s="100"/>
    </row>
    <row r="40" spans="1:3" ht="93" customHeight="1" x14ac:dyDescent="0.25">
      <c r="A40" s="35" t="s">
        <v>98</v>
      </c>
      <c r="B40" s="101" t="s">
        <v>180</v>
      </c>
      <c r="C40" s="102"/>
    </row>
    <row r="41" spans="1:3" ht="211.5" customHeight="1" x14ac:dyDescent="0.25">
      <c r="A41" s="35" t="s">
        <v>99</v>
      </c>
      <c r="B41" s="98" t="s">
        <v>175</v>
      </c>
      <c r="C41" s="99"/>
    </row>
    <row r="42" spans="1:3" ht="26.1" customHeight="1" x14ac:dyDescent="0.25">
      <c r="A42" s="42" t="s">
        <v>100</v>
      </c>
      <c r="B42" s="42"/>
      <c r="C42" s="42"/>
    </row>
    <row r="43" spans="1:3" x14ac:dyDescent="0.25">
      <c r="A43" s="41" t="s">
        <v>101</v>
      </c>
      <c r="B43" s="97"/>
      <c r="C43" s="97"/>
    </row>
    <row r="44" spans="1:3" ht="41.1" customHeight="1" x14ac:dyDescent="0.25">
      <c r="A44" s="41" t="s">
        <v>102</v>
      </c>
      <c r="B44" s="97"/>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8" sqref="B8:C8"/>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6" t="s">
        <v>103</v>
      </c>
      <c r="B1" s="66"/>
      <c r="C1" s="66"/>
    </row>
    <row r="2" spans="1:3" x14ac:dyDescent="0.25">
      <c r="A2" s="20" t="s">
        <v>34</v>
      </c>
      <c r="B2" s="67" t="str">
        <f>'AUTOS NOTA 324'!B2:C2</f>
        <v>SINIESTRO 134712473  LEGIS  APJ32245</v>
      </c>
      <c r="C2" s="68"/>
    </row>
    <row r="3" spans="1:3" x14ac:dyDescent="0.25">
      <c r="A3" s="5" t="s">
        <v>1</v>
      </c>
      <c r="B3" s="52">
        <v>2024010720</v>
      </c>
      <c r="C3" s="52"/>
    </row>
    <row r="4" spans="1:3" x14ac:dyDescent="0.25">
      <c r="A4" s="5" t="s">
        <v>156</v>
      </c>
      <c r="B4" s="52" t="s">
        <v>157</v>
      </c>
      <c r="C4" s="52"/>
    </row>
    <row r="5" spans="1:3" x14ac:dyDescent="0.25">
      <c r="A5" s="5" t="s">
        <v>2</v>
      </c>
      <c r="B5" s="52" t="s">
        <v>158</v>
      </c>
      <c r="C5" s="52"/>
    </row>
    <row r="6" spans="1:3" ht="15" customHeight="1" x14ac:dyDescent="0.25">
      <c r="A6" s="5" t="s">
        <v>3</v>
      </c>
      <c r="B6" s="52" t="s">
        <v>159</v>
      </c>
      <c r="C6" s="52"/>
    </row>
    <row r="7" spans="1:3" ht="15" customHeight="1" x14ac:dyDescent="0.25">
      <c r="A7" s="5" t="s">
        <v>4</v>
      </c>
      <c r="B7" s="52" t="str">
        <f>'AUTOS  NOTA 322'!B6:C6</f>
        <v>DEMANDA DIRECTA</v>
      </c>
      <c r="C7" s="52"/>
    </row>
    <row r="8" spans="1:3" ht="15" customHeight="1" x14ac:dyDescent="0.25">
      <c r="A8" s="30" t="s">
        <v>35</v>
      </c>
      <c r="B8" s="52"/>
      <c r="C8" s="52"/>
    </row>
    <row r="9" spans="1:3" ht="18.95" customHeight="1" x14ac:dyDescent="0.25">
      <c r="A9" s="5" t="s">
        <v>104</v>
      </c>
      <c r="B9" s="52"/>
      <c r="C9" s="52"/>
    </row>
    <row r="10" spans="1:3" x14ac:dyDescent="0.25">
      <c r="A10" s="7" t="s">
        <v>88</v>
      </c>
      <c r="B10" s="109">
        <f>'AUTOS NOTA 324'!B20:C20</f>
        <v>22152171</v>
      </c>
      <c r="C10" s="109"/>
    </row>
    <row r="11" spans="1:3" x14ac:dyDescent="0.25">
      <c r="A11" s="7" t="s">
        <v>105</v>
      </c>
      <c r="B11" s="110">
        <f>'AUTOS NOTA 324'!B39:C39</f>
        <v>15506519.699999999</v>
      </c>
      <c r="C11" s="52"/>
    </row>
    <row r="12" spans="1:3" ht="30" x14ac:dyDescent="0.25">
      <c r="A12" s="7" t="s">
        <v>106</v>
      </c>
      <c r="B12" s="107"/>
      <c r="C12" s="108"/>
    </row>
    <row r="13" spans="1:3" ht="45" x14ac:dyDescent="0.25">
      <c r="A13" s="5" t="s">
        <v>107</v>
      </c>
      <c r="B13" s="52"/>
      <c r="C13" s="52"/>
    </row>
    <row r="14" spans="1:3" ht="45" x14ac:dyDescent="0.25">
      <c r="A14" s="5" t="s">
        <v>108</v>
      </c>
      <c r="B14" s="52"/>
      <c r="C14" s="52"/>
    </row>
    <row r="15" spans="1:3" x14ac:dyDescent="0.25">
      <c r="A15" s="5" t="s">
        <v>109</v>
      </c>
      <c r="B15" s="6"/>
      <c r="C15" s="6"/>
    </row>
    <row r="16" spans="1:3" x14ac:dyDescent="0.25">
      <c r="A16" s="7" t="s">
        <v>110</v>
      </c>
      <c r="B16" s="52"/>
      <c r="C16" s="52"/>
    </row>
    <row r="17" spans="1:3" x14ac:dyDescent="0.25">
      <c r="A17" s="6" t="s">
        <v>111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17</v>
      </c>
      <c r="I1" t="s">
        <v>114</v>
      </c>
      <c r="K1" t="s">
        <v>115</v>
      </c>
      <c r="L1" s="29" t="s">
        <v>116</v>
      </c>
      <c r="M1" t="s">
        <v>117</v>
      </c>
      <c r="N1" t="s">
        <v>82</v>
      </c>
      <c r="O1" t="s">
        <v>118</v>
      </c>
    </row>
    <row r="2" spans="1:15" x14ac:dyDescent="0.25">
      <c r="A2" t="s">
        <v>117</v>
      </c>
      <c r="B2" t="s">
        <v>119</v>
      </c>
      <c r="C2" t="s">
        <v>120</v>
      </c>
      <c r="D2" s="2" t="s">
        <v>121</v>
      </c>
      <c r="E2" s="1" t="s">
        <v>122</v>
      </c>
      <c r="F2" s="2" t="s">
        <v>123</v>
      </c>
      <c r="G2" s="4">
        <v>0.7</v>
      </c>
      <c r="H2" t="s">
        <v>124</v>
      </c>
      <c r="I2" t="s">
        <v>125</v>
      </c>
      <c r="K2" t="s">
        <v>5</v>
      </c>
      <c r="L2" s="29" t="s">
        <v>126</v>
      </c>
      <c r="M2" t="s">
        <v>127</v>
      </c>
      <c r="N2" t="s">
        <v>84</v>
      </c>
      <c r="O2" t="s">
        <v>119</v>
      </c>
    </row>
    <row r="3" spans="1:15" x14ac:dyDescent="0.25">
      <c r="A3" t="s">
        <v>127</v>
      </c>
      <c r="C3" t="s">
        <v>128</v>
      </c>
      <c r="D3" s="2" t="s">
        <v>129</v>
      </c>
      <c r="E3" s="1" t="s">
        <v>130</v>
      </c>
      <c r="F3" s="2" t="s">
        <v>84</v>
      </c>
      <c r="G3" s="4">
        <v>0.3</v>
      </c>
      <c r="H3" t="s">
        <v>131</v>
      </c>
      <c r="I3" t="s">
        <v>132</v>
      </c>
      <c r="L3" s="29" t="s">
        <v>7</v>
      </c>
      <c r="M3" t="s">
        <v>133</v>
      </c>
      <c r="N3" t="s">
        <v>123</v>
      </c>
    </row>
    <row r="4" spans="1:15" x14ac:dyDescent="0.25">
      <c r="A4" t="s">
        <v>133</v>
      </c>
      <c r="C4" t="s">
        <v>134</v>
      </c>
      <c r="E4" s="1" t="s">
        <v>135</v>
      </c>
      <c r="H4" t="s">
        <v>136</v>
      </c>
      <c r="I4" t="s">
        <v>137</v>
      </c>
      <c r="L4" t="s">
        <v>138</v>
      </c>
    </row>
    <row r="5" spans="1:15" x14ac:dyDescent="0.25">
      <c r="A5" t="s">
        <v>139</v>
      </c>
      <c r="E5" s="1" t="s">
        <v>140</v>
      </c>
      <c r="H5" t="s">
        <v>141</v>
      </c>
      <c r="I5" t="s">
        <v>142</v>
      </c>
      <c r="L5" s="29" t="s">
        <v>143</v>
      </c>
    </row>
    <row r="6" spans="1:15" x14ac:dyDescent="0.25">
      <c r="E6" s="1" t="s">
        <v>144</v>
      </c>
      <c r="I6" t="s">
        <v>145</v>
      </c>
      <c r="L6" s="29" t="s">
        <v>146</v>
      </c>
    </row>
    <row r="7" spans="1:15" x14ac:dyDescent="0.25">
      <c r="E7" s="1" t="s">
        <v>147</v>
      </c>
      <c r="I7" t="s">
        <v>148</v>
      </c>
      <c r="L7" s="29" t="s">
        <v>149</v>
      </c>
    </row>
    <row r="8" spans="1:15" x14ac:dyDescent="0.25">
      <c r="E8" s="1" t="s">
        <v>150</v>
      </c>
      <c r="L8" s="29" t="s">
        <v>91</v>
      </c>
    </row>
    <row r="9" spans="1:15" x14ac:dyDescent="0.25">
      <c r="L9" s="29" t="s">
        <v>151</v>
      </c>
    </row>
    <row r="10" spans="1:15" x14ac:dyDescent="0.25">
      <c r="L10" s="29" t="s">
        <v>152</v>
      </c>
    </row>
    <row r="11" spans="1:15" x14ac:dyDescent="0.25">
      <c r="L11" s="29" t="s">
        <v>153</v>
      </c>
    </row>
    <row r="12" spans="1:15" x14ac:dyDescent="0.25">
      <c r="L12" s="29" t="s">
        <v>154</v>
      </c>
    </row>
    <row r="13" spans="1:15" x14ac:dyDescent="0.2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USUARIO</cp:lastModifiedBy>
  <cp:revision/>
  <dcterms:created xsi:type="dcterms:W3CDTF">2020-12-07T14:41:17Z</dcterms:created>
  <dcterms:modified xsi:type="dcterms:W3CDTF">2024-02-23T20:50:20Z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