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codeName="ThisWorkbook"/>
  <mc:AlternateContent xmlns:mc="http://schemas.openxmlformats.org/markup-compatibility/2006">
    <mc:Choice Requires="x15">
      <x15ac:absPath xmlns:x15ac="http://schemas.microsoft.com/office/spreadsheetml/2010/11/ac" url="C:\Users\ce02653\Desktop\ESTIBEN ALONSO CALDERÓN\"/>
    </mc:Choice>
  </mc:AlternateContent>
  <xr:revisionPtr revIDLastSave="0" documentId="13_ncr:1_{81CA1CC8-10B2-4A0F-B328-07FF029BE601}" xr6:coauthVersionLast="47" xr6:coauthVersionMax="47" xr10:uidLastSave="{00000000-0000-0000-0000-000000000000}"/>
  <bookViews>
    <workbookView xWindow="14295" yWindow="0" windowWidth="14610" windowHeight="15585" activeTab="1" xr2:uid="{00000000-000D-0000-FFFF-FFFF00000000}"/>
  </bookViews>
  <sheets>
    <sheet name="AUTOS  NOTA 322" sheetId="1" r:id="rId1"/>
    <sheet name="AUTOS NOTA 321" sheetId="7" r:id="rId2"/>
    <sheet name="AUTOS NOTA 324" sheetId="8" r:id="rId3"/>
    <sheet name="TASACION " sheetId="10" state="hidden" r:id="rId4"/>
    <sheet name="AUTOS NOTA 325" sheetId="9" r:id="rId5"/>
    <sheet name="Hoja2" sheetId="6" state="hidden" r:id="rId6"/>
  </sheets>
  <externalReferences>
    <externalReference r:id="rId7"/>
  </externalReferences>
  <definedNames>
    <definedName name="Posición">[1]Hoja1!$S$3:$S$4</definedName>
    <definedName name="Probabilidad">[1]Parametros!$A$3:$A$5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0" i="8" l="1"/>
  <c r="B39" i="8" s="1"/>
  <c r="B10" i="9" l="1"/>
  <c r="B2" i="8" l="1"/>
  <c r="B2" i="9" s="1"/>
  <c r="B8" i="9" l="1"/>
  <c r="B7" i="9"/>
  <c r="B6" i="9"/>
  <c r="B5" i="9"/>
  <c r="B4" i="9"/>
  <c r="B3" i="9"/>
  <c r="B8" i="8"/>
  <c r="B7" i="8"/>
  <c r="B6" i="8"/>
  <c r="B5" i="8"/>
  <c r="B4" i="8"/>
  <c r="B3" i="8"/>
  <c r="B8" i="7"/>
  <c r="B4" i="7" l="1"/>
  <c r="B5" i="7"/>
  <c r="B6" i="7"/>
  <c r="B7" i="7"/>
  <c r="B3" i="7"/>
  <c r="B9" i="8"/>
  <c r="B11" i="9" l="1"/>
</calcChain>
</file>

<file path=xl/sharedStrings.xml><?xml version="1.0" encoding="utf-8"?>
<sst xmlns="http://schemas.openxmlformats.org/spreadsheetml/2006/main" count="238" uniqueCount="180">
  <si>
    <t>SOLICITUD DE ANTECEDENTES -ABOGADO EXTERNO-</t>
  </si>
  <si>
    <t>Radicado(23 digitos)</t>
  </si>
  <si>
    <t>Juzgado</t>
  </si>
  <si>
    <t>Demandado</t>
  </si>
  <si>
    <t xml:space="preserve">Demandante </t>
  </si>
  <si>
    <t>Tipo de vinculacion compañía</t>
  </si>
  <si>
    <t>DEMANDA DIRECTA</t>
  </si>
  <si>
    <t xml:space="preserve">Tipo de perjucio </t>
  </si>
  <si>
    <t>PERDIDA PARCIAL DAÑOS</t>
  </si>
  <si>
    <t>INTERVINIENTE -Nombre de lesionado o muerto (s) del proceso</t>
  </si>
  <si>
    <t xml:space="preserve">Numero de identificacion </t>
  </si>
  <si>
    <t xml:space="preserve">Domicilio </t>
  </si>
  <si>
    <t xml:space="preserve">Telefono </t>
  </si>
  <si>
    <t>Correo electronico</t>
  </si>
  <si>
    <t xml:space="preserve">Estado Civil </t>
  </si>
  <si>
    <t xml:space="preserve">Fecha de nacimiento </t>
  </si>
  <si>
    <t xml:space="preserve">Edad al momento del siniestro </t>
  </si>
  <si>
    <t xml:space="preserve">Fecha de defuncion </t>
  </si>
  <si>
    <t xml:space="preserve">Situcion Laboral </t>
  </si>
  <si>
    <t xml:space="preserve">Profesion </t>
  </si>
  <si>
    <t xml:space="preserve">Ingresos Netos </t>
  </si>
  <si>
    <t>Numero de Lesionados y/o fallecidos  según IPAT</t>
  </si>
  <si>
    <t xml:space="preserve">Condicion </t>
  </si>
  <si>
    <t>Fecha de los hechos</t>
  </si>
  <si>
    <t>Fecha de solicitud audiencia prejudicial</t>
  </si>
  <si>
    <t>Fecha de audiencia prejudicial</t>
  </si>
  <si>
    <r>
      <t>Breve resumen de los hechos
*Recomendaciones:</t>
    </r>
    <r>
      <rPr>
        <sz val="11"/>
        <color theme="1"/>
        <rFont val="Calibri"/>
        <family val="2"/>
        <scheme val="minor"/>
      </rPr>
      <t xml:space="preserve"> Establecer las circunstancias de tiempo, modo y lugar, fecha del siniestro, placa del vh asegurado y terceros afectados, nombres de los lesionados (pcl-entidad que emite la pcl- días de incapacidad, lesiones) y muertos. Dentro del material probatorio identificar el grado de responsabilidad (IPAT, fallo contravencional). Procure no transcribir los hechos de la demanda, este espacio tiene como finalidad mostrar un panorama de los hechos.</t>
    </r>
  </si>
  <si>
    <t>Asegurado</t>
  </si>
  <si>
    <t>Nit Asegurado</t>
  </si>
  <si>
    <t>Placa vehículo asegurado (si aplica)</t>
  </si>
  <si>
    <t>No. Póliza vinculada</t>
  </si>
  <si>
    <t>Fecha de asignación</t>
  </si>
  <si>
    <t>Fecha de notificación</t>
  </si>
  <si>
    <r>
      <t xml:space="preserve">Fecha de contestacion 
*Recomendación: </t>
    </r>
    <r>
      <rPr>
        <sz val="11"/>
        <color theme="1"/>
        <rFont val="Calibri"/>
        <family val="2"/>
        <scheme val="minor"/>
      </rPr>
      <t>Fecha máxima para contestar la demanda acorde a lo estiúlado en la norma.</t>
    </r>
  </si>
  <si>
    <t>REMISION DE ANTECEDENTES - ABOGADO INTERNO-</t>
  </si>
  <si>
    <t>SINIESTRO - APLICATIVO</t>
  </si>
  <si>
    <t>INTERVINIENTE</t>
  </si>
  <si>
    <t>PÓLIZA</t>
  </si>
  <si>
    <t>AMPARO A AFECTAR</t>
  </si>
  <si>
    <t>RCE HOMICIDIO-LESION</t>
  </si>
  <si>
    <t>VALOR ASEGURADO</t>
  </si>
  <si>
    <t>DEDUCIBLE</t>
  </si>
  <si>
    <t>MODALIDAD</t>
  </si>
  <si>
    <t xml:space="preserve">VIGENCIA </t>
  </si>
  <si>
    <t xml:space="preserve">SINIESTRO DENTRO DE LA VIGENCIA? </t>
  </si>
  <si>
    <t>CARTERA A DÍA</t>
  </si>
  <si>
    <t>COASEGURO</t>
  </si>
  <si>
    <t xml:space="preserve">ASEGURADORAS  </t>
  </si>
  <si>
    <t xml:space="preserve">% DE PARTICIPACION </t>
  </si>
  <si>
    <t>ALLIANZ</t>
  </si>
  <si>
    <t>REASEGURO- SUPERA LOS $500M-</t>
  </si>
  <si>
    <t>LARGE GLOSSES</t>
  </si>
  <si>
    <t>MOTIVO DE LA DEMANDA</t>
  </si>
  <si>
    <t xml:space="preserve">OFRECIENTO AUTOS </t>
  </si>
  <si>
    <t>OFRECIENTO VALOR</t>
  </si>
  <si>
    <t xml:space="preserve">RECOSTRUCCION ACCIDENTE </t>
  </si>
  <si>
    <t>EXCEPCIONES PROPUESTAS COMPAÑÍA</t>
  </si>
  <si>
    <t>• La cobertura otorgada por la póliza se circunscribe a los términos de su clausulado.</t>
  </si>
  <si>
    <t xml:space="preserve">• La responsabilidad de la aseguradora se encuentra limitada al valor de la suma asegurada.
</t>
  </si>
  <si>
    <t xml:space="preserve">• Disminución de la suma asegurada por pago de indemnizaciones con cargo a la PÓLIZA xxxxxx No. xxxxxxx
</t>
  </si>
  <si>
    <t>• Prescripción de las acciones derivadas del contrato de seguros.</t>
  </si>
  <si>
    <t>• Existencia de coaseguro.</t>
  </si>
  <si>
    <t>• Ausencia de prueba del hecho generador de responsabilidad.</t>
  </si>
  <si>
    <t>• Aplicación de la limitación de responsabilidad por razón del deducible a cargo del asegurado.</t>
  </si>
  <si>
    <t>• Exclusiones  de confomidad a la Póliza</t>
  </si>
  <si>
    <t>Otras</t>
  </si>
  <si>
    <t>OBJECION -Marque con una (x)</t>
  </si>
  <si>
    <t>No prueba de responsabilidad.</t>
  </si>
  <si>
    <t>Fuerza mayor y caso fortuito.</t>
  </si>
  <si>
    <t>Culpa exclusiva de un tercero.</t>
  </si>
  <si>
    <t>Culpa exclusiva de la víctima</t>
  </si>
  <si>
    <t>Exclusiones de póliza</t>
  </si>
  <si>
    <t>Vehículo no asegurado</t>
  </si>
  <si>
    <t>Interes asegurable</t>
  </si>
  <si>
    <t>Prescripción de las acciones derivadas del contrato de seguros</t>
  </si>
  <si>
    <t>Infraseguro</t>
  </si>
  <si>
    <t>INFORME INICIAL-ABOGADO EXTERNO-</t>
  </si>
  <si>
    <t>Valor de las pretensiones totales de la demanda (en pesos no en SMMLV)</t>
  </si>
  <si>
    <t>Perjuicios reclamados  (en pesos no en SMMLV)</t>
  </si>
  <si>
    <t>Patrimoniales</t>
  </si>
  <si>
    <t>Lucro Cesante</t>
  </si>
  <si>
    <t>Daño Emergente</t>
  </si>
  <si>
    <t>Daño moral</t>
  </si>
  <si>
    <t>Daño a la salud</t>
  </si>
  <si>
    <t>PROBABLE</t>
  </si>
  <si>
    <t>DAÑOS MATERIALES</t>
  </si>
  <si>
    <t>EVENTUAL</t>
  </si>
  <si>
    <t>Clasificación Contingencia</t>
  </si>
  <si>
    <t>Concepto del Abogado sobre la Contingencia:(Se debe indicar las razones por las cuales se considera que el proceso es Eventual Remoto o Probable.)</t>
  </si>
  <si>
    <t>Valor Contingencia: ( en pesos). Cuanto vale perder o negociar el caso por un valor que debe estar dentro del valor asegurado( con criterios jurisprudenciales)</t>
  </si>
  <si>
    <t>VALOR CONTINGENCIA</t>
  </si>
  <si>
    <t>Extrapatrimoniales</t>
  </si>
  <si>
    <t>Daño a la Salud que podría interpretarse como daño a la vida de relación</t>
  </si>
  <si>
    <t>RCE DAÑOS MATERIALES</t>
  </si>
  <si>
    <r>
      <t xml:space="preserve">INDIQUE LA PLACA- </t>
    </r>
    <r>
      <rPr>
        <sz val="11"/>
        <color rgb="FFFF0000"/>
        <rFont val="Calibri"/>
        <family val="2"/>
        <scheme val="minor"/>
      </rPr>
      <t>SUSTITUYA</t>
    </r>
  </si>
  <si>
    <t>DAÑOS VEHICULO ASEGURADO</t>
  </si>
  <si>
    <t>OTROS</t>
  </si>
  <si>
    <t>COASEGURO RETENCION ALLIANZ (%)</t>
  </si>
  <si>
    <t>CONCURRENCIA</t>
  </si>
  <si>
    <t>Reserva propuesta</t>
  </si>
  <si>
    <t>Observaciones sobre el valor de la contingencia: (Se debe explicar como se aterrizaron las pretensiones.) si el caso es de daños indicar el valor comercial del vh</t>
  </si>
  <si>
    <t>Defensa de la Aseguradora: (Enumerar y enunciar las excepciones propuestas demanda y/o llamamiento )</t>
  </si>
  <si>
    <t xml:space="preserve">VISTO BUENO ABOGADO INTERNO </t>
  </si>
  <si>
    <t>VISTO BUENO ABOGADO INTERNO?</t>
  </si>
  <si>
    <t xml:space="preserve">COMENTARIOS </t>
  </si>
  <si>
    <t>INFORME ABOGADO INTERNO</t>
  </si>
  <si>
    <t>CONTINGENCIA</t>
  </si>
  <si>
    <t>Reserva CIA</t>
  </si>
  <si>
    <t>Comentarios clasificación y valor contingencia</t>
  </si>
  <si>
    <t>El abogado externo remitio la contestacion  y envio de informe inicial en los terminos establecidos ?</t>
  </si>
  <si>
    <t xml:space="preserve">El abogado propuso las excepciones adecuadas para el respetivo proceso? Recomendaciones </t>
  </si>
  <si>
    <t xml:space="preserve">Caso migrado </t>
  </si>
  <si>
    <t xml:space="preserve">Creación de intervinientes </t>
  </si>
  <si>
    <t>Comentarios adicionales</t>
  </si>
  <si>
    <t>SI</t>
  </si>
  <si>
    <t>CLASE DE REASEGURO</t>
  </si>
  <si>
    <t>Acompañante motorista</t>
  </si>
  <si>
    <t>LLAMADA EN GARANTIA</t>
  </si>
  <si>
    <t xml:space="preserve">RCE LESIONES </t>
  </si>
  <si>
    <t>OCURRENCIA</t>
  </si>
  <si>
    <t xml:space="preserve">SI </t>
  </si>
  <si>
    <t>NO</t>
  </si>
  <si>
    <t>CEDIDO</t>
  </si>
  <si>
    <t>FACULTATIVO</t>
  </si>
  <si>
    <t xml:space="preserve">Objetado por la Compañía </t>
  </si>
  <si>
    <t>REMOTO</t>
  </si>
  <si>
    <t xml:space="preserve">Ocupado-trabajador cuenta ajena </t>
  </si>
  <si>
    <t xml:space="preserve">Ciclista </t>
  </si>
  <si>
    <t>RCE HOMICIDIO</t>
  </si>
  <si>
    <t>CLAIMS MADE</t>
  </si>
  <si>
    <t>ACEPTADO</t>
  </si>
  <si>
    <t>AUTOMATICO</t>
  </si>
  <si>
    <t>Pretensiones elevadas- reclamación Compañía</t>
  </si>
  <si>
    <t>Ocupado - Autonomo</t>
  </si>
  <si>
    <t>Cliclista vehículo</t>
  </si>
  <si>
    <t>SUNSET</t>
  </si>
  <si>
    <t>PROPIO</t>
  </si>
  <si>
    <t>Ofrecimiento muy bajo-reclamación Compañía</t>
  </si>
  <si>
    <t xml:space="preserve">Tareas del hogar </t>
  </si>
  <si>
    <t xml:space="preserve">Motociclista </t>
  </si>
  <si>
    <t>RCE + DAÑOS MATERIALES</t>
  </si>
  <si>
    <t>DESCUBREMIENTO</t>
  </si>
  <si>
    <t xml:space="preserve">Nuevos reclamantes </t>
  </si>
  <si>
    <t>Pendiente acceder al mercado laboral -pedir a nino</t>
  </si>
  <si>
    <t>Ocupante vehículo</t>
  </si>
  <si>
    <t>RCC HOMICIDIO</t>
  </si>
  <si>
    <t>Respuesta extemporanea</t>
  </si>
  <si>
    <t>Pasajero servicio publico</t>
  </si>
  <si>
    <t>RCC LESIONES</t>
  </si>
  <si>
    <t xml:space="preserve">Sin reclamación previa </t>
  </si>
  <si>
    <t>Peaton</t>
  </si>
  <si>
    <t>RCC HOMICIDIO-LESION</t>
  </si>
  <si>
    <t xml:space="preserve">Vida/RC medica- aviso de siniestro sin tramite </t>
  </si>
  <si>
    <t>PÉRDIDA PARCIAL HURTO</t>
  </si>
  <si>
    <t>PÉRDIDA TOTAL DAÑOS</t>
  </si>
  <si>
    <t>SUSTRACCIÓN TOTAL</t>
  </si>
  <si>
    <t>NO APLICA</t>
  </si>
  <si>
    <t>JUZGADO DÉCIMO CIVIL DEL CIIRCUITO DE BOGOTÁ</t>
  </si>
  <si>
    <t>LILBARDO DE JESÚS MEJÍA SALDARRIAGA
ÁLVARO DE JESÚS PARRA BEDOYA
ALLIANZ SEGUROS SA</t>
  </si>
  <si>
    <t>ESTIBEN ALFONSO CALDERÓN LORA
DANIELA GUTIÉRREZ MEJÍA</t>
  </si>
  <si>
    <t>ESTIBEN ALFONSO CALDERÓN LORA --&gt; 1037666244
DANIELA GUTIÉRREZ MEJÍA --&gt;1193129565</t>
  </si>
  <si>
    <t>BELLO -ANTIOQUIA</t>
  </si>
  <si>
    <t>carlos.muñoz@zionsolucionesjuridicas.com</t>
  </si>
  <si>
    <t>ESTIBEN ALFONSO CALDERÓN LORA --&gt; 26 de enero de 1999
DANIELA GUTIÉRREZ MEJÍA --&gt; 23 de enero de 2000</t>
  </si>
  <si>
    <t>ESTIBEN ALFONSO CALDERÓN LORA --&gt; 20 años
DANIELA GUTIÉRREZ MEJÍA --&gt; 19 años</t>
  </si>
  <si>
    <t>ESTIBEN ALFONSO CALDERÓN LORA --&gt; OFICIAL ELECTRICO
DANIELA GUTIÉRREZ MEJÍA --&gt; NO RELACIONA</t>
  </si>
  <si>
    <t>30 DE JUNIO DE 2019</t>
  </si>
  <si>
    <t>NO SE RELACIONA- LA FECHA DE RECLAMACIÓN FUE EL 18 DE NOVIEMBRE DE 2020</t>
  </si>
  <si>
    <t>ALBEIRO DE JESÚS PARRA BEDOYA</t>
  </si>
  <si>
    <t>TRC542</t>
  </si>
  <si>
    <t xml:space="preserve">El día 30 de junio de 2019 en la vía Hatillo-Cisneros se presentó un accidente de tránsito en el cual estuvo involucrado el vehículo de placas TCR-542, conducido por el señor Estibe Alonso Calderón Lora y el cual se encuentra asegurado con la Compañía, y la motocicleta DOY-40C conducido por el señor Estiben Alonso Calderón y en la cual iba como acompañante la señora Daniela Guitiérrez, los cuales sufrieron lesiones debido al accidente en mención. 
Es importante mencionar que en el Informe Policial de Accidente de Tránsito se atribute la hipotesis número 157 correspondiente a invadir carril en sentido contratrio y por ello o los señores Estiben Calderón y Daniela Gutiérrez se encuentran demandado en nombre propio y en representación de su hijo, Juan David Calderón, por los perjuicios ocasionados.
</t>
  </si>
  <si>
    <t>12 DE FEBRERO DE 2024</t>
  </si>
  <si>
    <t>15 DE FEBRERO DE 2024</t>
  </si>
  <si>
    <t>UNIÓN MARITAL DE HECHO</t>
  </si>
  <si>
    <t xml:space="preserve">11001310301020230058400
</t>
  </si>
  <si>
    <t>ESTIBEN ALFONSO CALDERÓN LORA (VÍCTIMA DIRECTA) (26-ene-1999) (25 años)
DANIELA GUTIÉRREZ MEJÍA (VÍCTIMA DIRECTA) (23-ene-2000) (24 años)
JUAN DAVID CALDERÓN GUTIÉRREZ (Hijo de las víctimas) (12-ene-2017) (7 años)</t>
  </si>
  <si>
    <t>18 DE MARZO DE 2024</t>
  </si>
  <si>
    <t>Duración: Desde las 00:00 horas del 01/01/2019 hasta las 24:00 horas del 31/12/2019.</t>
  </si>
  <si>
    <t>no se logró establecer con certeza la  referida responsabilidad del conductor asegurado, puesto que el Informe Policial de Accidente de Tránsito, no da prueba de un actuar imprudente exclusivo del asegurado, en atención a que en el  mismo se plasma la hipótesis de accidente de tránsito N° 157 “Invadir carril sentido contrario progresivamente en curva” conforme a la Resolución No. 11268 del 6 de diciembre de 2012 emitida  por el Ministerio de Transporte, que corresponde al conductor del vehículo tipo motocicleta.</t>
  </si>
  <si>
    <t>SINIESTRO  81922201  LEGIS APJ32256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</si>
</sst>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 #,##0;[Red]\-&quot;$&quot;\ #,##0"/>
    <numFmt numFmtId="42" formatCode="_-&quot;$&quot;\ * #,##0_-;\-&quot;$&quot;\ * #,##0_-;_-&quot;$&quot;\ * &quot;-&quot;_-;_-@_-"/>
  </numFmts>
  <fonts count="9" x14ac:knownFonts="1">
    <font>
      <sz val="11"/>
      <color theme="1"/>
      <name val="Calibri"/>
      <family val="2"/>
      <scheme val="minor"/>
    </font>
    <font>
      <sz val="11"/>
      <color theme="1"/>
      <name val="Calibri"/>
      <family val="2"/>
      <scheme val="minor"/>
    </font>
    <font>
      <b/>
      <sz val="11"/>
      <color theme="1"/>
      <name val="Calibri"/>
      <family val="2"/>
      <scheme val="minor"/>
    </font>
    <font>
      <b/>
      <sz val="14"/>
      <color theme="0"/>
      <name val="Calibri"/>
      <family val="2"/>
      <scheme val="minor"/>
    </font>
    <font>
      <b/>
      <sz val="11"/>
      <color theme="0"/>
      <name val="Calibri"/>
      <family val="2"/>
      <scheme val="minor"/>
    </font>
    <font>
      <sz val="11"/>
      <color theme="0"/>
      <name val="Calibri"/>
      <family val="2"/>
      <scheme val="minor"/>
    </font>
    <font>
      <sz val="11"/>
      <name val="Calibri"/>
      <family val="2"/>
      <scheme val="minor"/>
    </font>
    <font>
      <u/>
      <sz val="11"/>
      <color theme="10"/>
      <name val="Calibri"/>
      <family val="2"/>
      <scheme val="minor"/>
    </font>
    <font>
      <sz val="11"/>
      <color rgb="FFFF0000"/>
      <name val="Calibri"/>
      <family val="2"/>
      <scheme val="minor"/>
    </font>
  </fonts>
  <fills count="9">
    <fill>
      <patternFill patternType="none"/>
    </fill>
    <fill>
      <patternFill patternType="gray125"/>
    </fill>
    <fill>
      <patternFill patternType="solid">
        <fgColor theme="3" tint="-0.499984740745262"/>
        <bgColor indexed="64"/>
      </patternFill>
    </fill>
    <fill>
      <patternFill patternType="solid">
        <fgColor theme="3"/>
        <bgColor indexed="64"/>
      </patternFill>
    </fill>
    <fill>
      <patternFill patternType="solid">
        <fgColor theme="3" tint="0.79998168889431442"/>
        <bgColor indexed="64"/>
      </patternFill>
    </fill>
    <fill>
      <patternFill patternType="solid">
        <fgColor theme="7" tint="0.79998168889431442"/>
        <bgColor indexed="64"/>
      </patternFill>
    </fill>
    <fill>
      <patternFill patternType="solid">
        <fgColor theme="3" tint="0.39997558519241921"/>
        <bgColor indexed="64"/>
      </patternFill>
    </fill>
    <fill>
      <patternFill patternType="solid">
        <fgColor theme="0"/>
        <bgColor indexed="64"/>
      </patternFill>
    </fill>
    <fill>
      <patternFill patternType="solid">
        <fgColor theme="7"/>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s>
  <cellStyleXfs count="5">
    <xf numFmtId="0" fontId="0" fillId="0" borderId="0"/>
    <xf numFmtId="42" fontId="1" fillId="0" borderId="0" applyFont="0" applyFill="0" applyBorder="0" applyAlignment="0" applyProtection="0"/>
    <xf numFmtId="9" fontId="1" fillId="0" borderId="0" applyFon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cellStyleXfs>
  <cellXfs count="113">
    <xf numFmtId="0" fontId="0" fillId="0" borderId="0" xfId="0"/>
    <xf numFmtId="0" fontId="0" fillId="0" borderId="1" xfId="0" applyBorder="1"/>
    <xf numFmtId="0" fontId="0" fillId="0" borderId="0" xfId="0" applyAlignment="1">
      <alignment vertical="top"/>
    </xf>
    <xf numFmtId="0" fontId="5" fillId="3" borderId="1" xfId="0" applyFont="1" applyFill="1" applyBorder="1" applyAlignment="1">
      <alignment horizontal="center"/>
    </xf>
    <xf numFmtId="9" fontId="0" fillId="0" borderId="0" xfId="0" applyNumberFormat="1" applyAlignment="1">
      <alignment vertical="top"/>
    </xf>
    <xf numFmtId="0" fontId="2" fillId="0" borderId="1" xfId="0" applyFont="1" applyBorder="1" applyAlignment="1">
      <alignment horizontal="justify" vertical="top" wrapText="1"/>
    </xf>
    <xf numFmtId="0" fontId="0" fillId="0" borderId="1" xfId="0" applyBorder="1" applyAlignment="1">
      <alignment horizontal="justify" vertical="top"/>
    </xf>
    <xf numFmtId="0" fontId="2" fillId="0" borderId="1" xfId="0" applyFont="1" applyBorder="1" applyAlignment="1">
      <alignment horizontal="justify" vertical="top"/>
    </xf>
    <xf numFmtId="0" fontId="0" fillId="0" borderId="0" xfId="0" applyAlignment="1">
      <alignment horizontal="justify" vertical="top"/>
    </xf>
    <xf numFmtId="0" fontId="0" fillId="5" borderId="0" xfId="0" applyFill="1"/>
    <xf numFmtId="0" fontId="5" fillId="6" borderId="1" xfId="0" applyFont="1" applyFill="1" applyBorder="1" applyAlignment="1">
      <alignment horizontal="center" vertical="top"/>
    </xf>
    <xf numFmtId="0" fontId="0" fillId="0" borderId="1" xfId="0" applyBorder="1" applyAlignment="1">
      <alignment vertical="top" wrapText="1"/>
    </xf>
    <xf numFmtId="0" fontId="6" fillId="0" borderId="1" xfId="0" applyFont="1" applyBorder="1" applyAlignment="1">
      <alignment vertical="top" wrapText="1"/>
    </xf>
    <xf numFmtId="0" fontId="0" fillId="0" borderId="3" xfId="0" applyBorder="1" applyAlignment="1">
      <alignment vertical="top" wrapText="1"/>
    </xf>
    <xf numFmtId="0" fontId="0" fillId="7" borderId="1" xfId="0" applyFill="1" applyBorder="1" applyAlignment="1">
      <alignment vertical="top" wrapText="1"/>
    </xf>
    <xf numFmtId="0" fontId="0" fillId="7" borderId="1" xfId="0" applyFill="1" applyBorder="1" applyAlignment="1">
      <alignment vertical="top"/>
    </xf>
    <xf numFmtId="0" fontId="0" fillId="7" borderId="3" xfId="0" applyFill="1" applyBorder="1" applyAlignment="1">
      <alignment horizontal="center" vertical="top" wrapText="1"/>
    </xf>
    <xf numFmtId="0" fontId="0" fillId="7" borderId="2" xfId="0" applyFill="1" applyBorder="1" applyAlignment="1">
      <alignment horizontal="left" vertical="top" wrapText="1"/>
    </xf>
    <xf numFmtId="0" fontId="0" fillId="7" borderId="3" xfId="0" applyFill="1" applyBorder="1" applyAlignment="1">
      <alignment horizontal="left" vertical="top" wrapText="1"/>
    </xf>
    <xf numFmtId="0" fontId="0" fillId="0" borderId="4" xfId="0" applyBorder="1" applyAlignment="1">
      <alignment horizontal="justify" vertical="top"/>
    </xf>
    <xf numFmtId="0" fontId="0" fillId="0" borderId="2" xfId="0" applyBorder="1" applyAlignment="1">
      <alignment horizontal="justify" vertical="top"/>
    </xf>
    <xf numFmtId="0" fontId="2" fillId="4" borderId="4" xfId="0" applyFont="1" applyFill="1" applyBorder="1" applyAlignment="1">
      <alignment horizontal="justify" vertical="top" wrapText="1"/>
    </xf>
    <xf numFmtId="9" fontId="0" fillId="0" borderId="0" xfId="2" applyFont="1"/>
    <xf numFmtId="9" fontId="0" fillId="0" borderId="0" xfId="0" applyNumberFormat="1"/>
    <xf numFmtId="0" fontId="5" fillId="2" borderId="8" xfId="0" applyFont="1" applyFill="1" applyBorder="1" applyAlignment="1">
      <alignment horizontal="justify" vertical="top"/>
    </xf>
    <xf numFmtId="42" fontId="0" fillId="0" borderId="0" xfId="0" applyNumberFormat="1"/>
    <xf numFmtId="9" fontId="0" fillId="0" borderId="0" xfId="1" applyNumberFormat="1" applyFont="1"/>
    <xf numFmtId="0" fontId="2" fillId="7" borderId="1" xfId="0" applyFont="1" applyFill="1" applyBorder="1" applyAlignment="1">
      <alignment horizontal="justify" vertical="top" wrapText="1"/>
    </xf>
    <xf numFmtId="42" fontId="2" fillId="7" borderId="1" xfId="1" applyFont="1" applyFill="1" applyBorder="1" applyAlignment="1">
      <alignment horizontal="justify" vertical="top" wrapText="1"/>
    </xf>
    <xf numFmtId="0" fontId="0" fillId="0" borderId="0" xfId="0" applyAlignment="1">
      <alignment horizontal="left"/>
    </xf>
    <xf numFmtId="0" fontId="2" fillId="0" borderId="2" xfId="0" applyFont="1" applyBorder="1" applyAlignment="1">
      <alignment horizontal="justify" vertical="top" wrapText="1"/>
    </xf>
    <xf numFmtId="42" fontId="0" fillId="0" borderId="1" xfId="1" applyFont="1" applyBorder="1" applyAlignment="1" applyProtection="1">
      <alignment horizontal="justify" vertical="top"/>
      <protection locked="0"/>
    </xf>
    <xf numFmtId="9" fontId="0" fillId="0" borderId="1" xfId="2" applyFont="1" applyBorder="1" applyAlignment="1" applyProtection="1">
      <alignment horizontal="center" vertical="top"/>
      <protection locked="0"/>
    </xf>
    <xf numFmtId="42" fontId="0" fillId="0" borderId="1" xfId="1" applyFont="1" applyBorder="1" applyAlignment="1" applyProtection="1">
      <alignment horizontal="center" vertical="top"/>
      <protection locked="0"/>
    </xf>
    <xf numFmtId="0" fontId="0" fillId="0" borderId="2" xfId="0" applyBorder="1" applyAlignment="1" applyProtection="1">
      <alignment horizontal="justify" vertical="top"/>
      <protection locked="0"/>
    </xf>
    <xf numFmtId="0" fontId="2" fillId="0" borderId="1" xfId="0" applyFont="1" applyBorder="1" applyAlignment="1" applyProtection="1">
      <alignment horizontal="justify" vertical="top" wrapText="1"/>
      <protection locked="0"/>
    </xf>
    <xf numFmtId="0" fontId="0" fillId="0" borderId="1" xfId="0" applyBorder="1" applyAlignment="1" applyProtection="1">
      <alignment horizontal="justify" vertical="top"/>
      <protection locked="0"/>
    </xf>
    <xf numFmtId="0" fontId="2" fillId="0" borderId="2" xfId="0" applyFont="1" applyBorder="1" applyAlignment="1" applyProtection="1">
      <alignment horizontal="justify" vertical="top" wrapText="1"/>
      <protection locked="0"/>
    </xf>
    <xf numFmtId="0" fontId="2" fillId="0" borderId="1" xfId="0" applyFont="1" applyBorder="1" applyAlignment="1" applyProtection="1">
      <alignment horizontal="justify" vertical="top"/>
      <protection locked="0"/>
    </xf>
    <xf numFmtId="42" fontId="6" fillId="7" borderId="1" xfId="1" applyFont="1" applyFill="1" applyBorder="1" applyAlignment="1" applyProtection="1">
      <alignment horizontal="center" vertical="top"/>
      <protection locked="0"/>
    </xf>
    <xf numFmtId="42" fontId="4" fillId="7" borderId="1" xfId="1" applyFont="1" applyFill="1" applyBorder="1" applyAlignment="1" applyProtection="1">
      <alignment horizontal="center" vertical="top"/>
      <protection locked="0"/>
    </xf>
    <xf numFmtId="0" fontId="0" fillId="0" borderId="1" xfId="0" applyBorder="1" applyAlignment="1" applyProtection="1">
      <alignment horizontal="center" vertical="center"/>
      <protection locked="0"/>
    </xf>
    <xf numFmtId="0" fontId="3" fillId="2" borderId="4" xfId="0" applyFont="1" applyFill="1" applyBorder="1" applyAlignment="1" applyProtection="1">
      <alignment horizontal="center" vertical="top"/>
      <protection locked="0"/>
    </xf>
    <xf numFmtId="0" fontId="0" fillId="7" borderId="1" xfId="0" applyFill="1" applyBorder="1" applyAlignment="1">
      <alignment horizontal="justify" vertical="top" wrapText="1"/>
    </xf>
    <xf numFmtId="0" fontId="0" fillId="7" borderId="1" xfId="0" applyFill="1" applyBorder="1" applyAlignment="1">
      <alignment horizontal="justify" vertical="top"/>
    </xf>
    <xf numFmtId="15" fontId="0" fillId="7" borderId="1" xfId="0" applyNumberFormat="1" applyFill="1" applyBorder="1" applyAlignment="1">
      <alignment horizontal="justify" vertical="top" wrapText="1"/>
    </xf>
    <xf numFmtId="0" fontId="0" fillId="0" borderId="1" xfId="0" applyBorder="1" applyAlignment="1">
      <alignment horizontal="justify" vertical="top" wrapText="1"/>
    </xf>
    <xf numFmtId="0" fontId="7" fillId="0" borderId="1" xfId="4" applyBorder="1" applyAlignment="1">
      <alignment horizontal="justify" vertical="top" wrapText="1"/>
    </xf>
    <xf numFmtId="0" fontId="7" fillId="0" borderId="1" xfId="3" applyBorder="1" applyAlignment="1">
      <alignment horizontal="justify" vertical="top" wrapText="1"/>
    </xf>
    <xf numFmtId="0" fontId="0" fillId="0" borderId="1" xfId="0" applyBorder="1" applyAlignment="1">
      <alignment horizontal="justify" vertical="top"/>
    </xf>
    <xf numFmtId="14" fontId="0" fillId="0" borderId="1" xfId="0" applyNumberFormat="1" applyBorder="1" applyAlignment="1">
      <alignment horizontal="justify" vertical="top" wrapText="1"/>
    </xf>
    <xf numFmtId="14" fontId="0" fillId="0" borderId="1" xfId="0" applyNumberFormat="1" applyBorder="1" applyAlignment="1">
      <alignment horizontal="justify" vertical="top"/>
    </xf>
    <xf numFmtId="14" fontId="0" fillId="7" borderId="2" xfId="0" applyNumberFormat="1" applyFill="1" applyBorder="1" applyAlignment="1">
      <alignment horizontal="justify" vertical="top"/>
    </xf>
    <xf numFmtId="0" fontId="0" fillId="7" borderId="3" xfId="0" applyFill="1" applyBorder="1" applyAlignment="1">
      <alignment horizontal="justify" vertical="top"/>
    </xf>
    <xf numFmtId="0" fontId="3" fillId="2" borderId="6" xfId="0" applyFont="1" applyFill="1" applyBorder="1" applyAlignment="1">
      <alignment horizontal="center" vertical="top"/>
    </xf>
    <xf numFmtId="0" fontId="0" fillId="0" borderId="2" xfId="0" applyBorder="1" applyAlignment="1">
      <alignment horizontal="justify" vertical="top"/>
    </xf>
    <xf numFmtId="0" fontId="0" fillId="0" borderId="3" xfId="0" applyBorder="1" applyAlignment="1">
      <alignment horizontal="justify" vertical="top"/>
    </xf>
    <xf numFmtId="6" fontId="0" fillId="0" borderId="1" xfId="1" applyNumberFormat="1" applyFont="1" applyBorder="1" applyAlignment="1">
      <alignment horizontal="justify" vertical="top" wrapText="1"/>
    </xf>
    <xf numFmtId="42" fontId="0" fillId="0" borderId="1" xfId="1" applyFont="1" applyBorder="1" applyAlignment="1">
      <alignment horizontal="justify" vertical="top" wrapText="1"/>
    </xf>
    <xf numFmtId="49" fontId="0" fillId="0" borderId="2" xfId="0" applyNumberFormat="1" applyBorder="1" applyAlignment="1">
      <alignment horizontal="justify" vertical="top" wrapText="1"/>
    </xf>
    <xf numFmtId="49" fontId="0" fillId="0" borderId="3" xfId="0" applyNumberFormat="1" applyBorder="1" applyAlignment="1">
      <alignment horizontal="justify" vertical="top"/>
    </xf>
    <xf numFmtId="0" fontId="0" fillId="0" borderId="2" xfId="0" applyBorder="1" applyAlignment="1">
      <alignment horizontal="justify" vertical="top" wrapText="1"/>
    </xf>
    <xf numFmtId="0" fontId="2" fillId="7" borderId="1" xfId="0" applyFont="1" applyFill="1" applyBorder="1" applyAlignment="1">
      <alignment horizontal="justify" vertical="top" wrapText="1"/>
    </xf>
    <xf numFmtId="0" fontId="3" fillId="2" borderId="4" xfId="0" applyFont="1" applyFill="1" applyBorder="1" applyAlignment="1">
      <alignment horizontal="center" vertical="top"/>
    </xf>
    <xf numFmtId="0" fontId="0" fillId="0" borderId="2" xfId="0" applyBorder="1" applyAlignment="1">
      <alignment horizontal="center" vertical="top"/>
    </xf>
    <xf numFmtId="0" fontId="0" fillId="0" borderId="3" xfId="0" applyBorder="1" applyAlignment="1">
      <alignment horizontal="center" vertical="top"/>
    </xf>
    <xf numFmtId="0" fontId="4" fillId="2" borderId="4" xfId="0" applyFont="1" applyFill="1" applyBorder="1" applyAlignment="1">
      <alignment horizontal="justify" vertical="top"/>
    </xf>
    <xf numFmtId="0" fontId="0" fillId="7" borderId="2" xfId="0" applyFill="1" applyBorder="1" applyAlignment="1">
      <alignment horizontal="left" vertical="top" wrapText="1"/>
    </xf>
    <xf numFmtId="0" fontId="0" fillId="7" borderId="3" xfId="0" applyFill="1" applyBorder="1" applyAlignment="1">
      <alignment horizontal="left" vertical="top" wrapText="1"/>
    </xf>
    <xf numFmtId="0" fontId="0" fillId="7" borderId="5" xfId="0" applyFill="1" applyBorder="1" applyAlignment="1">
      <alignment horizontal="left" vertical="top"/>
    </xf>
    <xf numFmtId="0" fontId="0" fillId="7" borderId="7" xfId="0" applyFill="1" applyBorder="1" applyAlignment="1">
      <alignment horizontal="left" vertical="top"/>
    </xf>
    <xf numFmtId="0" fontId="0" fillId="7" borderId="12" xfId="0" applyFill="1" applyBorder="1" applyAlignment="1">
      <alignment horizontal="left" vertical="top"/>
    </xf>
    <xf numFmtId="0" fontId="0" fillId="7" borderId="8" xfId="0" applyFill="1" applyBorder="1" applyAlignment="1">
      <alignment horizontal="left" vertical="top"/>
    </xf>
    <xf numFmtId="0" fontId="0" fillId="7" borderId="13" xfId="0" applyFill="1" applyBorder="1" applyAlignment="1">
      <alignment horizontal="left" vertical="top"/>
    </xf>
    <xf numFmtId="0" fontId="0" fillId="7" borderId="14" xfId="0" applyFill="1" applyBorder="1" applyAlignment="1">
      <alignment horizontal="left" vertical="top"/>
    </xf>
    <xf numFmtId="0" fontId="4" fillId="2" borderId="4" xfId="0" applyFont="1" applyFill="1" applyBorder="1" applyAlignment="1">
      <alignment horizontal="center" vertical="top"/>
    </xf>
    <xf numFmtId="0" fontId="0" fillId="0" borderId="2" xfId="0" applyBorder="1" applyAlignment="1">
      <alignment horizontal="left" vertical="top" wrapText="1"/>
    </xf>
    <xf numFmtId="0" fontId="0" fillId="0" borderId="3" xfId="0" applyBorder="1" applyAlignment="1">
      <alignment horizontal="left" vertical="top" wrapText="1"/>
    </xf>
    <xf numFmtId="42" fontId="0" fillId="0" borderId="2" xfId="1" applyFont="1" applyBorder="1" applyAlignment="1">
      <alignment horizontal="center" vertical="top"/>
    </xf>
    <xf numFmtId="42" fontId="0" fillId="0" borderId="3" xfId="1" applyFont="1" applyBorder="1" applyAlignment="1">
      <alignment horizontal="center" vertical="top"/>
    </xf>
    <xf numFmtId="0" fontId="5" fillId="6" borderId="9" xfId="0" applyFont="1" applyFill="1" applyBorder="1" applyAlignment="1">
      <alignment horizontal="center" vertical="center"/>
    </xf>
    <xf numFmtId="0" fontId="5" fillId="6" borderId="10" xfId="0" applyFont="1" applyFill="1" applyBorder="1" applyAlignment="1">
      <alignment horizontal="center" vertical="center"/>
    </xf>
    <xf numFmtId="0" fontId="5" fillId="6" borderId="11" xfId="0" applyFont="1" applyFill="1" applyBorder="1" applyAlignment="1">
      <alignment horizontal="center" vertical="center"/>
    </xf>
    <xf numFmtId="0" fontId="0" fillId="0" borderId="7" xfId="0" applyBorder="1" applyAlignment="1" applyProtection="1">
      <alignment horizontal="center" vertical="top"/>
      <protection locked="0"/>
    </xf>
    <xf numFmtId="0" fontId="0" fillId="0" borderId="8" xfId="0" applyBorder="1" applyAlignment="1" applyProtection="1">
      <alignment horizontal="center" vertical="top"/>
      <protection locked="0"/>
    </xf>
    <xf numFmtId="42" fontId="0" fillId="5" borderId="2" xfId="1" applyFont="1" applyFill="1" applyBorder="1" applyAlignment="1" applyProtection="1">
      <alignment horizontal="justify" vertical="top"/>
      <protection locked="0"/>
    </xf>
    <xf numFmtId="42" fontId="0" fillId="5" borderId="3" xfId="1" applyFont="1" applyFill="1" applyBorder="1" applyAlignment="1" applyProtection="1">
      <alignment horizontal="justify" vertical="top"/>
      <protection locked="0"/>
    </xf>
    <xf numFmtId="0" fontId="0" fillId="0" borderId="2" xfId="0" applyBorder="1" applyAlignment="1" applyProtection="1">
      <alignment horizontal="center" vertical="top"/>
      <protection locked="0"/>
    </xf>
    <xf numFmtId="0" fontId="0" fillId="0" borderId="3" xfId="0" applyBorder="1" applyAlignment="1" applyProtection="1">
      <alignment horizontal="center" vertical="top"/>
      <protection locked="0"/>
    </xf>
    <xf numFmtId="0" fontId="4" fillId="6" borderId="2" xfId="0" applyFont="1" applyFill="1" applyBorder="1" applyAlignment="1" applyProtection="1">
      <alignment horizontal="center" vertical="top"/>
      <protection locked="0"/>
    </xf>
    <xf numFmtId="0" fontId="4" fillId="6" borderId="3" xfId="0" applyFont="1" applyFill="1" applyBorder="1" applyAlignment="1" applyProtection="1">
      <alignment horizontal="center" vertical="top"/>
      <protection locked="0"/>
    </xf>
    <xf numFmtId="0" fontId="0" fillId="0" borderId="1" xfId="0" applyBorder="1" applyAlignment="1" applyProtection="1">
      <alignment horizontal="justify" vertical="top"/>
      <protection locked="0"/>
    </xf>
    <xf numFmtId="0" fontId="2" fillId="0" borderId="1" xfId="0" applyFont="1" applyBorder="1" applyAlignment="1" applyProtection="1">
      <alignment horizontal="justify" vertical="top"/>
      <protection locked="0"/>
    </xf>
    <xf numFmtId="0" fontId="0" fillId="0" borderId="1" xfId="0" applyBorder="1" applyAlignment="1" applyProtection="1">
      <alignment horizontal="center"/>
      <protection locked="0"/>
    </xf>
    <xf numFmtId="0" fontId="0" fillId="0" borderId="1" xfId="0" applyBorder="1" applyAlignment="1" applyProtection="1">
      <alignment horizontal="left" wrapText="1"/>
      <protection locked="0"/>
    </xf>
    <xf numFmtId="0" fontId="0" fillId="0" borderId="1" xfId="0" applyBorder="1" applyAlignment="1" applyProtection="1">
      <alignment horizontal="left"/>
      <protection locked="0"/>
    </xf>
    <xf numFmtId="42" fontId="0" fillId="5" borderId="0" xfId="1" applyFont="1" applyFill="1" applyBorder="1" applyAlignment="1" applyProtection="1">
      <alignment horizontal="center" vertical="top"/>
    </xf>
    <xf numFmtId="0" fontId="0" fillId="0" borderId="2" xfId="0" applyBorder="1" applyAlignment="1" applyProtection="1">
      <alignment horizontal="left" vertical="top" wrapText="1"/>
      <protection locked="0"/>
    </xf>
    <xf numFmtId="0" fontId="0" fillId="0" borderId="3" xfId="0" applyBorder="1" applyAlignment="1" applyProtection="1">
      <alignment horizontal="left" vertical="top"/>
      <protection locked="0"/>
    </xf>
    <xf numFmtId="0" fontId="0" fillId="4" borderId="5" xfId="0" applyFill="1" applyBorder="1" applyAlignment="1" applyProtection="1">
      <alignment horizontal="left" vertical="top" wrapText="1"/>
      <protection locked="0"/>
    </xf>
    <xf numFmtId="0" fontId="0" fillId="4" borderId="7" xfId="0" applyFill="1" applyBorder="1" applyAlignment="1" applyProtection="1">
      <alignment horizontal="left" vertical="top" wrapText="1"/>
      <protection locked="0"/>
    </xf>
    <xf numFmtId="0" fontId="4" fillId="6" borderId="13" xfId="0" applyFont="1" applyFill="1" applyBorder="1" applyAlignment="1">
      <alignment horizontal="center" vertical="top"/>
    </xf>
    <xf numFmtId="0" fontId="4" fillId="6" borderId="6" xfId="0" applyFont="1" applyFill="1" applyBorder="1" applyAlignment="1">
      <alignment horizontal="center" vertical="top"/>
    </xf>
    <xf numFmtId="0" fontId="0" fillId="0" borderId="1" xfId="0" applyBorder="1" applyAlignment="1">
      <alignment horizontal="center" vertical="top" wrapText="1"/>
    </xf>
    <xf numFmtId="0" fontId="0" fillId="0" borderId="1" xfId="0" applyBorder="1" applyAlignment="1">
      <alignment horizontal="center" vertical="top"/>
    </xf>
    <xf numFmtId="42" fontId="0" fillId="5" borderId="1" xfId="1" applyFont="1" applyFill="1" applyBorder="1" applyAlignment="1">
      <alignment horizontal="justify" vertical="top"/>
    </xf>
    <xf numFmtId="42" fontId="0" fillId="0" borderId="1" xfId="0" applyNumberFormat="1" applyBorder="1" applyAlignment="1">
      <alignment horizontal="justify" vertical="top"/>
    </xf>
    <xf numFmtId="0" fontId="0" fillId="8" borderId="1" xfId="0" applyFill="1" applyBorder="1" applyAlignment="1">
      <alignment horizontal="justify" vertical="top" wrapText="1"/>
    </xf>
    <xf numFmtId="0" fontId="0" fillId="8" borderId="2" xfId="0" applyFill="1" applyBorder="1" applyAlignment="1">
      <alignment horizontal="justify" vertical="top"/>
    </xf>
    <xf numFmtId="0" fontId="0" fillId="8" borderId="3" xfId="0" applyFill="1" applyBorder="1" applyAlignment="1">
      <alignment horizontal="justify" vertical="top"/>
    </xf>
    <xf numFmtId="0" fontId="2" fillId="8" borderId="1" xfId="0" applyFont="1" applyFill="1" applyBorder="1" applyAlignment="1">
      <alignment horizontal="justify" vertical="top" wrapText="1"/>
    </xf>
    <xf numFmtId="0" fontId="0" fillId="8" borderId="1" xfId="0" applyFill="1" applyBorder="1" applyAlignment="1">
      <alignment horizontal="justify" vertical="top" wrapText="1"/>
    </xf>
    <xf numFmtId="0" fontId="0" fillId="8" borderId="1" xfId="0" applyFill="1" applyBorder="1" applyAlignment="1">
      <alignment horizontal="justify" vertical="top"/>
    </xf>
  </cellXfs>
  <cellStyles count="5">
    <cellStyle name="Hipervínculo" xfId="4" builtinId="8"/>
    <cellStyle name="Hyperlink" xfId="3" xr:uid="{00000000-000B-0000-0000-000008000000}"/>
    <cellStyle name="Moneda [0]" xfId="1" builtinId="7"/>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ntxnas1/Colombia/INDEMNIZ_PROCESOS_JUDICIALES/TATIANA/Procesos/Informes%20Iniciales/Copia%20de%20Informe%20Incicial%202017%20%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Parametros"/>
    </sheetNames>
    <sheetDataSet>
      <sheetData sheetId="0" refreshError="1"/>
      <sheetData sheetId="1"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carlos.mu&#241;oz@zionsolucionesjuridicas.com" TargetMode="External"/><Relationship Id="rId1" Type="http://schemas.openxmlformats.org/officeDocument/2006/relationships/hyperlink" Target="mailto:diegolc21@hotmail.com"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tabColor theme="3" tint="-0.499984740745262"/>
  </sheetPr>
  <dimension ref="A1:F80"/>
  <sheetViews>
    <sheetView zoomScale="75" zoomScaleNormal="145" workbookViewId="0">
      <selection activeCell="B2" sqref="B2:C2"/>
    </sheetView>
  </sheetViews>
  <sheetFormatPr baseColWidth="10" defaultColWidth="0" defaultRowHeight="15" x14ac:dyDescent="0.25"/>
  <cols>
    <col min="1" max="1" width="53.42578125" style="8" customWidth="1"/>
    <col min="2" max="2" width="55.140625" style="8" customWidth="1"/>
    <col min="3" max="3" width="19.140625" style="8" customWidth="1"/>
    <col min="4" max="16384" width="11.42578125" style="2" hidden="1"/>
  </cols>
  <sheetData>
    <row r="1" spans="1:3" ht="18.75" x14ac:dyDescent="0.25">
      <c r="A1" s="54" t="s">
        <v>0</v>
      </c>
      <c r="B1" s="54"/>
      <c r="C1" s="54"/>
    </row>
    <row r="2" spans="1:3" x14ac:dyDescent="0.25">
      <c r="A2" s="5" t="s">
        <v>1</v>
      </c>
      <c r="B2" s="59" t="s">
        <v>174</v>
      </c>
      <c r="C2" s="60"/>
    </row>
    <row r="3" spans="1:3" x14ac:dyDescent="0.25">
      <c r="A3" s="5" t="s">
        <v>2</v>
      </c>
      <c r="B3" s="55" t="s">
        <v>157</v>
      </c>
      <c r="C3" s="56"/>
    </row>
    <row r="4" spans="1:3" ht="44.1" customHeight="1" x14ac:dyDescent="0.25">
      <c r="A4" s="5" t="s">
        <v>3</v>
      </c>
      <c r="B4" s="61" t="s">
        <v>158</v>
      </c>
      <c r="C4" s="56"/>
    </row>
    <row r="5" spans="1:3" ht="50.1" customHeight="1" x14ac:dyDescent="0.25">
      <c r="A5" s="5" t="s">
        <v>4</v>
      </c>
      <c r="B5" s="61" t="s">
        <v>175</v>
      </c>
      <c r="C5" s="56"/>
    </row>
    <row r="6" spans="1:3" x14ac:dyDescent="0.25">
      <c r="A6" s="5" t="s">
        <v>5</v>
      </c>
      <c r="B6" s="49" t="s">
        <v>6</v>
      </c>
      <c r="C6" s="49"/>
    </row>
    <row r="7" spans="1:3" x14ac:dyDescent="0.25">
      <c r="A7" s="107" t="s">
        <v>7</v>
      </c>
      <c r="B7" s="108" t="s">
        <v>118</v>
      </c>
      <c r="C7" s="109" t="s">
        <v>8</v>
      </c>
    </row>
    <row r="8" spans="1:3" ht="32.1" customHeight="1" x14ac:dyDescent="0.25">
      <c r="A8" s="110" t="s">
        <v>9</v>
      </c>
      <c r="B8" s="111" t="s">
        <v>159</v>
      </c>
      <c r="C8" s="112"/>
    </row>
    <row r="9" spans="1:3" ht="32.1" customHeight="1" x14ac:dyDescent="0.25">
      <c r="A9" s="27" t="s">
        <v>10</v>
      </c>
      <c r="B9" s="46" t="s">
        <v>160</v>
      </c>
      <c r="C9" s="49"/>
    </row>
    <row r="10" spans="1:3" x14ac:dyDescent="0.25">
      <c r="A10" s="27" t="s">
        <v>11</v>
      </c>
      <c r="B10" s="46" t="s">
        <v>161</v>
      </c>
      <c r="C10" s="46"/>
    </row>
    <row r="11" spans="1:3" ht="30" customHeight="1" x14ac:dyDescent="0.25">
      <c r="A11" s="28" t="s">
        <v>12</v>
      </c>
      <c r="B11" s="46">
        <v>3122969144</v>
      </c>
      <c r="C11" s="46"/>
    </row>
    <row r="12" spans="1:3" ht="30" customHeight="1" x14ac:dyDescent="0.25">
      <c r="A12" s="5" t="s">
        <v>13</v>
      </c>
      <c r="B12" s="47" t="s">
        <v>162</v>
      </c>
      <c r="C12" s="48"/>
    </row>
    <row r="13" spans="1:3" x14ac:dyDescent="0.25">
      <c r="A13" s="5" t="s">
        <v>14</v>
      </c>
      <c r="B13" s="49" t="s">
        <v>173</v>
      </c>
      <c r="C13" s="49"/>
    </row>
    <row r="14" spans="1:3" ht="35.1" customHeight="1" x14ac:dyDescent="0.25">
      <c r="A14" s="5" t="s">
        <v>15</v>
      </c>
      <c r="B14" s="50" t="s">
        <v>163</v>
      </c>
      <c r="C14" s="49"/>
    </row>
    <row r="15" spans="1:3" ht="32.1" customHeight="1" x14ac:dyDescent="0.25">
      <c r="A15" s="5" t="s">
        <v>16</v>
      </c>
      <c r="B15" s="46" t="s">
        <v>164</v>
      </c>
      <c r="C15" s="49"/>
    </row>
    <row r="16" spans="1:3" x14ac:dyDescent="0.25">
      <c r="A16" s="5" t="s">
        <v>17</v>
      </c>
      <c r="B16" s="49" t="s">
        <v>156</v>
      </c>
      <c r="C16" s="49"/>
    </row>
    <row r="17" spans="1:3" ht="15" customHeight="1" x14ac:dyDescent="0.25">
      <c r="A17" s="5" t="s">
        <v>18</v>
      </c>
      <c r="B17" s="46" t="s">
        <v>126</v>
      </c>
      <c r="C17" s="46"/>
    </row>
    <row r="18" spans="1:3" ht="27.95" customHeight="1" x14ac:dyDescent="0.25">
      <c r="A18" s="5" t="s">
        <v>19</v>
      </c>
      <c r="B18" s="46" t="s">
        <v>165</v>
      </c>
      <c r="C18" s="46"/>
    </row>
    <row r="19" spans="1:3" ht="18.75" customHeight="1" x14ac:dyDescent="0.25">
      <c r="A19" s="5" t="s">
        <v>20</v>
      </c>
      <c r="B19" s="57">
        <v>1450000</v>
      </c>
      <c r="C19" s="58"/>
    </row>
    <row r="20" spans="1:3" x14ac:dyDescent="0.25">
      <c r="A20" s="5" t="s">
        <v>21</v>
      </c>
      <c r="B20" s="49">
        <v>2</v>
      </c>
      <c r="C20" s="49"/>
    </row>
    <row r="21" spans="1:3" ht="17.25" customHeight="1" x14ac:dyDescent="0.25">
      <c r="A21" s="5" t="s">
        <v>22</v>
      </c>
      <c r="B21" s="46" t="s">
        <v>139</v>
      </c>
      <c r="C21" s="46"/>
    </row>
    <row r="22" spans="1:3" x14ac:dyDescent="0.25">
      <c r="A22" s="110" t="s">
        <v>23</v>
      </c>
      <c r="B22" s="111" t="s">
        <v>166</v>
      </c>
      <c r="C22" s="111"/>
    </row>
    <row r="23" spans="1:3" x14ac:dyDescent="0.25">
      <c r="A23" s="27" t="s">
        <v>24</v>
      </c>
      <c r="B23" s="45" t="s">
        <v>167</v>
      </c>
      <c r="C23" s="43"/>
    </row>
    <row r="24" spans="1:3" x14ac:dyDescent="0.25">
      <c r="A24" s="27" t="s">
        <v>25</v>
      </c>
      <c r="B24" s="45" t="s">
        <v>167</v>
      </c>
      <c r="C24" s="43"/>
    </row>
    <row r="25" spans="1:3" x14ac:dyDescent="0.25">
      <c r="A25" s="62" t="s">
        <v>26</v>
      </c>
      <c r="B25" s="43" t="s">
        <v>170</v>
      </c>
      <c r="C25" s="44"/>
    </row>
    <row r="26" spans="1:3" x14ac:dyDescent="0.25">
      <c r="A26" s="62"/>
      <c r="B26" s="44"/>
      <c r="C26" s="44"/>
    </row>
    <row r="27" spans="1:3" ht="120.95" customHeight="1" x14ac:dyDescent="0.25">
      <c r="A27" s="62"/>
      <c r="B27" s="44"/>
      <c r="C27" s="44"/>
    </row>
    <row r="28" spans="1:3" x14ac:dyDescent="0.25">
      <c r="A28" s="27" t="s">
        <v>27</v>
      </c>
      <c r="B28" s="44" t="s">
        <v>168</v>
      </c>
      <c r="C28" s="44"/>
    </row>
    <row r="29" spans="1:3" x14ac:dyDescent="0.25">
      <c r="A29" s="110" t="s">
        <v>28</v>
      </c>
      <c r="B29" s="112">
        <v>15502769</v>
      </c>
      <c r="C29" s="112"/>
    </row>
    <row r="30" spans="1:3" x14ac:dyDescent="0.25">
      <c r="A30" s="110" t="s">
        <v>29</v>
      </c>
      <c r="B30" s="112" t="s">
        <v>169</v>
      </c>
      <c r="C30" s="112"/>
    </row>
    <row r="31" spans="1:3" x14ac:dyDescent="0.25">
      <c r="A31" s="27" t="s">
        <v>30</v>
      </c>
      <c r="B31" s="44">
        <v>22031569</v>
      </c>
      <c r="C31" s="44"/>
    </row>
    <row r="32" spans="1:3" x14ac:dyDescent="0.25">
      <c r="A32" s="27" t="s">
        <v>31</v>
      </c>
      <c r="B32" s="52" t="s">
        <v>171</v>
      </c>
      <c r="C32" s="53"/>
    </row>
    <row r="33" spans="1:3" x14ac:dyDescent="0.25">
      <c r="A33" s="5" t="s">
        <v>32</v>
      </c>
      <c r="B33" s="51" t="s">
        <v>172</v>
      </c>
      <c r="C33" s="51"/>
    </row>
    <row r="34" spans="1:3" ht="45" x14ac:dyDescent="0.25">
      <c r="A34" s="5" t="s">
        <v>33</v>
      </c>
      <c r="B34" s="51" t="s">
        <v>176</v>
      </c>
      <c r="C34" s="49"/>
    </row>
    <row r="37" spans="1:3" ht="15" customHeight="1" x14ac:dyDescent="0.25"/>
    <row r="38" spans="1:3" ht="15" customHeight="1" x14ac:dyDescent="0.25"/>
    <row r="45" spans="1:3" ht="15" customHeight="1" x14ac:dyDescent="0.25"/>
    <row r="50" spans="6:6" ht="18" customHeight="1" x14ac:dyDescent="0.25"/>
    <row r="53" spans="6:6" x14ac:dyDescent="0.25">
      <c r="F53" s="4"/>
    </row>
    <row r="54" spans="6:6" x14ac:dyDescent="0.25">
      <c r="F54" s="4"/>
    </row>
    <row r="55" spans="6:6" x14ac:dyDescent="0.25">
      <c r="F55" s="4"/>
    </row>
    <row r="66" ht="36" customHeight="1" x14ac:dyDescent="0.25"/>
    <row r="78" ht="33.75" customHeight="1" x14ac:dyDescent="0.25"/>
    <row r="79" ht="33.75" customHeight="1" x14ac:dyDescent="0.25"/>
    <row r="80" ht="33.75" customHeight="1" x14ac:dyDescent="0.25"/>
  </sheetData>
  <dataConsolidate/>
  <mergeCells count="33">
    <mergeCell ref="B28:C28"/>
    <mergeCell ref="A1:C1"/>
    <mergeCell ref="B20:C20"/>
    <mergeCell ref="B17:C17"/>
    <mergeCell ref="B7:C7"/>
    <mergeCell ref="B18:C18"/>
    <mergeCell ref="B19:C19"/>
    <mergeCell ref="B2:C2"/>
    <mergeCell ref="B3:C3"/>
    <mergeCell ref="B4:C4"/>
    <mergeCell ref="B5:C5"/>
    <mergeCell ref="A25:A27"/>
    <mergeCell ref="B6:C6"/>
    <mergeCell ref="B8:C8"/>
    <mergeCell ref="B9:C9"/>
    <mergeCell ref="B10:C10"/>
    <mergeCell ref="B34:C34"/>
    <mergeCell ref="B33:C33"/>
    <mergeCell ref="B31:C31"/>
    <mergeCell ref="B30:C30"/>
    <mergeCell ref="B29:C29"/>
    <mergeCell ref="B32:C32"/>
    <mergeCell ref="B25:C27"/>
    <mergeCell ref="B24:C24"/>
    <mergeCell ref="B23:C23"/>
    <mergeCell ref="B22:C22"/>
    <mergeCell ref="B11:C11"/>
    <mergeCell ref="B12:C12"/>
    <mergeCell ref="B13:C13"/>
    <mergeCell ref="B14:C14"/>
    <mergeCell ref="B21:C21"/>
    <mergeCell ref="B15:C15"/>
    <mergeCell ref="B16:C16"/>
  </mergeCells>
  <hyperlinks>
    <hyperlink ref="B12:C12" r:id="rId1" display="diegolc21@hotmail.com" xr:uid="{7259CEE5-EE16-49B3-A5D8-EB110FCB837D}"/>
    <hyperlink ref="B12" r:id="rId2" xr:uid="{21C933E4-916D-064B-9575-B4C4B105C672}"/>
  </hyperlinks>
  <pageMargins left="0.7" right="0.7" top="0.75" bottom="0.75" header="0.3" footer="0.3"/>
  <pageSetup orientation="portrait" r:id="rId3"/>
  <headerFooter>
    <oddHeader>&amp;C&amp;"Calibri"&amp;10&amp;K000000 Internal&amp;1#_x000D_</oddHeader>
  </headerFooter>
  <extLst>
    <ext xmlns:x14="http://schemas.microsoft.com/office/spreadsheetml/2009/9/main" uri="{CCE6A557-97BC-4b89-ADB6-D9C93CAAB3DF}">
      <x14:dataValidations xmlns:xm="http://schemas.microsoft.com/office/excel/2006/main" count="4">
        <x14:dataValidation type="list" allowBlank="1" showInputMessage="1" showErrorMessage="1" xr:uid="{F90C730C-89E0-470E-9D05-8F1740F3A538}">
          <x14:formula1>
            <xm:f>Hoja2!$H$2:$H$5</xm:f>
          </x14:formula1>
          <xm:sqref>B17:C17</xm:sqref>
        </x14:dataValidation>
        <x14:dataValidation type="list" allowBlank="1" showInputMessage="1" showErrorMessage="1" xr:uid="{666CA25D-9895-4FFF-8C94-EA211A77A836}">
          <x14:formula1>
            <xm:f>Hoja2!$I$1:$I$7</xm:f>
          </x14:formula1>
          <xm:sqref>B21:C21</xm:sqref>
        </x14:dataValidation>
        <x14:dataValidation type="list" allowBlank="1" showInputMessage="1" showErrorMessage="1" xr:uid="{E4219A2B-3323-48C8-8CC9-A0539EDCD90D}">
          <x14:formula1>
            <xm:f>Hoja2!$K$1:$K$2</xm:f>
          </x14:formula1>
          <xm:sqref>B6:C6</xm:sqref>
        </x14:dataValidation>
        <x14:dataValidation type="list" allowBlank="1" showInputMessage="1" showErrorMessage="1" xr:uid="{F3F17078-17F3-4979-B388-4480F4297950}">
          <x14:formula1>
            <xm:f>Hoja2!$L$1:$L$13</xm:f>
          </x14:formula1>
          <xm:sqref>B7:C7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BF33DD-9324-4C58-AE69-FBBA2C2A8171}">
  <sheetPr codeName="Hoja2">
    <tabColor theme="3" tint="-0.499984740745262"/>
  </sheetPr>
  <dimension ref="A1:C50"/>
  <sheetViews>
    <sheetView tabSelected="1" zoomScale="70" zoomScaleNormal="70" workbookViewId="0">
      <selection activeCell="B15" sqref="B15:C15"/>
    </sheetView>
  </sheetViews>
  <sheetFormatPr baseColWidth="10" defaultColWidth="0" defaultRowHeight="15" x14ac:dyDescent="0.25"/>
  <cols>
    <col min="1" max="1" width="49.85546875" customWidth="1"/>
    <col min="2" max="2" width="31.42578125" customWidth="1"/>
    <col min="3" max="3" width="90.140625" customWidth="1"/>
    <col min="4" max="16384" width="11.42578125" hidden="1"/>
  </cols>
  <sheetData>
    <row r="1" spans="1:3" ht="18.75" x14ac:dyDescent="0.25">
      <c r="A1" s="63" t="s">
        <v>34</v>
      </c>
      <c r="B1" s="63"/>
      <c r="C1" s="63"/>
    </row>
    <row r="2" spans="1:3" ht="15.75" customHeight="1" x14ac:dyDescent="0.25">
      <c r="A2" s="20" t="s">
        <v>35</v>
      </c>
      <c r="B2" s="64" t="s">
        <v>179</v>
      </c>
      <c r="C2" s="65"/>
    </row>
    <row r="3" spans="1:3" s="2" customFormat="1" x14ac:dyDescent="0.25">
      <c r="A3" s="5" t="s">
        <v>1</v>
      </c>
      <c r="B3" s="49" t="str">
        <f>'AUTOS  NOTA 322'!B2:C2</f>
        <v xml:space="preserve">11001310301020230058400
</v>
      </c>
      <c r="C3" s="49"/>
    </row>
    <row r="4" spans="1:3" s="2" customFormat="1" x14ac:dyDescent="0.25">
      <c r="A4" s="5" t="s">
        <v>2</v>
      </c>
      <c r="B4" s="49" t="str">
        <f>'AUTOS  NOTA 322'!B3:C3</f>
        <v>JUZGADO DÉCIMO CIVIL DEL CIIRCUITO DE BOGOTÁ</v>
      </c>
      <c r="C4" s="49"/>
    </row>
    <row r="5" spans="1:3" s="2" customFormat="1" x14ac:dyDescent="0.25">
      <c r="A5" s="5" t="s">
        <v>3</v>
      </c>
      <c r="B5" s="49" t="str">
        <f>'AUTOS  NOTA 322'!B4:C4</f>
        <v>LILBARDO DE JESÚS MEJÍA SALDARRIAGA
ÁLVARO DE JESÚS PARRA BEDOYA
ALLIANZ SEGUROS SA</v>
      </c>
      <c r="C5" s="49"/>
    </row>
    <row r="6" spans="1:3" s="2" customFormat="1" x14ac:dyDescent="0.25">
      <c r="A6" s="5" t="s">
        <v>4</v>
      </c>
      <c r="B6" s="49" t="str">
        <f>'AUTOS  NOTA 322'!B5:C5</f>
        <v>ESTIBEN ALFONSO CALDERÓN LORA (VÍCTIMA DIRECTA) (26-ene-1999) (25 años)
DANIELA GUTIÉRREZ MEJÍA (VÍCTIMA DIRECTA) (23-ene-2000) (24 años)
JUAN DAVID CALDERÓN GUTIÉRREZ (Hijo de las víctimas) (12-ene-2017) (7 años)</v>
      </c>
      <c r="C6" s="49"/>
    </row>
    <row r="7" spans="1:3" s="2" customFormat="1" x14ac:dyDescent="0.25">
      <c r="A7" s="5" t="s">
        <v>5</v>
      </c>
      <c r="B7" s="49" t="str">
        <f>'AUTOS  NOTA 322'!B6:C6</f>
        <v>DEMANDA DIRECTA</v>
      </c>
      <c r="C7" s="49"/>
    </row>
    <row r="8" spans="1:3" s="2" customFormat="1" x14ac:dyDescent="0.25">
      <c r="A8" s="30" t="s">
        <v>36</v>
      </c>
      <c r="B8" s="49" t="str">
        <f>'AUTOS  NOTA 322'!B7:C8</f>
        <v>ESTIBEN ALFONSO CALDERÓN LORA
DANIELA GUTIÉRREZ MEJÍA</v>
      </c>
      <c r="C8" s="49"/>
    </row>
    <row r="9" spans="1:3" x14ac:dyDescent="0.25">
      <c r="A9" s="20" t="s">
        <v>37</v>
      </c>
      <c r="B9" s="49">
        <v>22031569</v>
      </c>
      <c r="C9" s="49"/>
    </row>
    <row r="10" spans="1:3" x14ac:dyDescent="0.25">
      <c r="A10" s="20" t="s">
        <v>38</v>
      </c>
      <c r="B10" s="49" t="s">
        <v>118</v>
      </c>
      <c r="C10" s="49"/>
    </row>
    <row r="11" spans="1:3" x14ac:dyDescent="0.25">
      <c r="A11" s="20" t="s">
        <v>40</v>
      </c>
      <c r="B11" s="78">
        <v>4000000000</v>
      </c>
      <c r="C11" s="79"/>
    </row>
    <row r="12" spans="1:3" x14ac:dyDescent="0.25">
      <c r="A12" s="20" t="s">
        <v>41</v>
      </c>
      <c r="B12" s="78">
        <v>0</v>
      </c>
      <c r="C12" s="79"/>
    </row>
    <row r="13" spans="1:3" x14ac:dyDescent="0.25">
      <c r="A13" s="20" t="s">
        <v>42</v>
      </c>
      <c r="B13" s="55" t="s">
        <v>119</v>
      </c>
      <c r="C13" s="56"/>
    </row>
    <row r="14" spans="1:3" x14ac:dyDescent="0.25">
      <c r="A14" s="20" t="s">
        <v>43</v>
      </c>
      <c r="B14" s="46" t="s">
        <v>177</v>
      </c>
      <c r="C14" s="49"/>
    </row>
    <row r="15" spans="1:3" x14ac:dyDescent="0.25">
      <c r="A15" s="20" t="s">
        <v>44</v>
      </c>
      <c r="B15" s="49" t="s">
        <v>114</v>
      </c>
      <c r="C15" s="49"/>
    </row>
    <row r="16" spans="1:3" x14ac:dyDescent="0.25">
      <c r="A16" s="20" t="s">
        <v>45</v>
      </c>
      <c r="B16" s="49" t="s">
        <v>114</v>
      </c>
      <c r="C16" s="49"/>
    </row>
    <row r="17" spans="1:3" x14ac:dyDescent="0.25">
      <c r="A17" s="80" t="s">
        <v>46</v>
      </c>
      <c r="B17" s="49" t="s">
        <v>136</v>
      </c>
      <c r="C17" s="49"/>
    </row>
    <row r="18" spans="1:3" x14ac:dyDescent="0.25">
      <c r="A18" s="81"/>
      <c r="B18" s="10" t="s">
        <v>47</v>
      </c>
      <c r="C18" s="10" t="s">
        <v>48</v>
      </c>
    </row>
    <row r="19" spans="1:3" x14ac:dyDescent="0.25">
      <c r="A19" s="81"/>
      <c r="B19" s="6" t="s">
        <v>49</v>
      </c>
      <c r="C19" s="6"/>
    </row>
    <row r="20" spans="1:3" x14ac:dyDescent="0.25">
      <c r="A20" s="81"/>
      <c r="B20" s="6"/>
      <c r="C20" s="6"/>
    </row>
    <row r="21" spans="1:3" x14ac:dyDescent="0.25">
      <c r="A21" s="82"/>
      <c r="B21" s="6"/>
      <c r="C21" s="6"/>
    </row>
    <row r="22" spans="1:3" x14ac:dyDescent="0.25">
      <c r="A22" s="20" t="s">
        <v>50</v>
      </c>
      <c r="B22" s="49"/>
      <c r="C22" s="49"/>
    </row>
    <row r="23" spans="1:3" x14ac:dyDescent="0.25">
      <c r="A23" s="20" t="s">
        <v>51</v>
      </c>
      <c r="B23" s="64"/>
      <c r="C23" s="65"/>
    </row>
    <row r="24" spans="1:3" x14ac:dyDescent="0.25">
      <c r="A24" s="20" t="s">
        <v>52</v>
      </c>
      <c r="B24" s="49" t="s">
        <v>124</v>
      </c>
      <c r="C24" s="49"/>
    </row>
    <row r="25" spans="1:3" x14ac:dyDescent="0.25">
      <c r="A25" s="20" t="s">
        <v>53</v>
      </c>
      <c r="B25" s="49"/>
      <c r="C25" s="49"/>
    </row>
    <row r="26" spans="1:3" x14ac:dyDescent="0.25">
      <c r="A26" s="20" t="s">
        <v>54</v>
      </c>
      <c r="B26" s="49"/>
      <c r="C26" s="49"/>
    </row>
    <row r="27" spans="1:3" x14ac:dyDescent="0.25">
      <c r="A27" s="19" t="s">
        <v>55</v>
      </c>
      <c r="B27" s="49"/>
      <c r="C27" s="49"/>
    </row>
    <row r="28" spans="1:3" x14ac:dyDescent="0.25">
      <c r="A28" s="66" t="s">
        <v>56</v>
      </c>
      <c r="B28" s="66"/>
      <c r="C28" s="66"/>
    </row>
    <row r="29" spans="1:3" x14ac:dyDescent="0.25">
      <c r="A29" s="76" t="s">
        <v>57</v>
      </c>
      <c r="B29" s="77"/>
      <c r="C29" s="11"/>
    </row>
    <row r="30" spans="1:3" x14ac:dyDescent="0.25">
      <c r="A30" s="76" t="s">
        <v>58</v>
      </c>
      <c r="B30" s="77"/>
      <c r="C30" s="11"/>
    </row>
    <row r="31" spans="1:3" x14ac:dyDescent="0.25">
      <c r="A31" s="76" t="s">
        <v>59</v>
      </c>
      <c r="B31" s="77"/>
      <c r="C31" s="12"/>
    </row>
    <row r="32" spans="1:3" x14ac:dyDescent="0.25">
      <c r="A32" s="76" t="s">
        <v>60</v>
      </c>
      <c r="B32" s="77"/>
      <c r="C32" s="11"/>
    </row>
    <row r="33" spans="1:3" x14ac:dyDescent="0.25">
      <c r="A33" s="76" t="s">
        <v>61</v>
      </c>
      <c r="B33" s="77"/>
      <c r="C33" s="11"/>
    </row>
    <row r="34" spans="1:3" x14ac:dyDescent="0.25">
      <c r="A34" s="76" t="s">
        <v>62</v>
      </c>
      <c r="B34" s="77"/>
      <c r="C34" s="13"/>
    </row>
    <row r="35" spans="1:3" x14ac:dyDescent="0.25">
      <c r="A35" s="67" t="s">
        <v>63</v>
      </c>
      <c r="B35" s="68"/>
      <c r="C35" s="14"/>
    </row>
    <row r="36" spans="1:3" x14ac:dyDescent="0.25">
      <c r="A36" s="67" t="s">
        <v>64</v>
      </c>
      <c r="B36" s="68"/>
      <c r="C36" s="15"/>
    </row>
    <row r="37" spans="1:3" x14ac:dyDescent="0.25">
      <c r="A37" s="69" t="s">
        <v>65</v>
      </c>
      <c r="B37" s="70"/>
      <c r="C37" s="15"/>
    </row>
    <row r="38" spans="1:3" x14ac:dyDescent="0.25">
      <c r="A38" s="71"/>
      <c r="B38" s="72"/>
      <c r="C38" s="15"/>
    </row>
    <row r="39" spans="1:3" x14ac:dyDescent="0.25">
      <c r="A39" s="73"/>
      <c r="B39" s="74"/>
      <c r="C39" s="15"/>
    </row>
    <row r="40" spans="1:3" x14ac:dyDescent="0.25">
      <c r="A40" s="75" t="s">
        <v>66</v>
      </c>
      <c r="B40" s="75"/>
      <c r="C40" s="75"/>
    </row>
    <row r="41" spans="1:3" x14ac:dyDescent="0.25">
      <c r="A41" s="17" t="s">
        <v>67</v>
      </c>
      <c r="B41" s="18"/>
      <c r="C41" s="15"/>
    </row>
    <row r="42" spans="1:3" x14ac:dyDescent="0.25">
      <c r="A42" s="67" t="s">
        <v>68</v>
      </c>
      <c r="B42" s="68"/>
      <c r="C42" s="15"/>
    </row>
    <row r="43" spans="1:3" x14ac:dyDescent="0.25">
      <c r="A43" s="67" t="s">
        <v>69</v>
      </c>
      <c r="B43" s="68"/>
      <c r="C43" s="15"/>
    </row>
    <row r="44" spans="1:3" ht="90" x14ac:dyDescent="0.25">
      <c r="A44" s="17" t="s">
        <v>70</v>
      </c>
      <c r="B44" s="18"/>
      <c r="C44" s="14" t="s">
        <v>178</v>
      </c>
    </row>
    <row r="45" spans="1:3" x14ac:dyDescent="0.25">
      <c r="A45" s="17" t="s">
        <v>71</v>
      </c>
      <c r="B45" s="18"/>
      <c r="C45" s="15"/>
    </row>
    <row r="46" spans="1:3" x14ac:dyDescent="0.25">
      <c r="A46" s="67" t="s">
        <v>72</v>
      </c>
      <c r="B46" s="68"/>
      <c r="C46" s="15"/>
    </row>
    <row r="47" spans="1:3" x14ac:dyDescent="0.25">
      <c r="A47" s="17" t="s">
        <v>73</v>
      </c>
      <c r="B47" s="16"/>
      <c r="C47" s="15"/>
    </row>
    <row r="48" spans="1:3" x14ac:dyDescent="0.25">
      <c r="A48" s="67" t="s">
        <v>74</v>
      </c>
      <c r="B48" s="68"/>
      <c r="C48" s="15"/>
    </row>
    <row r="49" spans="1:3" x14ac:dyDescent="0.25">
      <c r="A49" s="67" t="s">
        <v>75</v>
      </c>
      <c r="B49" s="68"/>
      <c r="C49" s="15"/>
    </row>
    <row r="50" spans="1:3" x14ac:dyDescent="0.25">
      <c r="A50" s="67" t="s">
        <v>65</v>
      </c>
      <c r="B50" s="68"/>
      <c r="C50" s="15"/>
    </row>
  </sheetData>
  <mergeCells count="41">
    <mergeCell ref="A50:B50"/>
    <mergeCell ref="B11:C11"/>
    <mergeCell ref="A46:B46"/>
    <mergeCell ref="A48:B48"/>
    <mergeCell ref="A29:B29"/>
    <mergeCell ref="A30:B30"/>
    <mergeCell ref="B24:C24"/>
    <mergeCell ref="B15:C15"/>
    <mergeCell ref="B16:C16"/>
    <mergeCell ref="A17:A21"/>
    <mergeCell ref="B17:C17"/>
    <mergeCell ref="B22:C22"/>
    <mergeCell ref="B23:C23"/>
    <mergeCell ref="A34:B34"/>
    <mergeCell ref="A35:B35"/>
    <mergeCell ref="B12:C12"/>
    <mergeCell ref="B25:C25"/>
    <mergeCell ref="B26:C26"/>
    <mergeCell ref="B27:C27"/>
    <mergeCell ref="A28:C28"/>
    <mergeCell ref="A49:B49"/>
    <mergeCell ref="A37:B39"/>
    <mergeCell ref="A40:C40"/>
    <mergeCell ref="A42:B42"/>
    <mergeCell ref="A43:B43"/>
    <mergeCell ref="A31:B31"/>
    <mergeCell ref="A32:B32"/>
    <mergeCell ref="A33:B33"/>
    <mergeCell ref="A36:B36"/>
    <mergeCell ref="A1:C1"/>
    <mergeCell ref="B9:C9"/>
    <mergeCell ref="B10:C10"/>
    <mergeCell ref="B13:C13"/>
    <mergeCell ref="B14:C14"/>
    <mergeCell ref="B3:C3"/>
    <mergeCell ref="B4:C4"/>
    <mergeCell ref="B5:C5"/>
    <mergeCell ref="B6:C6"/>
    <mergeCell ref="B7:C7"/>
    <mergeCell ref="B2:C2"/>
    <mergeCell ref="B8:C8"/>
  </mergeCells>
  <pageMargins left="0.7" right="0.7" top="0.75" bottom="0.75" header="0.3" footer="0.3"/>
  <headerFooter>
    <oddHeader>&amp;C&amp;"Calibri"&amp;10&amp;K000000 Internal&amp;1#_x000D_</oddHeader>
  </headerFooter>
  <extLst>
    <ext xmlns:x14="http://schemas.microsoft.com/office/spreadsheetml/2009/9/main" uri="{CCE6A557-97BC-4b89-ADB6-D9C93CAAB3DF}">
      <x14:dataValidations xmlns:xm="http://schemas.microsoft.com/office/excel/2006/main" count="5">
        <x14:dataValidation type="list" allowBlank="1" showInputMessage="1" showErrorMessage="1" xr:uid="{DC5DD991-758D-4677-A068-EFC8E3E2210C}">
          <x14:formula1>
            <xm:f>Hoja2!$C$2:$C$4</xm:f>
          </x14:formula1>
          <xm:sqref>B17:C17</xm:sqref>
        </x14:dataValidation>
        <x14:dataValidation type="list" allowBlank="1" showInputMessage="1" showErrorMessage="1" xr:uid="{1ADD4A4E-5643-4A93-B80E-D96E7840C2C3}">
          <x14:formula1>
            <xm:f>Hoja2!$B$1:$B$2</xm:f>
          </x14:formula1>
          <xm:sqref>B27:C27 B15:C16 B22:C23 B25:C25</xm:sqref>
        </x14:dataValidation>
        <x14:dataValidation type="list" allowBlank="1" showInputMessage="1" showErrorMessage="1" xr:uid="{78881ADD-F402-405C-A447-4F5306B17914}">
          <x14:formula1>
            <xm:f>Hoja2!$E$2:$E$8</xm:f>
          </x14:formula1>
          <xm:sqref>B24:C24</xm:sqref>
        </x14:dataValidation>
        <x14:dataValidation type="list" allowBlank="1" showInputMessage="1" showErrorMessage="1" xr:uid="{07F32C26-B03B-45CB-8512-80C5ED13DA30}">
          <x14:formula1>
            <xm:f>Hoja2!$L$1:$L$13</xm:f>
          </x14:formula1>
          <xm:sqref>B10:C10</xm:sqref>
        </x14:dataValidation>
        <x14:dataValidation type="list" allowBlank="1" showInputMessage="1" showErrorMessage="1" xr:uid="{7EB01D08-957F-40A9-A09A-6C20688E3E0A}">
          <x14:formula1>
            <xm:f>Hoja2!$M$1:$M$3</xm:f>
          </x14:formula1>
          <xm:sqref>B13:C13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A30C24-DF4A-4737-B6C0-E720732AACE8}">
  <sheetPr codeName="Hoja3">
    <tabColor theme="3" tint="-0.499984740745262"/>
  </sheetPr>
  <dimension ref="A1:I44"/>
  <sheetViews>
    <sheetView topLeftCell="A19" zoomScale="115" zoomScaleNormal="115" workbookViewId="0">
      <selection activeCell="C38" sqref="C38"/>
    </sheetView>
  </sheetViews>
  <sheetFormatPr baseColWidth="10" defaultColWidth="0" defaultRowHeight="15" x14ac:dyDescent="0.25"/>
  <cols>
    <col min="1" max="1" width="41.85546875" customWidth="1"/>
    <col min="2" max="2" width="35.42578125" customWidth="1"/>
    <col min="3" max="3" width="54.85546875" customWidth="1"/>
    <col min="4" max="8" width="11.42578125" hidden="1" customWidth="1"/>
    <col min="9" max="9" width="12" hidden="1" customWidth="1"/>
    <col min="10" max="16384" width="11.42578125" hidden="1"/>
  </cols>
  <sheetData>
    <row r="1" spans="1:9" ht="18.75" x14ac:dyDescent="0.25">
      <c r="A1" s="63" t="s">
        <v>76</v>
      </c>
      <c r="B1" s="63"/>
      <c r="C1" s="63"/>
    </row>
    <row r="2" spans="1:9" ht="15" customHeight="1" x14ac:dyDescent="0.25">
      <c r="A2" s="34" t="s">
        <v>35</v>
      </c>
      <c r="B2" s="87" t="str">
        <f>'AUTOS NOTA 321'!B2:C2</f>
        <v>SINIESTRO  81922201  LEGIS APJ32256</v>
      </c>
      <c r="C2" s="88"/>
    </row>
    <row r="3" spans="1:9" x14ac:dyDescent="0.25">
      <c r="A3" s="35" t="s">
        <v>1</v>
      </c>
      <c r="B3" s="91" t="str">
        <f>'AUTOS  NOTA 322'!B2:C2</f>
        <v xml:space="preserve">11001310301020230058400
</v>
      </c>
      <c r="C3" s="91"/>
    </row>
    <row r="4" spans="1:9" x14ac:dyDescent="0.25">
      <c r="A4" s="35" t="s">
        <v>2</v>
      </c>
      <c r="B4" s="91" t="str">
        <f>'AUTOS  NOTA 322'!B3:C3</f>
        <v>JUZGADO DÉCIMO CIVIL DEL CIIRCUITO DE BOGOTÁ</v>
      </c>
      <c r="C4" s="91"/>
    </row>
    <row r="5" spans="1:9" x14ac:dyDescent="0.25">
      <c r="A5" s="35" t="s">
        <v>3</v>
      </c>
      <c r="B5" s="91" t="str">
        <f>'AUTOS  NOTA 322'!B4:C4</f>
        <v>LILBARDO DE JESÚS MEJÍA SALDARRIAGA
ÁLVARO DE JESÚS PARRA BEDOYA
ALLIANZ SEGUROS SA</v>
      </c>
      <c r="C5" s="91"/>
    </row>
    <row r="6" spans="1:9" ht="15" customHeight="1" x14ac:dyDescent="0.25">
      <c r="A6" s="35" t="s">
        <v>4</v>
      </c>
      <c r="B6" s="91" t="str">
        <f>'AUTOS  NOTA 322'!B5:C5</f>
        <v>ESTIBEN ALFONSO CALDERÓN LORA (VÍCTIMA DIRECTA) (26-ene-1999) (25 años)
DANIELA GUTIÉRREZ MEJÍA (VÍCTIMA DIRECTA) (23-ene-2000) (24 años)
JUAN DAVID CALDERÓN GUTIÉRREZ (Hijo de las víctimas) (12-ene-2017) (7 años)</v>
      </c>
      <c r="C6" s="91"/>
    </row>
    <row r="7" spans="1:9" x14ac:dyDescent="0.25">
      <c r="A7" s="35" t="s">
        <v>5</v>
      </c>
      <c r="B7" s="91" t="str">
        <f>'AUTOS  NOTA 322'!B6:C6</f>
        <v>DEMANDA DIRECTA</v>
      </c>
      <c r="C7" s="91"/>
    </row>
    <row r="8" spans="1:9" x14ac:dyDescent="0.25">
      <c r="A8" s="37" t="s">
        <v>36</v>
      </c>
      <c r="B8" s="91" t="str">
        <f>'AUTOS  NOTA 322'!B7:C8</f>
        <v>ESTIBEN ALFONSO CALDERÓN LORA
DANIELA GUTIÉRREZ MEJÍA</v>
      </c>
      <c r="C8" s="91"/>
    </row>
    <row r="9" spans="1:9" ht="30" x14ac:dyDescent="0.25">
      <c r="A9" s="35" t="s">
        <v>77</v>
      </c>
      <c r="B9" s="85">
        <f>SUM(C11,C12,C14,C15,C17)</f>
        <v>0</v>
      </c>
      <c r="C9" s="86"/>
    </row>
    <row r="10" spans="1:9" x14ac:dyDescent="0.25">
      <c r="A10" s="92" t="s">
        <v>78</v>
      </c>
      <c r="B10" s="89" t="s">
        <v>79</v>
      </c>
      <c r="C10" s="90"/>
    </row>
    <row r="11" spans="1:9" x14ac:dyDescent="0.25">
      <c r="A11" s="92"/>
      <c r="B11" s="36" t="s">
        <v>80</v>
      </c>
      <c r="C11" s="31"/>
    </row>
    <row r="12" spans="1:9" x14ac:dyDescent="0.25">
      <c r="A12" s="92"/>
      <c r="B12" s="36" t="s">
        <v>81</v>
      </c>
      <c r="C12" s="31"/>
    </row>
    <row r="13" spans="1:9" x14ac:dyDescent="0.25">
      <c r="A13" s="92"/>
      <c r="B13" s="89"/>
      <c r="C13" s="90"/>
    </row>
    <row r="14" spans="1:9" x14ac:dyDescent="0.25">
      <c r="A14" s="92"/>
      <c r="B14" s="36" t="s">
        <v>82</v>
      </c>
      <c r="C14" s="39"/>
    </row>
    <row r="15" spans="1:9" x14ac:dyDescent="0.25">
      <c r="A15" s="92"/>
      <c r="B15" s="36" t="s">
        <v>83</v>
      </c>
      <c r="C15" s="39"/>
      <c r="E15" t="s">
        <v>84</v>
      </c>
      <c r="F15" s="22">
        <v>0.7</v>
      </c>
    </row>
    <row r="16" spans="1:9" x14ac:dyDescent="0.25">
      <c r="A16" s="92"/>
      <c r="B16" s="89" t="s">
        <v>85</v>
      </c>
      <c r="C16" s="90"/>
      <c r="E16" t="s">
        <v>86</v>
      </c>
      <c r="F16" s="23">
        <v>0.3</v>
      </c>
      <c r="I16" s="25"/>
    </row>
    <row r="17" spans="1:9" x14ac:dyDescent="0.25">
      <c r="A17" s="92"/>
      <c r="B17" s="36"/>
      <c r="C17" s="40"/>
      <c r="F17" s="26"/>
      <c r="I17" s="25"/>
    </row>
    <row r="18" spans="1:9" ht="23.25" customHeight="1" x14ac:dyDescent="0.25">
      <c r="A18" s="38" t="s">
        <v>87</v>
      </c>
      <c r="B18" s="87" t="s">
        <v>84</v>
      </c>
      <c r="C18" s="88"/>
    </row>
    <row r="19" spans="1:9" ht="60" x14ac:dyDescent="0.25">
      <c r="A19" s="35" t="s">
        <v>88</v>
      </c>
      <c r="B19" s="99"/>
      <c r="C19" s="100"/>
    </row>
    <row r="20" spans="1:9" ht="15" customHeight="1" x14ac:dyDescent="0.25">
      <c r="A20" s="21" t="s">
        <v>89</v>
      </c>
      <c r="B20" s="96">
        <f>((C22+C23+C25+C26+C30+C28+C32+C34+C29+C33)-C37)*C36*C38</f>
        <v>0</v>
      </c>
      <c r="C20" s="96"/>
    </row>
    <row r="21" spans="1:9" x14ac:dyDescent="0.25">
      <c r="A21" s="7" t="s">
        <v>90</v>
      </c>
      <c r="B21" s="101" t="s">
        <v>79</v>
      </c>
      <c r="C21" s="102"/>
    </row>
    <row r="22" spans="1:9" x14ac:dyDescent="0.25">
      <c r="A22" s="83"/>
      <c r="B22" s="36" t="s">
        <v>80</v>
      </c>
      <c r="C22" s="31">
        <v>0</v>
      </c>
    </row>
    <row r="23" spans="1:9" x14ac:dyDescent="0.25">
      <c r="A23" s="84"/>
      <c r="B23" s="36" t="s">
        <v>81</v>
      </c>
      <c r="C23" s="31">
        <v>0</v>
      </c>
    </row>
    <row r="24" spans="1:9" x14ac:dyDescent="0.25">
      <c r="A24" s="84"/>
      <c r="B24" s="89" t="s">
        <v>91</v>
      </c>
      <c r="C24" s="90"/>
    </row>
    <row r="25" spans="1:9" x14ac:dyDescent="0.25">
      <c r="A25" s="84"/>
      <c r="B25" s="36" t="s">
        <v>82</v>
      </c>
      <c r="C25" s="31">
        <v>0</v>
      </c>
    </row>
    <row r="26" spans="1:9" ht="29.1" customHeight="1" x14ac:dyDescent="0.25">
      <c r="A26" s="84"/>
      <c r="B26" s="36" t="s">
        <v>92</v>
      </c>
      <c r="C26" s="31">
        <v>0</v>
      </c>
    </row>
    <row r="27" spans="1:9" x14ac:dyDescent="0.25">
      <c r="A27" s="84"/>
      <c r="B27" s="89" t="s">
        <v>93</v>
      </c>
      <c r="C27" s="90"/>
    </row>
    <row r="28" spans="1:9" x14ac:dyDescent="0.25">
      <c r="A28" s="84"/>
      <c r="B28" s="36" t="s">
        <v>94</v>
      </c>
      <c r="C28" s="31">
        <v>0</v>
      </c>
    </row>
    <row r="29" spans="1:9" x14ac:dyDescent="0.25">
      <c r="A29" s="84"/>
      <c r="B29" s="36" t="s">
        <v>80</v>
      </c>
      <c r="C29" s="31">
        <v>0</v>
      </c>
    </row>
    <row r="30" spans="1:9" x14ac:dyDescent="0.25">
      <c r="A30" s="84"/>
      <c r="B30" s="36" t="s">
        <v>81</v>
      </c>
      <c r="C30" s="31">
        <v>0</v>
      </c>
    </row>
    <row r="31" spans="1:9" x14ac:dyDescent="0.25">
      <c r="A31" s="84"/>
      <c r="B31" s="89" t="s">
        <v>95</v>
      </c>
      <c r="C31" s="90"/>
    </row>
    <row r="32" spans="1:9" x14ac:dyDescent="0.25">
      <c r="A32" s="84"/>
      <c r="B32" s="36"/>
      <c r="C32" s="31"/>
    </row>
    <row r="33" spans="1:3" x14ac:dyDescent="0.25">
      <c r="A33" s="84"/>
      <c r="B33" s="36" t="s">
        <v>80</v>
      </c>
      <c r="C33" s="31">
        <v>0</v>
      </c>
    </row>
    <row r="34" spans="1:3" x14ac:dyDescent="0.25">
      <c r="A34" s="84"/>
      <c r="B34" s="36" t="s">
        <v>81</v>
      </c>
      <c r="C34" s="31">
        <v>0</v>
      </c>
    </row>
    <row r="35" spans="1:3" x14ac:dyDescent="0.25">
      <c r="A35" s="84"/>
      <c r="B35" s="89" t="s">
        <v>96</v>
      </c>
      <c r="C35" s="90"/>
    </row>
    <row r="36" spans="1:3" x14ac:dyDescent="0.25">
      <c r="A36" s="84"/>
      <c r="B36" s="36" t="s">
        <v>97</v>
      </c>
      <c r="C36" s="32">
        <v>1</v>
      </c>
    </row>
    <row r="37" spans="1:3" x14ac:dyDescent="0.25">
      <c r="A37" s="84"/>
      <c r="B37" s="36" t="s">
        <v>41</v>
      </c>
      <c r="C37" s="33">
        <v>0</v>
      </c>
    </row>
    <row r="38" spans="1:3" x14ac:dyDescent="0.25">
      <c r="A38" s="84"/>
      <c r="B38" s="36" t="s">
        <v>98</v>
      </c>
      <c r="C38" s="32">
        <v>1</v>
      </c>
    </row>
    <row r="39" spans="1:3" x14ac:dyDescent="0.25">
      <c r="A39" s="24" t="s">
        <v>99</v>
      </c>
      <c r="B39" s="96">
        <f>IFERROR(B20*(VLOOKUP(B18,E15:F17,2,0)),16666)</f>
        <v>0</v>
      </c>
      <c r="C39" s="96"/>
    </row>
    <row r="40" spans="1:3" ht="93" customHeight="1" x14ac:dyDescent="0.25">
      <c r="A40" s="35" t="s">
        <v>100</v>
      </c>
      <c r="B40" s="97"/>
      <c r="C40" s="98"/>
    </row>
    <row r="41" spans="1:3" ht="211.5" customHeight="1" x14ac:dyDescent="0.25">
      <c r="A41" s="35" t="s">
        <v>101</v>
      </c>
      <c r="B41" s="94"/>
      <c r="C41" s="95"/>
    </row>
    <row r="42" spans="1:3" ht="26.1" customHeight="1" x14ac:dyDescent="0.25">
      <c r="A42" s="42" t="s">
        <v>102</v>
      </c>
      <c r="B42" s="42"/>
      <c r="C42" s="42"/>
    </row>
    <row r="43" spans="1:3" x14ac:dyDescent="0.25">
      <c r="A43" s="41" t="s">
        <v>103</v>
      </c>
      <c r="B43" s="93"/>
      <c r="C43" s="93"/>
    </row>
    <row r="44" spans="1:3" ht="41.1" customHeight="1" x14ac:dyDescent="0.25">
      <c r="A44" s="41" t="s">
        <v>104</v>
      </c>
      <c r="B44" s="93"/>
      <c r="C44" s="93"/>
    </row>
  </sheetData>
  <sheetProtection algorithmName="SHA-512" hashValue="Y6jm3BzJbbuYepmmD9/3XgP0/2+e/ibB3vzV4hYGrHAhkuvi6ip1SwTuqosUFefckAFp58z48DWwhwSVsK5n2Q==" saltValue="33C4Qfd9ErFF9CIfv4DgmQ==" spinCount="100000" sheet="1" selectLockedCells="1"/>
  <mergeCells count="27">
    <mergeCell ref="B43:C43"/>
    <mergeCell ref="B44:C44"/>
    <mergeCell ref="B41:C41"/>
    <mergeCell ref="B18:C18"/>
    <mergeCell ref="B20:C20"/>
    <mergeCell ref="B40:C40"/>
    <mergeCell ref="B31:C31"/>
    <mergeCell ref="B35:C35"/>
    <mergeCell ref="B39:C39"/>
    <mergeCell ref="B27:C27"/>
    <mergeCell ref="B19:C19"/>
    <mergeCell ref="B21:C21"/>
    <mergeCell ref="B24:C24"/>
    <mergeCell ref="A22:A38"/>
    <mergeCell ref="B9:C9"/>
    <mergeCell ref="A1:C1"/>
    <mergeCell ref="B2:C2"/>
    <mergeCell ref="B16:C16"/>
    <mergeCell ref="B3:C3"/>
    <mergeCell ref="B4:C4"/>
    <mergeCell ref="B5:C5"/>
    <mergeCell ref="B6:C6"/>
    <mergeCell ref="B7:C7"/>
    <mergeCell ref="B8:C8"/>
    <mergeCell ref="B10:C10"/>
    <mergeCell ref="B13:C13"/>
    <mergeCell ref="A10:A17"/>
  </mergeCells>
  <pageMargins left="0.7" right="0.7" top="0.75" bottom="0.75" header="0.3" footer="0.3"/>
  <pageSetup orientation="portrait" r:id="rId1"/>
  <headerFooter>
    <oddHeader>&amp;C&amp;"Calibri"&amp;10&amp;K000000 Internal&amp;1#_x000D_</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CAC97196-B9F5-402C-8FD9-D90BED29B53C}">
          <x14:formula1>
            <xm:f>Hoja2!$F$1:$F$3</xm:f>
          </x14:formula1>
          <xm:sqref>B18</xm:sqref>
        </x14:dataValidation>
        <x14:dataValidation type="list" allowBlank="1" showInputMessage="1" showErrorMessage="1" xr:uid="{814A507A-5710-4929-BC03-18ECACF001DA}">
          <x14:formula1>
            <xm:f>Hoja2!$L$9:$L$13</xm:f>
          </x14:formula1>
          <xm:sqref>B32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D0EF9E-F3AB-4730-8091-3D5558F9A6C1}">
  <sheetPr>
    <tabColor theme="3" tint="-0.499984740745262"/>
  </sheetPr>
  <dimension ref="A1"/>
  <sheetViews>
    <sheetView workbookViewId="0">
      <selection activeCell="I29" sqref="I29"/>
    </sheetView>
  </sheetViews>
  <sheetFormatPr baseColWidth="10" defaultColWidth="11.42578125" defaultRowHeight="15" x14ac:dyDescent="0.2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DCD96D-CC02-4832-9B6C-FE177A887757}">
  <sheetPr codeName="Hoja4">
    <tabColor theme="3" tint="-0.499984740745262"/>
  </sheetPr>
  <dimension ref="A1:C17"/>
  <sheetViews>
    <sheetView workbookViewId="0">
      <selection activeCell="C28" sqref="C28:C29"/>
    </sheetView>
  </sheetViews>
  <sheetFormatPr baseColWidth="10" defaultColWidth="0" defaultRowHeight="15" x14ac:dyDescent="0.25"/>
  <cols>
    <col min="1" max="1" width="37" customWidth="1"/>
    <col min="2" max="2" width="11.42578125" customWidth="1"/>
    <col min="3" max="3" width="94.42578125" customWidth="1"/>
    <col min="4" max="16384" width="11.42578125" hidden="1"/>
  </cols>
  <sheetData>
    <row r="1" spans="1:3" ht="18.75" x14ac:dyDescent="0.25">
      <c r="A1" s="63" t="s">
        <v>105</v>
      </c>
      <c r="B1" s="63"/>
      <c r="C1" s="63"/>
    </row>
    <row r="2" spans="1:3" x14ac:dyDescent="0.25">
      <c r="A2" s="20" t="s">
        <v>35</v>
      </c>
      <c r="B2" s="64" t="str">
        <f>'AUTOS NOTA 324'!B2:C2</f>
        <v>SINIESTRO  81922201  LEGIS APJ32256</v>
      </c>
      <c r="C2" s="65"/>
    </row>
    <row r="3" spans="1:3" x14ac:dyDescent="0.25">
      <c r="A3" s="5" t="s">
        <v>1</v>
      </c>
      <c r="B3" s="49" t="str">
        <f>'AUTOS  NOTA 322'!B2:C2</f>
        <v xml:space="preserve">11001310301020230058400
</v>
      </c>
      <c r="C3" s="49"/>
    </row>
    <row r="4" spans="1:3" x14ac:dyDescent="0.25">
      <c r="A4" s="5" t="s">
        <v>2</v>
      </c>
      <c r="B4" s="49" t="str">
        <f>'AUTOS  NOTA 322'!B3:C3</f>
        <v>JUZGADO DÉCIMO CIVIL DEL CIIRCUITO DE BOGOTÁ</v>
      </c>
      <c r="C4" s="49"/>
    </row>
    <row r="5" spans="1:3" x14ac:dyDescent="0.25">
      <c r="A5" s="5" t="s">
        <v>3</v>
      </c>
      <c r="B5" s="49" t="str">
        <f>'AUTOS  NOTA 322'!B4:C4</f>
        <v>LILBARDO DE JESÚS MEJÍA SALDARRIAGA
ÁLVARO DE JESÚS PARRA BEDOYA
ALLIANZ SEGUROS SA</v>
      </c>
      <c r="C5" s="49"/>
    </row>
    <row r="6" spans="1:3" ht="15" customHeight="1" x14ac:dyDescent="0.25">
      <c r="A6" s="5" t="s">
        <v>4</v>
      </c>
      <c r="B6" s="49" t="str">
        <f>'AUTOS  NOTA 322'!B5:C5</f>
        <v>ESTIBEN ALFONSO CALDERÓN LORA (VÍCTIMA DIRECTA) (26-ene-1999) (25 años)
DANIELA GUTIÉRREZ MEJÍA (VÍCTIMA DIRECTA) (23-ene-2000) (24 años)
JUAN DAVID CALDERÓN GUTIÉRREZ (Hijo de las víctimas) (12-ene-2017) (7 años)</v>
      </c>
      <c r="C6" s="49"/>
    </row>
    <row r="7" spans="1:3" ht="15" customHeight="1" x14ac:dyDescent="0.25">
      <c r="A7" s="5" t="s">
        <v>5</v>
      </c>
      <c r="B7" s="49" t="str">
        <f>'AUTOS  NOTA 322'!B6:C6</f>
        <v>DEMANDA DIRECTA</v>
      </c>
      <c r="C7" s="49"/>
    </row>
    <row r="8" spans="1:3" ht="15" customHeight="1" x14ac:dyDescent="0.25">
      <c r="A8" s="30" t="s">
        <v>36</v>
      </c>
      <c r="B8" s="49" t="str">
        <f>'AUTOS  NOTA 322'!B7:C8</f>
        <v>ESTIBEN ALFONSO CALDERÓN LORA
DANIELA GUTIÉRREZ MEJÍA</v>
      </c>
      <c r="C8" s="49"/>
    </row>
    <row r="9" spans="1:3" ht="18.95" customHeight="1" x14ac:dyDescent="0.25">
      <c r="A9" s="5" t="s">
        <v>106</v>
      </c>
      <c r="B9" s="49"/>
      <c r="C9" s="49"/>
    </row>
    <row r="10" spans="1:3" x14ac:dyDescent="0.25">
      <c r="A10" s="7" t="s">
        <v>90</v>
      </c>
      <c r="B10" s="105">
        <f>'AUTOS NOTA 324'!B20:C20</f>
        <v>0</v>
      </c>
      <c r="C10" s="105"/>
    </row>
    <row r="11" spans="1:3" x14ac:dyDescent="0.25">
      <c r="A11" s="7" t="s">
        <v>107</v>
      </c>
      <c r="B11" s="106">
        <f>'AUTOS NOTA 324'!B39:C39</f>
        <v>0</v>
      </c>
      <c r="C11" s="49"/>
    </row>
    <row r="12" spans="1:3" ht="30" x14ac:dyDescent="0.25">
      <c r="A12" s="7" t="s">
        <v>108</v>
      </c>
      <c r="B12" s="103"/>
      <c r="C12" s="104"/>
    </row>
    <row r="13" spans="1:3" ht="45" x14ac:dyDescent="0.25">
      <c r="A13" s="5" t="s">
        <v>109</v>
      </c>
      <c r="B13" s="49"/>
      <c r="C13" s="49"/>
    </row>
    <row r="14" spans="1:3" ht="45" x14ac:dyDescent="0.25">
      <c r="A14" s="5" t="s">
        <v>110</v>
      </c>
      <c r="B14" s="49"/>
      <c r="C14" s="49"/>
    </row>
    <row r="15" spans="1:3" x14ac:dyDescent="0.25">
      <c r="A15" s="5" t="s">
        <v>111</v>
      </c>
      <c r="B15" s="6"/>
      <c r="C15" s="6"/>
    </row>
    <row r="16" spans="1:3" x14ac:dyDescent="0.25">
      <c r="A16" s="7" t="s">
        <v>112</v>
      </c>
      <c r="B16" s="49"/>
      <c r="C16" s="49"/>
    </row>
    <row r="17" spans="1:3" x14ac:dyDescent="0.25">
      <c r="A17" s="6" t="s">
        <v>113</v>
      </c>
      <c r="B17" s="104"/>
      <c r="C17" s="104"/>
    </row>
  </sheetData>
  <mergeCells count="16">
    <mergeCell ref="B16:C16"/>
    <mergeCell ref="B12:C12"/>
    <mergeCell ref="B17:C17"/>
    <mergeCell ref="B14:C14"/>
    <mergeCell ref="A1:C1"/>
    <mergeCell ref="B7:C7"/>
    <mergeCell ref="B10:C10"/>
    <mergeCell ref="B11:C11"/>
    <mergeCell ref="B13:C13"/>
    <mergeCell ref="B8:C8"/>
    <mergeCell ref="B2:C2"/>
    <mergeCell ref="B3:C3"/>
    <mergeCell ref="B4:C4"/>
    <mergeCell ref="B5:C5"/>
    <mergeCell ref="B6:C6"/>
    <mergeCell ref="B9:C9"/>
  </mergeCells>
  <pageMargins left="0.7" right="0.7" top="0.75" bottom="0.75" header="0.3" footer="0.3"/>
  <headerFooter>
    <oddHeader>&amp;C&amp;"Calibri"&amp;10&amp;K000000 Internal&amp;1#_x000D_</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D504EE89-BC6D-46DA-B89F-71371E7786AD}">
          <x14:formula1>
            <xm:f>Hoja2!$B$1:$B$2</xm:f>
          </x14:formula1>
          <xm:sqref>B13:C13 B15 B16:C16</xm:sqref>
        </x14:dataValidation>
        <x14:dataValidation type="list" allowBlank="1" showInputMessage="1" showErrorMessage="1" xr:uid="{1D676583-DF8A-4A59-947B-D5D4A912595B}">
          <x14:formula1>
            <xm:f>Hoja2!$N$1:$N$3</xm:f>
          </x14:formula1>
          <xm:sqref>B9:C9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8F2CF9-1FC7-4334-B310-E34228CFBC7F}">
  <sheetPr codeName="Hoja5"/>
  <dimension ref="A1:O13"/>
  <sheetViews>
    <sheetView topLeftCell="G1" workbookViewId="0">
      <selection activeCell="L26" sqref="L26"/>
    </sheetView>
  </sheetViews>
  <sheetFormatPr baseColWidth="10" defaultColWidth="11.42578125" defaultRowHeight="15" x14ac:dyDescent="0.25"/>
  <cols>
    <col min="4" max="4" width="20.140625" bestFit="1" customWidth="1"/>
    <col min="5" max="5" width="42.85546875" bestFit="1" customWidth="1"/>
    <col min="12" max="12" width="30.42578125" customWidth="1"/>
    <col min="13" max="13" width="16" customWidth="1"/>
  </cols>
  <sheetData>
    <row r="1" spans="1:15" x14ac:dyDescent="0.25">
      <c r="A1" s="9" t="s">
        <v>42</v>
      </c>
      <c r="B1" t="s">
        <v>114</v>
      </c>
      <c r="C1" s="9" t="s">
        <v>46</v>
      </c>
      <c r="D1" s="9" t="s">
        <v>115</v>
      </c>
      <c r="E1" s="3" t="s">
        <v>52</v>
      </c>
      <c r="F1" s="2" t="s">
        <v>84</v>
      </c>
      <c r="G1" s="4">
        <v>0</v>
      </c>
      <c r="H1" t="s">
        <v>18</v>
      </c>
      <c r="I1" t="s">
        <v>116</v>
      </c>
      <c r="K1" t="s">
        <v>117</v>
      </c>
      <c r="L1" s="29" t="s">
        <v>118</v>
      </c>
      <c r="M1" t="s">
        <v>119</v>
      </c>
      <c r="N1" t="s">
        <v>84</v>
      </c>
      <c r="O1" t="s">
        <v>120</v>
      </c>
    </row>
    <row r="2" spans="1:15" x14ac:dyDescent="0.25">
      <c r="A2" t="s">
        <v>119</v>
      </c>
      <c r="B2" t="s">
        <v>121</v>
      </c>
      <c r="C2" t="s">
        <v>122</v>
      </c>
      <c r="D2" s="2" t="s">
        <v>123</v>
      </c>
      <c r="E2" s="1" t="s">
        <v>124</v>
      </c>
      <c r="F2" s="2" t="s">
        <v>125</v>
      </c>
      <c r="G2" s="4">
        <v>0.7</v>
      </c>
      <c r="H2" t="s">
        <v>126</v>
      </c>
      <c r="I2" t="s">
        <v>127</v>
      </c>
      <c r="K2" t="s">
        <v>6</v>
      </c>
      <c r="L2" s="29" t="s">
        <v>128</v>
      </c>
      <c r="M2" t="s">
        <v>129</v>
      </c>
      <c r="N2" t="s">
        <v>86</v>
      </c>
      <c r="O2" t="s">
        <v>121</v>
      </c>
    </row>
    <row r="3" spans="1:15" x14ac:dyDescent="0.25">
      <c r="A3" t="s">
        <v>129</v>
      </c>
      <c r="C3" t="s">
        <v>130</v>
      </c>
      <c r="D3" s="2" t="s">
        <v>131</v>
      </c>
      <c r="E3" s="1" t="s">
        <v>132</v>
      </c>
      <c r="F3" s="2" t="s">
        <v>86</v>
      </c>
      <c r="G3" s="4">
        <v>0.3</v>
      </c>
      <c r="H3" t="s">
        <v>133</v>
      </c>
      <c r="I3" t="s">
        <v>134</v>
      </c>
      <c r="L3" s="29" t="s">
        <v>39</v>
      </c>
      <c r="M3" t="s">
        <v>135</v>
      </c>
      <c r="N3" t="s">
        <v>125</v>
      </c>
    </row>
    <row r="4" spans="1:15" x14ac:dyDescent="0.25">
      <c r="A4" t="s">
        <v>135</v>
      </c>
      <c r="C4" t="s">
        <v>136</v>
      </c>
      <c r="E4" s="1" t="s">
        <v>137</v>
      </c>
      <c r="H4" t="s">
        <v>138</v>
      </c>
      <c r="I4" t="s">
        <v>139</v>
      </c>
      <c r="L4" t="s">
        <v>140</v>
      </c>
    </row>
    <row r="5" spans="1:15" x14ac:dyDescent="0.25">
      <c r="A5" t="s">
        <v>141</v>
      </c>
      <c r="E5" s="1" t="s">
        <v>142</v>
      </c>
      <c r="H5" t="s">
        <v>143</v>
      </c>
      <c r="I5" t="s">
        <v>144</v>
      </c>
      <c r="L5" s="29" t="s">
        <v>145</v>
      </c>
    </row>
    <row r="6" spans="1:15" x14ac:dyDescent="0.25">
      <c r="E6" s="1" t="s">
        <v>146</v>
      </c>
      <c r="I6" t="s">
        <v>147</v>
      </c>
      <c r="L6" s="29" t="s">
        <v>148</v>
      </c>
    </row>
    <row r="7" spans="1:15" x14ac:dyDescent="0.25">
      <c r="E7" s="1" t="s">
        <v>149</v>
      </c>
      <c r="I7" t="s">
        <v>150</v>
      </c>
      <c r="L7" s="29" t="s">
        <v>151</v>
      </c>
    </row>
    <row r="8" spans="1:15" x14ac:dyDescent="0.25">
      <c r="E8" s="1" t="s">
        <v>152</v>
      </c>
      <c r="L8" s="29" t="s">
        <v>93</v>
      </c>
    </row>
    <row r="9" spans="1:15" x14ac:dyDescent="0.25">
      <c r="L9" s="29" t="s">
        <v>8</v>
      </c>
    </row>
    <row r="10" spans="1:15" x14ac:dyDescent="0.25">
      <c r="L10" s="29" t="s">
        <v>153</v>
      </c>
    </row>
    <row r="11" spans="1:15" x14ac:dyDescent="0.25">
      <c r="L11" s="29" t="s">
        <v>154</v>
      </c>
    </row>
    <row r="12" spans="1:15" x14ac:dyDescent="0.25">
      <c r="L12" s="29" t="s">
        <v>155</v>
      </c>
    </row>
    <row r="13" spans="1:15" x14ac:dyDescent="0.25">
      <c r="L13" s="29" t="s">
        <v>156</v>
      </c>
    </row>
  </sheetData>
  <pageMargins left="0.7" right="0.7" top="0.75" bottom="0.75" header="0.3" footer="0.3"/>
  <headerFooter>
    <oddHeader>&amp;C&amp;"Calibri"&amp;10&amp;K000000 Internal&amp;1#_x000D_</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C92A54D8AB3014FADD0201C99992F62" ma:contentTypeVersion="15" ma:contentTypeDescription="Crear nuevo documento." ma:contentTypeScope="" ma:versionID="921a0aa7d8c8617b2721df5c5c57a593">
  <xsd:schema xmlns:xsd="http://www.w3.org/2001/XMLSchema" xmlns:xs="http://www.w3.org/2001/XMLSchema" xmlns:p="http://schemas.microsoft.com/office/2006/metadata/properties" xmlns:ns2="4382931b-6036-484b-ad41-6810b26eb986" xmlns:ns3="e7d3d6e7-89cb-4750-b948-5e984f176bb6" targetNamespace="http://schemas.microsoft.com/office/2006/metadata/properties" ma:root="true" ma:fieldsID="818c9feefa8ae38270db774d4535f1af" ns2:_="" ns3:_="">
    <xsd:import namespace="4382931b-6036-484b-ad41-6810b26eb986"/>
    <xsd:import namespace="e7d3d6e7-89cb-4750-b948-5e984f176bb6"/>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LengthInSeconds" minOccurs="0"/>
                <xsd:element ref="ns3:SharedWithUsers" minOccurs="0"/>
                <xsd:element ref="ns3:SharedWithDetails" minOccurs="0"/>
                <xsd:element ref="ns2:MediaServiceObjectDetectorVersions" minOccurs="0"/>
                <xsd:element ref="ns2:MediaServiceGenerationTime" minOccurs="0"/>
                <xsd:element ref="ns2:MediaServiceEventHashCode" minOccurs="0"/>
                <xsd:element ref="ns2:lcf76f155ced4ddcb4097134ff3c332f" minOccurs="0"/>
                <xsd:element ref="ns3:TaxCatchAll" minOccurs="0"/>
                <xsd:element ref="ns2:MediaServiceOCR"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382931b-6036-484b-ad41-6810b26eb98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lcf76f155ced4ddcb4097134ff3c332f" ma:index="19" nillable="true" ma:taxonomy="true" ma:internalName="lcf76f155ced4ddcb4097134ff3c332f" ma:taxonomyFieldName="MediaServiceImageTags" ma:displayName="Etiquetas de imagen" ma:readOnly="false" ma:fieldId="{5cf76f15-5ced-4ddc-b409-7134ff3c332f}" ma:taxonomyMulti="true" ma:sspId="7ba65c96-85f3-4050-bcb1-c5e898dfc7fb" ma:termSetId="09814cd3-568e-fe90-9814-8d621ff8fb84" ma:anchorId="fba54fb3-c3e1-fe81-a776-ca4b69148c4d" ma:open="true" ma:isKeyword="false">
      <xsd:complexType>
        <xsd:sequence>
          <xsd:element ref="pc:Terms" minOccurs="0" maxOccurs="1"/>
        </xsd:sequence>
      </xsd:complexType>
    </xsd:element>
    <xsd:element name="MediaServiceOCR" ma:index="21" nillable="true" ma:displayName="Extracted Text" ma:internalName="MediaServiceOCR" ma:readOnly="true">
      <xsd:simpleType>
        <xsd:restriction base="dms:Note">
          <xsd:maxLength value="255"/>
        </xsd:restrictio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7d3d6e7-89cb-4750-b948-5e984f176bb6" elementFormDefault="qualified">
    <xsd:import namespace="http://schemas.microsoft.com/office/2006/documentManagement/types"/>
    <xsd:import namespace="http://schemas.microsoft.com/office/infopath/2007/PartnerControls"/>
    <xsd:element name="SharedWithUsers" ma:index="13"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Detalles de uso compartido" ma:internalName="SharedWithDetails" ma:readOnly="true">
      <xsd:simpleType>
        <xsd:restriction base="dms:Note">
          <xsd:maxLength value="255"/>
        </xsd:restriction>
      </xsd:simpleType>
    </xsd:element>
    <xsd:element name="TaxCatchAll" ma:index="20" nillable="true" ma:displayName="Taxonomy Catch All Column" ma:hidden="true" ma:list="{9dfa8756-8f0c-4e49-8bb0-7f65aba9cf84}" ma:internalName="TaxCatchAll" ma:showField="CatchAllData" ma:web="e7d3d6e7-89cb-4750-b948-5e984f176bb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e7d3d6e7-89cb-4750-b948-5e984f176bb6" xsi:nil="true"/>
    <lcf76f155ced4ddcb4097134ff3c332f xmlns="4382931b-6036-484b-ad41-6810b26eb986">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7D6B37E2-900E-4C39-A158-82D2D732B51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382931b-6036-484b-ad41-6810b26eb986"/>
    <ds:schemaRef ds:uri="e7d3d6e7-89cb-4750-b948-5e984f176bb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F19B866-0F38-4332-A42A-1C35F2E5BFBC}">
  <ds:schemaRefs>
    <ds:schemaRef ds:uri="http://schemas.microsoft.com/sharepoint/v3/contenttype/forms"/>
  </ds:schemaRefs>
</ds:datastoreItem>
</file>

<file path=customXml/itemProps3.xml><?xml version="1.0" encoding="utf-8"?>
<ds:datastoreItem xmlns:ds="http://schemas.openxmlformats.org/officeDocument/2006/customXml" ds:itemID="{26E20B7E-10EE-4801-BB57-1803224B08F4}">
  <ds:schemaRefs>
    <ds:schemaRef ds:uri="4382931b-6036-484b-ad41-6810b26eb986"/>
    <ds:schemaRef ds:uri="http://www.w3.org/XML/1998/namespace"/>
    <ds:schemaRef ds:uri="http://purl.org/dc/terms/"/>
    <ds:schemaRef ds:uri="http://purl.org/dc/dcmitype/"/>
    <ds:schemaRef ds:uri="http://purl.org/dc/elements/1.1/"/>
    <ds:schemaRef ds:uri="http://schemas.microsoft.com/office/infopath/2007/PartnerControls"/>
    <ds:schemaRef ds:uri="http://schemas.microsoft.com/office/2006/documentManagement/types"/>
    <ds:schemaRef ds:uri="http://schemas.microsoft.com/office/2006/metadata/properties"/>
    <ds:schemaRef ds:uri="http://schemas.openxmlformats.org/package/2006/metadata/core-properties"/>
    <ds:schemaRef ds:uri="e7d3d6e7-89cb-4750-b948-5e984f176bb6"/>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AUTOS  NOTA 322</vt:lpstr>
      <vt:lpstr>AUTOS NOTA 321</vt:lpstr>
      <vt:lpstr>AUTOS NOTA 324</vt:lpstr>
      <vt:lpstr>TASACION </vt:lpstr>
      <vt:lpstr>AUTOS NOTA 325</vt:lpstr>
      <vt:lpstr>Hoja2</vt:lpstr>
    </vt:vector>
  </TitlesOfParts>
  <Manager/>
  <Company>Allianz Technology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Gina Paola Garcia Quintero</dc:creator>
  <cp:keywords/>
  <dc:description/>
  <cp:lastModifiedBy>GARCIA QUINTERO, GINA PAOLA (ALLIANZ COLOMBIA)</cp:lastModifiedBy>
  <cp:revision/>
  <dcterms:created xsi:type="dcterms:W3CDTF">2020-12-07T14:41:17Z</dcterms:created>
  <dcterms:modified xsi:type="dcterms:W3CDTF">2024-02-25T22:03:58Z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tadata">
    <vt:lpwstr>b7988hualzfd</vt:lpwstr>
  </property>
  <property fmtid="{D5CDD505-2E9C-101B-9397-08002B2CF9AE}" pid="3" name="OfficeDocumentSecurity_07122020111016">
    <vt:lpwstr>07122020111016;CE02653;0</vt:lpwstr>
  </property>
  <property fmtid="{D5CDD505-2E9C-101B-9397-08002B2CF9AE}" pid="4" name="OfficeDocumentSecurity_15122020100451">
    <vt:lpwstr>15122020100451;CE02653;0</vt:lpwstr>
  </property>
  <property fmtid="{D5CDD505-2E9C-101B-9397-08002B2CF9AE}" pid="5" name="OfficeDocumentSecurity_15122020103405">
    <vt:lpwstr>15122020103405;CE02653;0</vt:lpwstr>
  </property>
  <property fmtid="{D5CDD505-2E9C-101B-9397-08002B2CF9AE}" pid="6" name="OfficeDocumentSecurity_15122020142029">
    <vt:lpwstr>15122020142029;CE02653;0</vt:lpwstr>
  </property>
  <property fmtid="{D5CDD505-2E9C-101B-9397-08002B2CF9AE}" pid="7" name="OfficeDocumentSecurity_06082021134355">
    <vt:lpwstr>06082021134355;CE02653;0</vt:lpwstr>
  </property>
  <property fmtid="{D5CDD505-2E9C-101B-9397-08002B2CF9AE}" pid="8" name="OfficeDocumentSecurity_06082021135606">
    <vt:lpwstr>06082021135606;CE02653;0</vt:lpwstr>
  </property>
  <property fmtid="{D5CDD505-2E9C-101B-9397-08002B2CF9AE}" pid="9" name="OfficeDocumentSecurity_06082021135659">
    <vt:lpwstr>06082021135659;CE02653;0</vt:lpwstr>
  </property>
  <property fmtid="{D5CDD505-2E9C-101B-9397-08002B2CF9AE}" pid="10" name="OfficeDocumentSecurity_06082021141510">
    <vt:lpwstr>06082021141510;CE02653;0</vt:lpwstr>
  </property>
  <property fmtid="{D5CDD505-2E9C-101B-9397-08002B2CF9AE}" pid="11" name="OfficeDocumentSecurity_09082021104559">
    <vt:lpwstr>09082021104559;CE02653;0</vt:lpwstr>
  </property>
  <property fmtid="{D5CDD505-2E9C-101B-9397-08002B2CF9AE}" pid="12" name="OfficeDocumentSecurity_09082021105139">
    <vt:lpwstr>09082021105139;CE02653;0</vt:lpwstr>
  </property>
  <property fmtid="{D5CDD505-2E9C-101B-9397-08002B2CF9AE}" pid="13" name="OfficeDocumentSecurity_10082021102046">
    <vt:lpwstr>10082021102046;CE02653;0</vt:lpwstr>
  </property>
  <property fmtid="{D5CDD505-2E9C-101B-9397-08002B2CF9AE}" pid="14" name="OfficeDocumentSecurity_10082021102219">
    <vt:lpwstr>10082021102219;CE02653;0</vt:lpwstr>
  </property>
  <property fmtid="{D5CDD505-2E9C-101B-9397-08002B2CF9AE}" pid="15" name="OfficeDocumentSecurity_10082021103150">
    <vt:lpwstr>10082021103150;CE02653;0</vt:lpwstr>
  </property>
  <property fmtid="{D5CDD505-2E9C-101B-9397-08002B2CF9AE}" pid="16" name="OfficeDocumentSecurity_10082021103225">
    <vt:lpwstr>10082021103225;CE02653;0</vt:lpwstr>
  </property>
  <property fmtid="{D5CDD505-2E9C-101B-9397-08002B2CF9AE}" pid="17" name="OfficeDocumentSecurity_31082021105701">
    <vt:lpwstr>31082021105701;CE02653;0</vt:lpwstr>
  </property>
  <property fmtid="{D5CDD505-2E9C-101B-9397-08002B2CF9AE}" pid="18" name="OfficeDocumentSecurity_31082021111941">
    <vt:lpwstr>31082021111941;CE02653;0</vt:lpwstr>
  </property>
  <property fmtid="{D5CDD505-2E9C-101B-9397-08002B2CF9AE}" pid="19" name="OfficeDocumentSecurity_02092021143847">
    <vt:lpwstr>02092021143847;CE02653;0</vt:lpwstr>
  </property>
  <property fmtid="{D5CDD505-2E9C-101B-9397-08002B2CF9AE}" pid="20" name="OfficeDocumentSecurity_02092021143943">
    <vt:lpwstr>02092021143943;CE02653;0</vt:lpwstr>
  </property>
  <property fmtid="{D5CDD505-2E9C-101B-9397-08002B2CF9AE}" pid="21" name="OfficeDocumentSecurity_02092021144022">
    <vt:lpwstr>02092021144022;CE02653;0</vt:lpwstr>
  </property>
  <property fmtid="{D5CDD505-2E9C-101B-9397-08002B2CF9AE}" pid="22" name="MSIP_Label_863bc15e-e7bf-41c1-bdb3-03882d8a2e2c_Enabled">
    <vt:lpwstr>true</vt:lpwstr>
  </property>
  <property fmtid="{D5CDD505-2E9C-101B-9397-08002B2CF9AE}" pid="23" name="MSIP_Label_863bc15e-e7bf-41c1-bdb3-03882d8a2e2c_SetDate">
    <vt:lpwstr>2023-02-15T12:41:27Z</vt:lpwstr>
  </property>
  <property fmtid="{D5CDD505-2E9C-101B-9397-08002B2CF9AE}" pid="24" name="MSIP_Label_863bc15e-e7bf-41c1-bdb3-03882d8a2e2c_Method">
    <vt:lpwstr>Privileged</vt:lpwstr>
  </property>
  <property fmtid="{D5CDD505-2E9C-101B-9397-08002B2CF9AE}" pid="25" name="MSIP_Label_863bc15e-e7bf-41c1-bdb3-03882d8a2e2c_Name">
    <vt:lpwstr>863bc15e-e7bf-41c1-bdb3-03882d8a2e2c</vt:lpwstr>
  </property>
  <property fmtid="{D5CDD505-2E9C-101B-9397-08002B2CF9AE}" pid="26" name="MSIP_Label_863bc15e-e7bf-41c1-bdb3-03882d8a2e2c_SiteId">
    <vt:lpwstr>6e06e42d-6925-47c6-b9e7-9581c7ca302a</vt:lpwstr>
  </property>
  <property fmtid="{D5CDD505-2E9C-101B-9397-08002B2CF9AE}" pid="27" name="MSIP_Label_863bc15e-e7bf-41c1-bdb3-03882d8a2e2c_ActionId">
    <vt:lpwstr>ecc5e9df-e1db-4698-8463-abf3c56b12d7</vt:lpwstr>
  </property>
  <property fmtid="{D5CDD505-2E9C-101B-9397-08002B2CF9AE}" pid="28" name="MSIP_Label_863bc15e-e7bf-41c1-bdb3-03882d8a2e2c_ContentBits">
    <vt:lpwstr>1</vt:lpwstr>
  </property>
  <property fmtid="{D5CDD505-2E9C-101B-9397-08002B2CF9AE}" pid="29" name="ContentTypeId">
    <vt:lpwstr>0x0101002C92A54D8AB3014FADD0201C99992F62</vt:lpwstr>
  </property>
  <property fmtid="{D5CDD505-2E9C-101B-9397-08002B2CF9AE}" pid="30" name="MediaServiceImageTags">
    <vt:lpwstr/>
  </property>
</Properties>
</file>