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mc:AlternateContent xmlns:mc="http://schemas.openxmlformats.org/markup-compatibility/2006">
    <mc:Choice Requires="x15">
      <x15ac:absPath xmlns:x15ac="http://schemas.microsoft.com/office/spreadsheetml/2010/11/ac" url="C:\Users\llengua\Downloads\OneDrive_1_14-3-2024\"/>
    </mc:Choice>
  </mc:AlternateContent>
  <xr:revisionPtr revIDLastSave="0" documentId="13_ncr:1_{E8023058-BC22-4FFF-8D46-5492F6722151}" xr6:coauthVersionLast="47" xr6:coauthVersionMax="47" xr10:uidLastSave="{00000000-0000-0000-0000-000000000000}"/>
  <bookViews>
    <workbookView xWindow="-120" yWindow="-120" windowWidth="24240" windowHeight="13020" activeTab="2"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7" i="11" l="1"/>
  <c r="B28" i="11" s="1"/>
  <c r="C11" i="11"/>
  <c r="C10" i="11"/>
  <c r="B7" i="10"/>
  <c r="B7" i="14"/>
  <c r="B6" i="14"/>
  <c r="B5" i="14"/>
  <c r="B4" i="14"/>
  <c r="B3" i="14"/>
  <c r="B2" i="14"/>
  <c r="B4" i="11"/>
  <c r="B5" i="11"/>
  <c r="B6" i="11"/>
  <c r="B7" i="11"/>
  <c r="B3" i="11"/>
  <c r="B8" i="11"/>
  <c r="B4" i="10"/>
  <c r="B5" i="10"/>
  <c r="B6" i="10"/>
  <c r="B3" i="10"/>
</calcChain>
</file>

<file path=xl/sharedStrings.xml><?xml version="1.0" encoding="utf-8"?>
<sst xmlns="http://schemas.openxmlformats.org/spreadsheetml/2006/main" count="195" uniqueCount="154">
  <si>
    <t>SOLICITUD DE ANTECEDENTES -ABOGADO EXTERNO-</t>
  </si>
  <si>
    <t>Radicado(23 digitos)</t>
  </si>
  <si>
    <t>05001310500720230039500</t>
  </si>
  <si>
    <t>Juzgado</t>
  </si>
  <si>
    <t>007 LABORAL CIRCUITO MEDELLÍN</t>
  </si>
  <si>
    <t>Demandado</t>
  </si>
  <si>
    <t>COLFONDOS Y OTRO</t>
  </si>
  <si>
    <t xml:space="preserve">Demandante </t>
  </si>
  <si>
    <t>JESUS MARIA CALLE. CC: 71.593.192</t>
  </si>
  <si>
    <t>Tipo de vinculacion compañía</t>
  </si>
  <si>
    <t>LLAMADA EN GARANTIA</t>
  </si>
  <si>
    <t>Nombre de lesionado o muerto (s)</t>
  </si>
  <si>
    <t>N/A</t>
  </si>
  <si>
    <t>Fecha de los hechos</t>
  </si>
  <si>
    <t>27/05/1998</t>
  </si>
  <si>
    <t>Fecha de solicitud audiencia prejudicial</t>
  </si>
  <si>
    <t>Fecha de audiencia prejudicial</t>
  </si>
  <si>
    <t>AMPARO A AFECTAR</t>
  </si>
  <si>
    <t>SEGURO PREVISIONAL - PÓLIZA DE INVALIDEZ Y SOBREVIVENCIA NO. 0209000001-1</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</si>
  <si>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</si>
  <si>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SEGÚN LOS HECHOS DE LA DEMANDA, EL SEÑOR JESUS MARIA CALLE, IDENTIFICADO CON LA CC: 71.593.192, NACIÓ EL 01/11/1960, QUIEN SE AFILIÓ AL ANTIGUO ISS EN EL AÑO 1985. QUE EL 27/05/1998 FUE TRASLADADO AL RAIS ADMINISTRADO POR COLFONDOS S.S., SIN HABERSELE SUMINISTRADO UNA INFORMACIÓN ADECUADA, SUFICIENTE, OPORTUNA, CLARA, COMPLETA Y VERAZ, QUEBRANTÁNDOSELE EL CONSENTIMIENTO INFORMADO AL MOMENTO DE AFILIARLO. AFIRMA QUE NUNCA LE INFORMARON A QUE ENTIDAD IBA A QUEDAR AFILIADO Y SOLO FUE HASTA AVERIGUACIONES ANTE LA OFICINA DEL PERSONAL DEL MUNICIÍO DE ZARAGOSA QUIEN LE MANFIESTÓ QUE ERA ANTE LA AFP COLFONDOS S.A. QUE NUNCA NI LA EMPRESA NI COLFONDOS LE REALIZARON UN ESTUDIO INDIVIDUAL, PREVIO Y CONCRETO QUE LE PERMITIRA AL DEMANDANTE DIMENSIONAR LA TRASCENDENCIA DE SU DECISIÓN Y SOPEDAR LAS VENTAJAS Y DESVENTAJAS DE UNO Y OTRO RÉGIMEN, A SABIENDAS QUE EL RPM LE ERA MÁS FAVORABLE. EL 09/05/2023 COLFONDOS S.A. LE INDICÓ QUEEL SALDO QUE TENÍA EN LA CUENTA DE AHORRO INDIVIDUAL ERA INSUFICIENTE PARA PENSIONARSE, POR LO QUE ALCANZARÍA LA PENSIÓN MÍNIMA.</t>
  </si>
  <si>
    <t>Valor de las pretensiones totales de la demanda (en pesos no en SMMLV)</t>
  </si>
  <si>
    <t>NO ES POSIBLE CUANTIFICAR LAS PRETENSIONES DE LA DEMANDA EN ATENCIÓN A LA NATURALEZA DEL PROCESO.</t>
  </si>
  <si>
    <t>Perjuicios reclamados  (en pesos no en SMMLV)</t>
  </si>
  <si>
    <t>Patrimoniales</t>
  </si>
  <si>
    <t>Lucro Cesante</t>
  </si>
  <si>
    <t>Daño Emergente</t>
  </si>
  <si>
    <t>Extrapatrimoniales</t>
  </si>
  <si>
    <t>DAÑOS MATERIALES</t>
  </si>
  <si>
    <t>Asegurado</t>
  </si>
  <si>
    <t>COLFONDOS S.A. PENSIONES Y CESANTÍAS</t>
  </si>
  <si>
    <t>Nit Asegurado</t>
  </si>
  <si>
    <t>800.149.496-2</t>
  </si>
  <si>
    <t xml:space="preserve">No. Póliza vinculada (las que se necesite solicitar). </t>
  </si>
  <si>
    <t>0209000001-1</t>
  </si>
  <si>
    <t>Fecha de asignación</t>
  </si>
  <si>
    <t>Fecha de notificación</t>
  </si>
  <si>
    <t>27/02/2024 (notificacion personal)</t>
  </si>
  <si>
    <t xml:space="preserve">Fecha de contestacion </t>
  </si>
  <si>
    <t>REMISION DE ANTECEDENTES - ABOGADO INTERNO-</t>
  </si>
  <si>
    <t>SINIESTRO - APLICATIVO</t>
  </si>
  <si>
    <t>SINIESTRO LEGIS</t>
  </si>
  <si>
    <t>PÓLIZA</t>
  </si>
  <si>
    <t>VALOR ASEGURADO</t>
  </si>
  <si>
    <t>DEDUCIBLE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</si>
  <si>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</si>
  <si>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</si>
  <si>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</si>
  <si>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</si>
  <si>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</si>
  <si>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</si>
  <si>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</si>
  <si>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</si>
  <si>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</si>
  <si>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MOTIVO DE LA DEMANDA</t>
  </si>
  <si>
    <t>OFRECIENTO PREVIO?</t>
  </si>
  <si>
    <t>OFRECIENTO VALOR</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</si>
  <si>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</si>
  <si>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</si>
  <si>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</si>
  <si>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</si>
  <si>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</si>
  <si>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</si>
  <si>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</si>
  <si>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Aplicación de la limitación de responsabilidad por razón del deducible a cargo del asegurado.</t>
  </si>
  <si>
    <t>• Exclusiones  de confomidad a la Póliza, especifique cual:</t>
  </si>
  <si>
    <t>Otras</t>
  </si>
  <si>
    <t>OBJECION -Marque con una (x)</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</si>
  <si>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</si>
  <si>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</si>
  <si>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</si>
  <si>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</si>
  <si>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</si>
  <si>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</si>
  <si>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</si>
  <si>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</si>
  <si>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</si>
  <si>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</si>
  <si>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</si>
  <si>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</si>
  <si>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</si>
  <si>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</si>
  <si>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</si>
  <si>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</si>
  <si>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</si>
  <si>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AJR2110</t>
  </si>
  <si>
    <t>Daño moral</t>
  </si>
  <si>
    <t>Daño a la salud</t>
  </si>
  <si>
    <t>PROBABLE</t>
  </si>
  <si>
    <t>Clasificación Contingencia</t>
  </si>
  <si>
    <t>REMOTO</t>
  </si>
  <si>
    <t>Concepto del Abogado sobre la Contingencia:(Se debe indicar las razones por las cuales se considera que el proceso es Eventual Remoto o Probable.)</t>
  </si>
  <si>
    <t xml:space="preserve">La contingencia se califica remota toda vez que existe una falta de legitimación en la causa por pasiva de ALLIANZ SEGUROS S.A., al no ser una compañía aseguradora autorizada para expedir pólizas previsionales de invalidez y sobrevivencia. 
Lo primero que debe tomarse en consideración es que COLFONDOS S.A. llamó en garantía a la compañía ALLIANZ SEGUROS S.A. en virtud de la Póliza de Seguro Previsional No.02090000001 cuyo tomador es COLFONDOS S.A., y cuyo asegurado son los AFILIADOS Y/O BENEFICIARIOS, sin embargo, el llamamiento en garantía se realizó de forma errónea toda vez que ALLIANZ SEGUROS S.A. no se encuentra autorizada por la Superintendencia financiera para explotar el ramo vida y, en consecuencia, expedir pólizas previsionales. En ese sentido, no existe obligación alguna a cargo de ALLIANZ SEGUROS S.A. comoquiera que existe una falta de legitimación en la causa ya que no es la compañía que expidió la póliza de seguro previsional que hoy quiere hacer valer el apoderado de COLFONDOS S.A. como prueba en el proceso, sino que fue ALLIANZ SEGUROS DE VIDA S.A., compañía la cual se solicitó se integre a la litis. 
Por otro lado, frente a la responsabilidad de la AFP, se precisa que: (i) La demandante actualmente se encuentra vinculado al RAIS desde el 27/05/1998 hasta la fecha (ii) Las consecuencias de la ineficacia que se pretende en la demanda son frente a la afiliación al RAIS efectuado por la demandante y no guardan relación con el objeto social de ALLIANZ SEGUROS (iii) Existe una falta de legitimación en la causa por pasiva ya que quien debe ser vinculada al proceso como llamada en garantía en virtud de la póliza de Seguro Previsional No.02090000001 es ALLIANZ SEGUROS DE VIDA S.A., y (iv) finalmente ALLIANZ SEGUROS S.A. no está autorizada legal ni jurisprudencialmente para administrar los aportes y rendimientos de las cuentas individuales de los afiliados al Sistema General de Pensiones, y tampoco se encuentra autorizada por la Superintendencia Financiera para expedir pólizas previsionales. 
Lo esgrimido sin perjuicio del carácter contingente del proceso. </t>
  </si>
  <si>
    <t>Valor Contingencia: ( en pesos). Cuanto vale perder o negociar el caso por un valor que debe estar dentro del valor asegurado( con criterios jurisprudenciales)</t>
  </si>
  <si>
    <t>VALOR CONTINGENCIA</t>
  </si>
  <si>
    <t>Daño a la Salud que podría interpretarse como daño a la vida de relación</t>
  </si>
  <si>
    <t>OTROS</t>
  </si>
  <si>
    <t>COASEGURO RETENCION ALLIANZ (%)</t>
  </si>
  <si>
    <t>CONCURRENCIA</t>
  </si>
  <si>
    <t>Reserva propuesta</t>
  </si>
  <si>
    <t>Observaciones sobre el valor de la contingencia: (Se debe explicar como se aterrizaron las pretensiones.)</t>
  </si>
  <si>
    <t>Defensa de la Aseguradora: (Enumerar y enunciar las excepciones propuestas demanda y/o llamamiento )</t>
  </si>
  <si>
    <t>A) Excepciones previas: 1) NO COMPRENDER LA DEMANDA TODOS LOS LITISCONSORTES NECESARIOS                                                                                                     B) Excepciones a la demanda: 1) FALTA DE LEGITIMACIÓN EN LA CAUSA POR PASIVA DE ALLIANZ SEGUROS S.A., 2) COBRO DE LO NO DEBIDO Y ENRIQUECIMIENTO SIN JUSTA CAUSA, 3) PRESCRIPCIÓN, 4) GENÉRICA O INNOMINADA.                                                                                                                                        C) Excepciones al llamamiento: 1) FALTA DE LEGITIMACIÓN EN LA CAUSA POR PASIVA, 2) NO EXISTE PRUEBA ALGUNA QUE ENDILGUE RESPONSABILIDAD A CARGO DE MI REPRESENTADA ALLIANZ SEGUROS S.A., CONFIGURANDOSE ASÍ UNA INEXISTECIA DE OBLIGACIÓN, 3) ALLIANZ SEGUROS DE VIDA S.A. Y ALLIANZ SEGUROS S.A. SON ENTIDADES JURIDICAS DIFERENTES, 4) COBRO DE LO NO DEBIDO Y ENRIQUECIMIENTO SIN JUSTA CAUSA, 5) GENÉRICA O INNOMINADA.</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</si>
  <si>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</si>
  <si>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</si>
  <si>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</si>
  <si>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</si>
  <si>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</si>
  <si>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</si>
  <si>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</si>
  <si>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</si>
  <si>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</si>
  <si>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</si>
  <si>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</si>
  <si>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</si>
  <si>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 xml:space="preserve">SI </t>
  </si>
  <si>
    <t>NO</t>
  </si>
  <si>
    <t>SI</t>
  </si>
  <si>
    <t>PROBABLE GENERALES</t>
  </si>
  <si>
    <t xml:space="preserve">Situcion Laboral </t>
  </si>
  <si>
    <t>Acompañante motorista</t>
  </si>
  <si>
    <t>OCURRENCIA</t>
  </si>
  <si>
    <t>CEDIDO</t>
  </si>
  <si>
    <t>FACULTATIVO</t>
  </si>
  <si>
    <t xml:space="preserve">Objetado por la Compañía </t>
  </si>
  <si>
    <t>EVENTUAL GENERALES</t>
  </si>
  <si>
    <t xml:space="preserve">Ocupado-trabajador cuenta ajena </t>
  </si>
  <si>
    <t xml:space="preserve">Ciclista </t>
  </si>
  <si>
    <t>DEMANDA DIRECTA</t>
  </si>
  <si>
    <t>CLAIMS MADE</t>
  </si>
  <si>
    <t>ACEPTADO</t>
  </si>
  <si>
    <t>AUTOMATICO</t>
  </si>
  <si>
    <t>Pretensiones elevadas- reclamación Compañía</t>
  </si>
  <si>
    <t>EVENTUAL</t>
  </si>
  <si>
    <t>PROBABLE RC MEDICA</t>
  </si>
  <si>
    <t>Ocupado - Autonomo</t>
  </si>
  <si>
    <t>Cliclista vehículo</t>
  </si>
  <si>
    <t>SUNSET</t>
  </si>
  <si>
    <t>PROPIO</t>
  </si>
  <si>
    <t>Ofrecimiento muy bajo-reclamación Compañía</t>
  </si>
  <si>
    <t>EVENTUAL RC MEDICA</t>
  </si>
  <si>
    <t xml:space="preserve">Tareas del hogar </t>
  </si>
  <si>
    <t xml:space="preserve">Motociclista </t>
  </si>
  <si>
    <t>DESCUBREMIENTO</t>
  </si>
  <si>
    <t xml:space="preserve">Nuevos reclamantes </t>
  </si>
  <si>
    <t>PROBABLE AVIACION,SALUD,VIDA</t>
  </si>
  <si>
    <t>Pendiente acceder al mercado laboral -pedir a nino</t>
  </si>
  <si>
    <t>Ocupante vehículo</t>
  </si>
  <si>
    <t>Respuesta extemporanea</t>
  </si>
  <si>
    <t>EVENTUAL AVIACION,SALUD,VIDA</t>
  </si>
  <si>
    <t>Pasajero servicio publico</t>
  </si>
  <si>
    <t xml:space="preserve">Sin reclamación previa </t>
  </si>
  <si>
    <t xml:space="preserve">Vida/RC medica- aviso de siniestro sin tramite </t>
  </si>
  <si>
    <t xml:space="preserve">No es posible cuantificar las pretensiones en razón a que se trata de un proceso declarativo mediante el cual se pretende la ineficacia de la afiliación inicial al RAIS y consigo el traslado de todos los aportes que reposan en la cuenta de ahorro individual de la demandante, finalmente, se destaca que no estamos frente a un proceso mediante el cual se pretenda el pago de una pensión de invalidez y/o sobrevivencia por la cual se deba evaluar una posible afectación de la póliza de cara a los amparos otorgados.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</si>
</sst>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 #,##0_-;\-&quot;$&quot;\ * #,##0_-;_-&quot;$&quot;\ * &quot;-&quot;_-;_-@_-"/>
    <numFmt numFmtId="165" formatCode="_-&quot;$&quot;\ * #,##0_-;\-&quot;$&quot;\ * #,##0_-;_-&quot;$&quot;\ * &quot;-&quot;_-;_-@"/>
  </numFmts>
  <fonts count="10"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
      <sz val="11"/>
      <color rgb="FF000000"/>
      <name val="Calibri"/>
      <family val="2"/>
      <charset val="1"/>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5">
    <xf numFmtId="0" fontId="0" fillId="0" borderId="0"/>
    <xf numFmtId="164"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cellStyleXfs>
  <cellXfs count="92">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164"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164"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164"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164"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164"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165" fontId="7" fillId="8" borderId="13" xfId="0" applyNumberFormat="1" applyFont="1" applyFill="1" applyBorder="1" applyAlignment="1">
      <alignment horizontal="left" vertical="top"/>
    </xf>
    <xf numFmtId="0" fontId="8" fillId="0" borderId="14" xfId="0" applyFont="1" applyBorder="1"/>
    <xf numFmtId="0" fontId="3" fillId="2" borderId="0" xfId="0" applyFont="1" applyFill="1" applyAlignment="1">
      <alignment horizontal="center" vertical="top"/>
    </xf>
    <xf numFmtId="0" fontId="2" fillId="0" borderId="1" xfId="0" applyFont="1" applyBorder="1" applyAlignment="1">
      <alignment horizontal="justify" vertical="top" wrapText="1"/>
    </xf>
    <xf numFmtId="0" fontId="0" fillId="0" borderId="1" xfId="0" applyBorder="1" applyAlignment="1">
      <alignment horizontal="justify" vertical="top"/>
    </xf>
    <xf numFmtId="49"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14" fontId="0" fillId="0" borderId="1" xfId="0" applyNumberFormat="1" applyBorder="1" applyAlignment="1">
      <alignment horizontal="justify" vertical="top"/>
    </xf>
    <xf numFmtId="14" fontId="0" fillId="0" borderId="2" xfId="0" applyNumberFormat="1" applyBorder="1" applyAlignment="1">
      <alignment horizontal="left" vertical="top"/>
    </xf>
    <xf numFmtId="0" fontId="0" fillId="0" borderId="3" xfId="0" applyBorder="1" applyAlignment="1">
      <alignment horizontal="left" vertical="top"/>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4" fillId="6" borderId="4" xfId="0" applyFont="1" applyFill="1" applyBorder="1" applyAlignment="1">
      <alignment horizontal="justify"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1" xfId="0" applyBorder="1" applyAlignment="1">
      <alignment horizontal="left" vertical="top"/>
    </xf>
    <xf numFmtId="0" fontId="4" fillId="2" borderId="4" xfId="0" applyFont="1" applyFill="1" applyBorder="1" applyAlignment="1">
      <alignment horizontal="center" vertical="top"/>
    </xf>
    <xf numFmtId="0" fontId="0" fillId="0" borderId="1" xfId="0" applyBorder="1" applyAlignment="1">
      <alignment horizontal="center" vertical="top"/>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164" fontId="0" fillId="5" borderId="0" xfId="1" applyFont="1" applyFill="1" applyBorder="1" applyAlignment="1">
      <alignment horizontal="center" vertical="top"/>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164" fontId="0" fillId="5" borderId="2" xfId="1" applyFont="1" applyFill="1" applyBorder="1" applyAlignment="1" applyProtection="1">
      <alignment horizontal="justify" vertical="top"/>
      <protection locked="0"/>
    </xf>
    <xf numFmtId="164"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9" fillId="0" borderId="2" xfId="0" applyFont="1"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164" fontId="0" fillId="5" borderId="1" xfId="1" applyFont="1" applyFill="1" applyBorder="1" applyAlignment="1">
      <alignment horizontal="justify" vertical="top"/>
    </xf>
    <xf numFmtId="0" fontId="0" fillId="0" borderId="1" xfId="0" applyBorder="1" applyAlignment="1">
      <alignment horizontal="center" vertical="top" wrapText="1"/>
    </xf>
  </cellXfs>
  <cellStyles count="5">
    <cellStyle name="Moneda [0]" xfId="1" builtinId="7"/>
    <cellStyle name="Moneda [0] 2" xfId="3" xr:uid="{CFE25AEB-FD6F-4429-9677-30E0E9AB4A53}"/>
    <cellStyle name="Moneda [0] 3" xfId="4" xr:uid="{AF5FBF2F-8C95-4151-90D5-8CA9AECD539E}"/>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Desktop\INFORME%20INICIAL%20AUTOS%202023.xlsx" TargetMode="External"/><Relationship Id="rId1" Type="http://schemas.openxmlformats.org/officeDocument/2006/relationships/externalLinkPath" Target="/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topLeftCell="A8" zoomScaleNormal="100" workbookViewId="0">
      <selection activeCell="B8" sqref="B8:C8"/>
    </sheetView>
  </sheetViews>
  <sheetFormatPr baseColWidth="10" defaultColWidth="0" defaultRowHeight="15" x14ac:dyDescent="0.2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x14ac:dyDescent="0.25">
      <c r="A1" s="41" t="s">
        <v>0</v>
      </c>
      <c r="B1" s="41"/>
      <c r="C1" s="41"/>
    </row>
    <row r="2" spans="1:3" x14ac:dyDescent="0.25">
      <c r="A2" s="5" t="s">
        <v>1</v>
      </c>
      <c r="B2" s="48" t="s">
        <v>2</v>
      </c>
      <c r="C2" s="49"/>
    </row>
    <row r="3" spans="1:3" x14ac:dyDescent="0.25">
      <c r="A3" s="5" t="s">
        <v>3</v>
      </c>
      <c r="B3" s="50" t="s">
        <v>4</v>
      </c>
      <c r="C3" s="51"/>
    </row>
    <row r="4" spans="1:3" x14ac:dyDescent="0.25">
      <c r="A4" s="5" t="s">
        <v>5</v>
      </c>
      <c r="B4" s="50" t="s">
        <v>6</v>
      </c>
      <c r="C4" s="51"/>
    </row>
    <row r="5" spans="1:3" ht="14.45" customHeight="1" x14ac:dyDescent="0.25">
      <c r="A5" s="5" t="s">
        <v>7</v>
      </c>
      <c r="B5" s="45" t="s">
        <v>8</v>
      </c>
      <c r="C5" s="45"/>
    </row>
    <row r="6" spans="1:3" x14ac:dyDescent="0.25">
      <c r="A6" s="5" t="s">
        <v>9</v>
      </c>
      <c r="B6" s="43" t="s">
        <v>10</v>
      </c>
      <c r="C6" s="43"/>
    </row>
    <row r="7" spans="1:3" x14ac:dyDescent="0.25">
      <c r="A7" s="5" t="s">
        <v>11</v>
      </c>
      <c r="B7" s="43" t="s">
        <v>12</v>
      </c>
      <c r="C7" s="43"/>
    </row>
    <row r="8" spans="1:3" x14ac:dyDescent="0.25">
      <c r="A8" s="5" t="s">
        <v>13</v>
      </c>
      <c r="B8" s="44" t="s">
        <v>14</v>
      </c>
      <c r="C8" s="44"/>
    </row>
    <row r="9" spans="1:3" x14ac:dyDescent="0.25">
      <c r="A9" s="5" t="s">
        <v>15</v>
      </c>
      <c r="B9" s="45" t="s">
        <v>12</v>
      </c>
      <c r="C9" s="45"/>
    </row>
    <row r="10" spans="1:3" x14ac:dyDescent="0.25">
      <c r="A10" s="5" t="s">
        <v>16</v>
      </c>
      <c r="B10" s="45" t="s">
        <v>12</v>
      </c>
      <c r="C10" s="45"/>
    </row>
    <row r="11" spans="1:3" ht="23.25" customHeight="1" x14ac:dyDescent="0.25">
      <c r="A11" s="5" t="s">
        <v>17</v>
      </c>
      <c r="B11" s="46" t="s">
        <v>18</v>
      </c>
      <c r="C11" s="47"/>
    </row>
    <row r="12" spans="1:3" ht="15" customHeight="1" x14ac:dyDescent="0.25">
      <c r="A12" s="42" t="s">
        <v>19</v>
      </c>
      <c r="B12" s="43" t="s">
        <v>20</v>
      </c>
      <c r="C12" s="43"/>
    </row>
    <row r="13" spans="1:3" ht="30" customHeight="1" x14ac:dyDescent="0.25">
      <c r="A13" s="42"/>
      <c r="B13" s="43"/>
      <c r="C13" s="43"/>
    </row>
    <row r="14" spans="1:3" ht="73.5" customHeight="1" x14ac:dyDescent="0.25">
      <c r="A14" s="42"/>
      <c r="B14" s="43"/>
      <c r="C14" s="43"/>
    </row>
    <row r="15" spans="1:3" ht="30" x14ac:dyDescent="0.25">
      <c r="A15" s="5" t="s">
        <v>21</v>
      </c>
      <c r="B15" s="39" t="s">
        <v>22</v>
      </c>
      <c r="C15" s="40"/>
    </row>
    <row r="16" spans="1:3" ht="33.75" customHeight="1" x14ac:dyDescent="0.25">
      <c r="A16" s="35" t="s">
        <v>23</v>
      </c>
      <c r="B16" s="36" t="s">
        <v>24</v>
      </c>
      <c r="C16" s="36"/>
    </row>
    <row r="17" spans="1:3" ht="33.75" customHeight="1" x14ac:dyDescent="0.25">
      <c r="A17" s="35"/>
      <c r="B17" s="11" t="s">
        <v>25</v>
      </c>
      <c r="C17" s="6"/>
    </row>
    <row r="18" spans="1:3" ht="33.75" customHeight="1" x14ac:dyDescent="0.25">
      <c r="A18" s="35"/>
      <c r="B18" s="11" t="s">
        <v>26</v>
      </c>
      <c r="C18" s="6"/>
    </row>
    <row r="19" spans="1:3" x14ac:dyDescent="0.25">
      <c r="A19" s="35"/>
      <c r="B19" s="37" t="s">
        <v>27</v>
      </c>
      <c r="C19" s="38"/>
    </row>
    <row r="20" spans="1:3" x14ac:dyDescent="0.25">
      <c r="A20" s="35"/>
      <c r="B20" s="11"/>
      <c r="C20" s="6"/>
    </row>
    <row r="21" spans="1:3" x14ac:dyDescent="0.25">
      <c r="A21" s="35"/>
      <c r="B21" s="11"/>
      <c r="C21" s="6"/>
    </row>
    <row r="22" spans="1:3" x14ac:dyDescent="0.25">
      <c r="A22" s="35"/>
      <c r="B22" s="37" t="s">
        <v>28</v>
      </c>
      <c r="C22" s="38"/>
    </row>
    <row r="23" spans="1:3" x14ac:dyDescent="0.25">
      <c r="A23" s="35"/>
      <c r="B23" s="11"/>
      <c r="C23" s="16"/>
    </row>
    <row r="24" spans="1:3" x14ac:dyDescent="0.25">
      <c r="A24" s="5" t="s">
        <v>29</v>
      </c>
      <c r="B24" s="43" t="s">
        <v>30</v>
      </c>
      <c r="C24" s="43"/>
    </row>
    <row r="25" spans="1:3" x14ac:dyDescent="0.25">
      <c r="A25" s="5" t="s">
        <v>31</v>
      </c>
      <c r="B25" s="43" t="s">
        <v>32</v>
      </c>
      <c r="C25" s="43"/>
    </row>
    <row r="26" spans="1:3" x14ac:dyDescent="0.25">
      <c r="A26" s="5" t="s">
        <v>33</v>
      </c>
      <c r="B26" s="43" t="s">
        <v>34</v>
      </c>
      <c r="C26" s="43"/>
    </row>
    <row r="27" spans="1:3" x14ac:dyDescent="0.25">
      <c r="A27" s="5" t="s">
        <v>35</v>
      </c>
      <c r="B27" s="53">
        <v>45351</v>
      </c>
      <c r="C27" s="54"/>
    </row>
    <row r="28" spans="1:3" x14ac:dyDescent="0.25">
      <c r="A28" s="5" t="s">
        <v>36</v>
      </c>
      <c r="B28" s="52" t="s">
        <v>37</v>
      </c>
      <c r="C28" s="52"/>
    </row>
    <row r="29" spans="1:3" x14ac:dyDescent="0.25">
      <c r="A29" s="5" t="s">
        <v>38</v>
      </c>
      <c r="B29" s="52">
        <v>45365</v>
      </c>
      <c r="C29" s="43"/>
    </row>
  </sheetData>
  <mergeCells count="24">
    <mergeCell ref="B24:C24"/>
    <mergeCell ref="B25:C25"/>
    <mergeCell ref="B26:C26"/>
    <mergeCell ref="B28:C28"/>
    <mergeCell ref="B29:C29"/>
    <mergeCell ref="B27:C27"/>
    <mergeCell ref="A1:C1"/>
    <mergeCell ref="A12:A14"/>
    <mergeCell ref="B12:C14"/>
    <mergeCell ref="B8:C8"/>
    <mergeCell ref="B9:C9"/>
    <mergeCell ref="B10:C10"/>
    <mergeCell ref="B11:C11"/>
    <mergeCell ref="B7:C7"/>
    <mergeCell ref="B2:C2"/>
    <mergeCell ref="B3:C3"/>
    <mergeCell ref="B4:C4"/>
    <mergeCell ref="B5:C5"/>
    <mergeCell ref="B6:C6"/>
    <mergeCell ref="A16:A23"/>
    <mergeCell ref="B16:C16"/>
    <mergeCell ref="B19:C19"/>
    <mergeCell ref="B22:C22"/>
    <mergeCell ref="B15:C15"/>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7" sqref="B7:C7"/>
    </sheetView>
  </sheetViews>
  <sheetFormatPr baseColWidth="10" defaultColWidth="0" defaultRowHeight="15" x14ac:dyDescent="0.25"/>
  <cols>
    <col min="1" max="1" width="44.42578125" customWidth="1"/>
    <col min="2" max="2" width="25.85546875" customWidth="1"/>
    <col min="3" max="3" width="100.7109375" customWidth="1"/>
    <col min="4" max="16384" width="11.42578125" hidden="1"/>
  </cols>
  <sheetData>
    <row r="1" spans="1:3" ht="18.75" x14ac:dyDescent="0.25">
      <c r="A1" s="55" t="s">
        <v>39</v>
      </c>
      <c r="B1" s="55"/>
      <c r="C1" s="55"/>
    </row>
    <row r="2" spans="1:3" x14ac:dyDescent="0.25">
      <c r="A2" s="13" t="s">
        <v>40</v>
      </c>
      <c r="B2" s="56" t="s">
        <v>41</v>
      </c>
      <c r="C2" s="57"/>
    </row>
    <row r="3" spans="1:3" x14ac:dyDescent="0.25">
      <c r="A3" s="5" t="s">
        <v>1</v>
      </c>
      <c r="B3" s="43" t="str">
        <f>'GENERALES NOTA 322'!B2:C2</f>
        <v>05001310500720230039500</v>
      </c>
      <c r="C3" s="43"/>
    </row>
    <row r="4" spans="1:3" x14ac:dyDescent="0.25">
      <c r="A4" s="5" t="s">
        <v>3</v>
      </c>
      <c r="B4" s="43" t="str">
        <f>'GENERALES NOTA 322'!B3:C3</f>
        <v>007 LABORAL CIRCUITO MEDELLÍN</v>
      </c>
      <c r="C4" s="43"/>
    </row>
    <row r="5" spans="1:3" x14ac:dyDescent="0.25">
      <c r="A5" s="5" t="s">
        <v>5</v>
      </c>
      <c r="B5" s="43" t="str">
        <f>'GENERALES NOTA 322'!B4:C4</f>
        <v>COLFONDOS Y OTRO</v>
      </c>
      <c r="C5" s="43"/>
    </row>
    <row r="6" spans="1:3" x14ac:dyDescent="0.25">
      <c r="A6" s="5" t="s">
        <v>7</v>
      </c>
      <c r="B6" s="43" t="str">
        <f>'GENERALES NOTA 322'!B5:C5</f>
        <v>JESUS MARIA CALLE. CC: 71.593.192</v>
      </c>
      <c r="C6" s="43"/>
    </row>
    <row r="7" spans="1:3" x14ac:dyDescent="0.25">
      <c r="A7" s="5" t="s">
        <v>9</v>
      </c>
      <c r="B7" s="43" t="str">
        <f>'GENERALES NOTA 322'!B6:C6</f>
        <v>LLAMADA EN GARANTIA</v>
      </c>
      <c r="C7" s="43"/>
    </row>
    <row r="8" spans="1:3" x14ac:dyDescent="0.25">
      <c r="A8" s="13" t="s">
        <v>42</v>
      </c>
      <c r="B8" s="43"/>
      <c r="C8" s="43"/>
    </row>
    <row r="9" spans="1:3" x14ac:dyDescent="0.25">
      <c r="A9" s="13" t="s">
        <v>17</v>
      </c>
      <c r="B9" s="43"/>
      <c r="C9" s="43"/>
    </row>
    <row r="10" spans="1:3" x14ac:dyDescent="0.25">
      <c r="A10" s="13" t="s">
        <v>43</v>
      </c>
      <c r="B10" s="56"/>
      <c r="C10" s="58"/>
    </row>
    <row r="11" spans="1:3" x14ac:dyDescent="0.25">
      <c r="A11" s="13" t="s">
        <v>44</v>
      </c>
      <c r="B11" s="56"/>
      <c r="C11" s="57"/>
    </row>
    <row r="12" spans="1:3" x14ac:dyDescent="0.25">
      <c r="A12" s="13" t="s">
        <v>45</v>
      </c>
      <c r="B12" s="50"/>
      <c r="C12" s="51"/>
    </row>
    <row r="13" spans="1:3" x14ac:dyDescent="0.25">
      <c r="A13" s="13" t="s">
        <v>46</v>
      </c>
      <c r="B13" s="43"/>
      <c r="C13" s="43"/>
    </row>
    <row r="14" spans="1:3" x14ac:dyDescent="0.25">
      <c r="A14" s="13" t="s">
        <v>47</v>
      </c>
      <c r="B14" s="43"/>
      <c r="C14" s="43"/>
    </row>
    <row r="15" spans="1:3" x14ac:dyDescent="0.25">
      <c r="A15" s="13" t="s">
        <v>48</v>
      </c>
      <c r="B15" s="43"/>
      <c r="C15" s="43"/>
    </row>
    <row r="16" spans="1:3" x14ac:dyDescent="0.25">
      <c r="A16" s="59" t="s">
        <v>49</v>
      </c>
      <c r="B16" s="43"/>
      <c r="C16" s="43"/>
    </row>
    <row r="17" spans="1:3" x14ac:dyDescent="0.25">
      <c r="A17" s="60"/>
      <c r="B17" s="9" t="s">
        <v>50</v>
      </c>
      <c r="C17" s="10" t="s">
        <v>51</v>
      </c>
    </row>
    <row r="18" spans="1:3" x14ac:dyDescent="0.25">
      <c r="A18" s="60"/>
      <c r="B18" s="11"/>
      <c r="C18" s="11"/>
    </row>
    <row r="19" spans="1:3" x14ac:dyDescent="0.25">
      <c r="A19" s="60"/>
      <c r="B19" s="11"/>
      <c r="C19" s="11"/>
    </row>
    <row r="20" spans="1:3" x14ac:dyDescent="0.25">
      <c r="A20" s="60"/>
      <c r="B20" s="11"/>
      <c r="C20" s="11"/>
    </row>
    <row r="21" spans="1:3" x14ac:dyDescent="0.25">
      <c r="A21" s="13" t="s">
        <v>52</v>
      </c>
      <c r="B21" s="43"/>
      <c r="C21" s="43"/>
    </row>
    <row r="22" spans="1:3" x14ac:dyDescent="0.25">
      <c r="A22" s="13" t="s">
        <v>53</v>
      </c>
      <c r="B22" s="50"/>
      <c r="C22" s="51"/>
    </row>
    <row r="23" spans="1:3" x14ac:dyDescent="0.25">
      <c r="A23" s="13" t="s">
        <v>54</v>
      </c>
      <c r="B23" s="43"/>
      <c r="C23" s="43"/>
    </row>
    <row r="24" spans="1:3" x14ac:dyDescent="0.25">
      <c r="A24" s="13" t="s">
        <v>55</v>
      </c>
      <c r="B24" s="43"/>
      <c r="C24" s="43"/>
    </row>
    <row r="25" spans="1:3" x14ac:dyDescent="0.25">
      <c r="A25" s="13" t="s">
        <v>56</v>
      </c>
      <c r="B25" s="43"/>
      <c r="C25" s="43"/>
    </row>
    <row r="26" spans="1:3" x14ac:dyDescent="0.25">
      <c r="A26" s="12" t="s">
        <v>57</v>
      </c>
      <c r="B26" s="43"/>
      <c r="C26" s="43"/>
    </row>
    <row r="27" spans="1:3" x14ac:dyDescent="0.25">
      <c r="A27" s="61" t="s">
        <v>58</v>
      </c>
      <c r="B27" s="61"/>
      <c r="C27" s="61"/>
    </row>
    <row r="28" spans="1:3" ht="14.45" customHeight="1" x14ac:dyDescent="0.25">
      <c r="A28" s="62" t="s">
        <v>59</v>
      </c>
      <c r="B28" s="63"/>
      <c r="C28" s="31"/>
    </row>
    <row r="29" spans="1:3" ht="14.45" customHeight="1" x14ac:dyDescent="0.25">
      <c r="A29" s="64" t="s">
        <v>60</v>
      </c>
      <c r="B29" s="65"/>
      <c r="C29" s="31"/>
    </row>
    <row r="30" spans="1:3" ht="14.45" customHeight="1" x14ac:dyDescent="0.25">
      <c r="A30" s="64" t="s">
        <v>61</v>
      </c>
      <c r="B30" s="65"/>
      <c r="C30" s="32"/>
    </row>
    <row r="31" spans="1:3" ht="14.45" customHeight="1" x14ac:dyDescent="0.25">
      <c r="A31" s="64" t="s">
        <v>62</v>
      </c>
      <c r="B31" s="65"/>
      <c r="C31" s="31"/>
    </row>
    <row r="32" spans="1:3" x14ac:dyDescent="0.25">
      <c r="A32" s="64" t="s">
        <v>63</v>
      </c>
      <c r="B32" s="65"/>
      <c r="C32" s="31"/>
    </row>
    <row r="33" spans="1:3" ht="14.45" customHeight="1" x14ac:dyDescent="0.25">
      <c r="A33" s="64" t="s">
        <v>64</v>
      </c>
      <c r="B33" s="65"/>
      <c r="C33" s="31"/>
    </row>
    <row r="34" spans="1:3" ht="14.45" customHeight="1" x14ac:dyDescent="0.25">
      <c r="A34" s="64" t="s">
        <v>65</v>
      </c>
      <c r="B34" s="65"/>
      <c r="C34" s="33"/>
    </row>
    <row r="35" spans="1:3" x14ac:dyDescent="0.25">
      <c r="A35" s="62" t="s">
        <v>66</v>
      </c>
      <c r="B35" s="63"/>
      <c r="C35" s="34"/>
    </row>
    <row r="36" spans="1:3" x14ac:dyDescent="0.25">
      <c r="A36" s="67" t="s">
        <v>67</v>
      </c>
      <c r="B36" s="67"/>
      <c r="C36" s="67"/>
    </row>
    <row r="37" spans="1:3" x14ac:dyDescent="0.25">
      <c r="A37" s="66" t="s">
        <v>68</v>
      </c>
      <c r="B37" s="66"/>
      <c r="C37" s="11"/>
    </row>
    <row r="38" spans="1:3" x14ac:dyDescent="0.25">
      <c r="A38" s="66" t="s">
        <v>69</v>
      </c>
      <c r="B38" s="66"/>
      <c r="C38" s="11"/>
    </row>
    <row r="39" spans="1:3" x14ac:dyDescent="0.25">
      <c r="A39" s="66" t="s">
        <v>70</v>
      </c>
      <c r="B39" s="66"/>
      <c r="C39" s="11"/>
    </row>
    <row r="40" spans="1:3" x14ac:dyDescent="0.25">
      <c r="A40" s="66" t="s">
        <v>71</v>
      </c>
      <c r="B40" s="66"/>
      <c r="C40" s="11"/>
    </row>
    <row r="41" spans="1:3" x14ac:dyDescent="0.25">
      <c r="A41" s="66" t="s">
        <v>72</v>
      </c>
      <c r="B41" s="66"/>
      <c r="C41" s="11"/>
    </row>
    <row r="42" spans="1:3" x14ac:dyDescent="0.25">
      <c r="A42" s="66" t="s">
        <v>73</v>
      </c>
      <c r="B42" s="66"/>
      <c r="C42" s="11"/>
    </row>
    <row r="43" spans="1:3" x14ac:dyDescent="0.25">
      <c r="A43" s="66" t="s">
        <v>74</v>
      </c>
      <c r="B43" s="66"/>
      <c r="C43" s="11"/>
    </row>
    <row r="44" spans="1:3" x14ac:dyDescent="0.25">
      <c r="A44" s="66" t="s">
        <v>75</v>
      </c>
      <c r="B44" s="66"/>
      <c r="C44" s="11"/>
    </row>
    <row r="45" spans="1:3" x14ac:dyDescent="0.25">
      <c r="A45" s="66" t="s">
        <v>76</v>
      </c>
      <c r="B45" s="66"/>
      <c r="C45" s="11"/>
    </row>
    <row r="46" spans="1:3" x14ac:dyDescent="0.25">
      <c r="A46" s="66" t="s">
        <v>77</v>
      </c>
      <c r="B46" s="66"/>
      <c r="C46" s="11"/>
    </row>
    <row r="47" spans="1:3" x14ac:dyDescent="0.25">
      <c r="A47" s="66" t="s">
        <v>78</v>
      </c>
      <c r="B47" s="66"/>
      <c r="C47" s="11"/>
    </row>
    <row r="48" spans="1:3" x14ac:dyDescent="0.25">
      <c r="A48" s="66" t="s">
        <v>79</v>
      </c>
      <c r="B48" s="66"/>
      <c r="C48" s="11"/>
    </row>
    <row r="49" spans="1:3" x14ac:dyDescent="0.25">
      <c r="A49" s="66" t="s">
        <v>80</v>
      </c>
      <c r="B49" s="66"/>
      <c r="C49" s="11"/>
    </row>
    <row r="50" spans="1:3" x14ac:dyDescent="0.25">
      <c r="A50" s="66" t="s">
        <v>81</v>
      </c>
      <c r="B50" s="66"/>
      <c r="C50" s="11"/>
    </row>
    <row r="51" spans="1:3" x14ac:dyDescent="0.25">
      <c r="A51" s="66" t="s">
        <v>82</v>
      </c>
      <c r="B51" s="66"/>
      <c r="C51" s="11"/>
    </row>
    <row r="52" spans="1:3" x14ac:dyDescent="0.25">
      <c r="A52" s="66" t="s">
        <v>83</v>
      </c>
      <c r="B52" s="66"/>
      <c r="C52" s="11"/>
    </row>
    <row r="53" spans="1:3" x14ac:dyDescent="0.25">
      <c r="A53" s="68"/>
      <c r="B53" s="68"/>
      <c r="C53" s="11"/>
    </row>
  </sheetData>
  <mergeCells count="50">
    <mergeCell ref="A48:B48"/>
    <mergeCell ref="A42:B42"/>
    <mergeCell ref="A43:B43"/>
    <mergeCell ref="A44:B44"/>
    <mergeCell ref="A45:B45"/>
    <mergeCell ref="A46:B46"/>
    <mergeCell ref="A47:B47"/>
    <mergeCell ref="A49:B49"/>
    <mergeCell ref="A50:B50"/>
    <mergeCell ref="A51:B51"/>
    <mergeCell ref="A52:B52"/>
    <mergeCell ref="A53:B53"/>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B23:C23"/>
    <mergeCell ref="B24:C24"/>
    <mergeCell ref="B25:C25"/>
    <mergeCell ref="B26:C26"/>
    <mergeCell ref="A27:C27"/>
    <mergeCell ref="B15:C15"/>
    <mergeCell ref="A16:A20"/>
    <mergeCell ref="B16:C16"/>
    <mergeCell ref="B21:C21"/>
    <mergeCell ref="B22:C22"/>
    <mergeCell ref="B14:C14"/>
    <mergeCell ref="A1:C1"/>
    <mergeCell ref="B8:C8"/>
    <mergeCell ref="B9:C9"/>
    <mergeCell ref="B12:C12"/>
    <mergeCell ref="B13:C13"/>
    <mergeCell ref="B2:C2"/>
    <mergeCell ref="B3:C3"/>
    <mergeCell ref="B4:C4"/>
    <mergeCell ref="B5:C5"/>
    <mergeCell ref="B6:C6"/>
    <mergeCell ref="B7:C7"/>
    <mergeCell ref="B10:C10"/>
    <mergeCell ref="B11:C11"/>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tabSelected="1" topLeftCell="A18" zoomScaleNormal="100" workbookViewId="0">
      <selection activeCell="B29" sqref="B29:C29"/>
    </sheetView>
  </sheetViews>
  <sheetFormatPr baseColWidth="10" defaultColWidth="0" defaultRowHeight="15" x14ac:dyDescent="0.2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x14ac:dyDescent="0.25">
      <c r="A1" s="55" t="s">
        <v>84</v>
      </c>
      <c r="B1" s="55"/>
      <c r="C1" s="55"/>
    </row>
    <row r="2" spans="1:6" x14ac:dyDescent="0.25">
      <c r="A2" s="20" t="s">
        <v>40</v>
      </c>
      <c r="B2" s="87" t="s">
        <v>85</v>
      </c>
      <c r="C2" s="86"/>
    </row>
    <row r="3" spans="1:6" x14ac:dyDescent="0.25">
      <c r="A3" s="21" t="s">
        <v>1</v>
      </c>
      <c r="B3" s="88" t="str">
        <f>'GENERALES NOTA 322'!B2:C2</f>
        <v>05001310500720230039500</v>
      </c>
      <c r="C3" s="88"/>
    </row>
    <row r="4" spans="1:6" x14ac:dyDescent="0.25">
      <c r="A4" s="21" t="s">
        <v>3</v>
      </c>
      <c r="B4" s="88" t="str">
        <f>'GENERALES NOTA 322'!B3:C3</f>
        <v>007 LABORAL CIRCUITO MEDELLÍN</v>
      </c>
      <c r="C4" s="88"/>
    </row>
    <row r="5" spans="1:6" x14ac:dyDescent="0.25">
      <c r="A5" s="21" t="s">
        <v>5</v>
      </c>
      <c r="B5" s="88" t="str">
        <f>'GENERALES NOTA 322'!B4:C4</f>
        <v>COLFONDOS Y OTRO</v>
      </c>
      <c r="C5" s="88"/>
    </row>
    <row r="6" spans="1:6" ht="14.45" customHeight="1" x14ac:dyDescent="0.25">
      <c r="A6" s="21" t="s">
        <v>7</v>
      </c>
      <c r="B6" s="88" t="str">
        <f>'GENERALES NOTA 322'!B5:C5</f>
        <v>JESUS MARIA CALLE. CC: 71.593.192</v>
      </c>
      <c r="C6" s="88"/>
    </row>
    <row r="7" spans="1:6" x14ac:dyDescent="0.25">
      <c r="A7" s="21" t="s">
        <v>9</v>
      </c>
      <c r="B7" s="88" t="str">
        <f>'GENERALES NOTA 322'!B6:C6</f>
        <v>LLAMADA EN GARANTIA</v>
      </c>
      <c r="C7" s="88"/>
    </row>
    <row r="8" spans="1:6" ht="30" x14ac:dyDescent="0.25">
      <c r="A8" s="21" t="s">
        <v>21</v>
      </c>
      <c r="B8" s="81" t="str">
        <f>'GENERALES NOTA 322'!B15:C15</f>
        <v>NO ES POSIBLE CUANTIFICAR LAS PRETENSIONES DE LA DEMANDA EN ATENCIÓN A LA NATURALEZA DEL PROCESO.</v>
      </c>
      <c r="C8" s="82"/>
    </row>
    <row r="9" spans="1:6" x14ac:dyDescent="0.25">
      <c r="A9" s="89" t="s">
        <v>23</v>
      </c>
      <c r="B9" s="72" t="s">
        <v>24</v>
      </c>
      <c r="C9" s="73"/>
    </row>
    <row r="10" spans="1:6" x14ac:dyDescent="0.25">
      <c r="A10" s="89"/>
      <c r="B10" s="22" t="s">
        <v>25</v>
      </c>
      <c r="C10" s="19">
        <f>'GENERALES NOTA 322'!C17</f>
        <v>0</v>
      </c>
    </row>
    <row r="11" spans="1:6" x14ac:dyDescent="0.25">
      <c r="A11" s="89"/>
      <c r="B11" s="22" t="s">
        <v>26</v>
      </c>
      <c r="C11" s="19">
        <f>'GENERALES NOTA 322'!C18</f>
        <v>0</v>
      </c>
    </row>
    <row r="12" spans="1:6" x14ac:dyDescent="0.25">
      <c r="A12" s="89"/>
      <c r="B12" s="72"/>
      <c r="C12" s="73"/>
    </row>
    <row r="13" spans="1:6" x14ac:dyDescent="0.25">
      <c r="A13" s="89"/>
      <c r="B13" s="22" t="s">
        <v>86</v>
      </c>
      <c r="C13" s="24"/>
    </row>
    <row r="14" spans="1:6" x14ac:dyDescent="0.25">
      <c r="A14" s="89"/>
      <c r="B14" s="22" t="s">
        <v>87</v>
      </c>
      <c r="C14" s="24"/>
      <c r="E14" t="s">
        <v>88</v>
      </c>
      <c r="F14" s="17">
        <v>0.7</v>
      </c>
    </row>
    <row r="15" spans="1:6" x14ac:dyDescent="0.25">
      <c r="A15" s="23" t="s">
        <v>89</v>
      </c>
      <c r="B15" s="85" t="s">
        <v>90</v>
      </c>
      <c r="C15" s="86"/>
    </row>
    <row r="16" spans="1:6" ht="15" customHeight="1" x14ac:dyDescent="0.25">
      <c r="A16" s="21" t="s">
        <v>91</v>
      </c>
      <c r="B16" s="83" t="s">
        <v>92</v>
      </c>
      <c r="C16" s="84"/>
    </row>
    <row r="17" spans="1:3" ht="28.5" customHeight="1" x14ac:dyDescent="0.25">
      <c r="A17" s="14" t="s">
        <v>93</v>
      </c>
      <c r="B17" s="74">
        <f>((C19+C20+C22+C23)-C26)*C25*C27</f>
        <v>0</v>
      </c>
      <c r="C17" s="74"/>
    </row>
    <row r="18" spans="1:3" x14ac:dyDescent="0.25">
      <c r="A18" s="23" t="s">
        <v>94</v>
      </c>
      <c r="B18" s="75" t="s">
        <v>24</v>
      </c>
      <c r="C18" s="76"/>
    </row>
    <row r="19" spans="1:3" x14ac:dyDescent="0.25">
      <c r="A19" s="70"/>
      <c r="B19" s="22" t="s">
        <v>25</v>
      </c>
      <c r="C19" s="19"/>
    </row>
    <row r="20" spans="1:3" x14ac:dyDescent="0.25">
      <c r="A20" s="71"/>
      <c r="B20" s="22" t="s">
        <v>26</v>
      </c>
      <c r="C20" s="19">
        <v>0</v>
      </c>
    </row>
    <row r="21" spans="1:3" x14ac:dyDescent="0.25">
      <c r="A21" s="71"/>
      <c r="B21" s="72" t="s">
        <v>27</v>
      </c>
      <c r="C21" s="73"/>
    </row>
    <row r="22" spans="1:3" x14ac:dyDescent="0.25">
      <c r="A22" s="71"/>
      <c r="B22" s="22" t="s">
        <v>86</v>
      </c>
      <c r="C22" s="19">
        <v>0</v>
      </c>
    </row>
    <row r="23" spans="1:3" ht="45" x14ac:dyDescent="0.25">
      <c r="A23" s="71"/>
      <c r="B23" s="22" t="s">
        <v>95</v>
      </c>
      <c r="C23" s="19">
        <v>0</v>
      </c>
    </row>
    <row r="24" spans="1:3" x14ac:dyDescent="0.25">
      <c r="A24" s="71"/>
      <c r="B24" s="72" t="s">
        <v>96</v>
      </c>
      <c r="C24" s="73"/>
    </row>
    <row r="25" spans="1:3" x14ac:dyDescent="0.25">
      <c r="A25" s="25"/>
      <c r="B25" s="22" t="s">
        <v>97</v>
      </c>
      <c r="C25" s="26">
        <v>0</v>
      </c>
    </row>
    <row r="26" spans="1:3" x14ac:dyDescent="0.25">
      <c r="A26" s="27"/>
      <c r="B26" s="22" t="s">
        <v>44</v>
      </c>
      <c r="C26" s="28">
        <v>0</v>
      </c>
    </row>
    <row r="27" spans="1:3" x14ac:dyDescent="0.25">
      <c r="A27" s="27"/>
      <c r="B27" s="22" t="s">
        <v>98</v>
      </c>
      <c r="C27" s="26">
        <v>0</v>
      </c>
    </row>
    <row r="28" spans="1:3" x14ac:dyDescent="0.25">
      <c r="A28" s="18" t="s">
        <v>99</v>
      </c>
      <c r="B28" s="74">
        <f>IFERROR(B17*(VLOOKUP(B15,Hoja2!$G$1:$H$6,2,0)),16666)</f>
        <v>16666</v>
      </c>
      <c r="C28" s="74"/>
    </row>
    <row r="29" spans="1:3" ht="30" x14ac:dyDescent="0.25">
      <c r="A29" s="21" t="s">
        <v>100</v>
      </c>
      <c r="B29" s="77" t="s">
        <v>153</v>
      </c>
      <c r="C29" s="78"/>
    </row>
    <row r="30" spans="1:3" ht="30" x14ac:dyDescent="0.25">
      <c r="A30" s="21" t="s">
        <v>101</v>
      </c>
      <c r="B30" s="79" t="s">
        <v>102</v>
      </c>
      <c r="C30" s="80"/>
    </row>
    <row r="31" spans="1:3" ht="18.75" x14ac:dyDescent="0.25">
      <c r="A31" s="29" t="s">
        <v>103</v>
      </c>
      <c r="B31" s="29"/>
      <c r="C31" s="29"/>
    </row>
    <row r="32" spans="1:3" x14ac:dyDescent="0.25">
      <c r="A32" s="30" t="s">
        <v>104</v>
      </c>
      <c r="B32" s="69"/>
      <c r="C32" s="69"/>
    </row>
    <row r="33" spans="1:3" x14ac:dyDescent="0.25">
      <c r="A33" s="30" t="s">
        <v>105</v>
      </c>
      <c r="B33" s="69"/>
      <c r="C33" s="69"/>
    </row>
    <row r="34" spans="1:3" x14ac:dyDescent="0.25">
      <c r="A34" s="27"/>
      <c r="B34" s="27"/>
      <c r="C34" s="27"/>
    </row>
    <row r="35" spans="1:3" x14ac:dyDescent="0.25">
      <c r="A35" s="27"/>
      <c r="B35" s="27"/>
      <c r="C35" s="27"/>
    </row>
    <row r="36" spans="1:3" x14ac:dyDescent="0.25">
      <c r="A36" s="27"/>
      <c r="B36" s="27"/>
      <c r="C36" s="27"/>
    </row>
    <row r="37" spans="1:3" x14ac:dyDescent="0.25">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A1:C1"/>
    <mergeCell ref="B8:C8"/>
    <mergeCell ref="B16:C16"/>
    <mergeCell ref="B15:C15"/>
    <mergeCell ref="B2:C2"/>
    <mergeCell ref="B3:C3"/>
    <mergeCell ref="B4:C4"/>
    <mergeCell ref="B5:C5"/>
    <mergeCell ref="B6:C6"/>
    <mergeCell ref="B7:C7"/>
    <mergeCell ref="A9:A14"/>
    <mergeCell ref="B9:C9"/>
    <mergeCell ref="B12:C12"/>
    <mergeCell ref="B18:C18"/>
    <mergeCell ref="B17:C17"/>
    <mergeCell ref="B29:C29"/>
    <mergeCell ref="B30:C30"/>
    <mergeCell ref="B32:C32"/>
    <mergeCell ref="B33:C33"/>
    <mergeCell ref="A19:A24"/>
    <mergeCell ref="B21:C21"/>
    <mergeCell ref="B24:C24"/>
    <mergeCell ref="B28:C28"/>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baseColWidth="10" defaultColWidth="0" defaultRowHeight="15" x14ac:dyDescent="0.25"/>
  <cols>
    <col min="1" max="1" width="30.42578125" customWidth="1"/>
    <col min="2" max="3" width="69.28515625" customWidth="1"/>
    <col min="4" max="16384" width="10.85546875" hidden="1"/>
  </cols>
  <sheetData>
    <row r="1" spans="1:3" ht="18.75" x14ac:dyDescent="0.25">
      <c r="A1" s="55" t="s">
        <v>106</v>
      </c>
      <c r="B1" s="55"/>
      <c r="C1" s="55"/>
    </row>
    <row r="2" spans="1:3" ht="17.100000000000001" customHeight="1" x14ac:dyDescent="0.25">
      <c r="A2" s="13" t="s">
        <v>40</v>
      </c>
      <c r="B2" s="56" t="str">
        <f>'[2]AUTOS NOTA 321'!B2:C2</f>
        <v xml:space="preserve">SINIESTRO   LEGIS </v>
      </c>
      <c r="C2" s="57"/>
    </row>
    <row r="3" spans="1:3" ht="15.95" customHeight="1" x14ac:dyDescent="0.25">
      <c r="A3" s="5" t="s">
        <v>1</v>
      </c>
      <c r="B3" s="43" t="str">
        <f>'GENERALES NOTA 322'!B2:C2</f>
        <v>05001310500720230039500</v>
      </c>
      <c r="C3" s="43"/>
    </row>
    <row r="4" spans="1:3" x14ac:dyDescent="0.25">
      <c r="A4" s="5" t="s">
        <v>3</v>
      </c>
      <c r="B4" s="43" t="str">
        <f>'GENERALES NOTA 322'!B3:C3</f>
        <v>007 LABORAL CIRCUITO MEDELLÍN</v>
      </c>
      <c r="C4" s="43"/>
    </row>
    <row r="5" spans="1:3" ht="29.1" customHeight="1" x14ac:dyDescent="0.25">
      <c r="A5" s="5" t="s">
        <v>5</v>
      </c>
      <c r="B5" s="43" t="str">
        <f>'GENERALES NOTA 322'!B4:C4</f>
        <v>COLFONDOS Y OTRO</v>
      </c>
      <c r="C5" s="43"/>
    </row>
    <row r="6" spans="1:3" x14ac:dyDescent="0.25">
      <c r="A6" s="5" t="s">
        <v>7</v>
      </c>
      <c r="B6" s="43" t="str">
        <f>'GENERALES NOTA 322'!B5:C5</f>
        <v>JESUS MARIA CALLE. CC: 71.593.192</v>
      </c>
      <c r="C6" s="43"/>
    </row>
    <row r="7" spans="1:3" ht="43.5" customHeight="1" x14ac:dyDescent="0.25">
      <c r="A7" s="5" t="s">
        <v>9</v>
      </c>
      <c r="B7" s="43" t="str">
        <f>'GENERALES NOTA 322'!B6:C6</f>
        <v>LLAMADA EN GARANTIA</v>
      </c>
      <c r="C7" s="43"/>
    </row>
    <row r="8" spans="1:3" x14ac:dyDescent="0.25">
      <c r="A8" s="5" t="s">
        <v>107</v>
      </c>
      <c r="B8" s="43"/>
      <c r="C8" s="43"/>
    </row>
    <row r="9" spans="1:3" x14ac:dyDescent="0.25">
      <c r="A9" s="15" t="s">
        <v>94</v>
      </c>
      <c r="B9" s="90"/>
      <c r="C9" s="90"/>
    </row>
    <row r="10" spans="1:3" x14ac:dyDescent="0.25">
      <c r="A10" s="15" t="s">
        <v>108</v>
      </c>
      <c r="B10" s="43"/>
      <c r="C10" s="43"/>
    </row>
    <row r="11" spans="1:3" ht="30" x14ac:dyDescent="0.25">
      <c r="A11" s="15" t="s">
        <v>109</v>
      </c>
      <c r="B11" s="91"/>
      <c r="C11" s="68"/>
    </row>
    <row r="12" spans="1:3" ht="60" x14ac:dyDescent="0.25">
      <c r="A12" s="5" t="s">
        <v>110</v>
      </c>
      <c r="B12" s="43"/>
      <c r="C12" s="43"/>
    </row>
    <row r="13" spans="1:3" ht="60" x14ac:dyDescent="0.25">
      <c r="A13" s="5" t="s">
        <v>111</v>
      </c>
      <c r="B13" s="43"/>
      <c r="C13" s="43"/>
    </row>
    <row r="14" spans="1:3" x14ac:dyDescent="0.25">
      <c r="A14" s="5" t="s">
        <v>112</v>
      </c>
      <c r="B14" s="11"/>
      <c r="C14" s="11"/>
    </row>
    <row r="15" spans="1:3" x14ac:dyDescent="0.25">
      <c r="A15" s="15" t="s">
        <v>113</v>
      </c>
      <c r="B15" s="43"/>
      <c r="C15" s="43"/>
    </row>
    <row r="16" spans="1:3" x14ac:dyDescent="0.25">
      <c r="A16" s="11" t="s">
        <v>114</v>
      </c>
      <c r="B16" s="68"/>
      <c r="C16" s="68"/>
    </row>
  </sheetData>
  <mergeCells count="15">
    <mergeCell ref="B6:C6"/>
    <mergeCell ref="A1:C1"/>
    <mergeCell ref="B2:C2"/>
    <mergeCell ref="B3:C3"/>
    <mergeCell ref="B4:C4"/>
    <mergeCell ref="B5:C5"/>
    <mergeCell ref="B12:C12"/>
    <mergeCell ref="B13:C13"/>
    <mergeCell ref="B15:C15"/>
    <mergeCell ref="B16:C16"/>
    <mergeCell ref="B7:C7"/>
    <mergeCell ref="B8:C8"/>
    <mergeCell ref="B9:C9"/>
    <mergeCell ref="B10:C10"/>
    <mergeCell ref="B11:C1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baseColWidth="10" defaultColWidth="11.42578125" defaultRowHeight="15" x14ac:dyDescent="0.25"/>
  <sheetData>
    <row r="1" spans="1:1" x14ac:dyDescent="0.25">
      <c r="A1" t="s">
        <v>115</v>
      </c>
    </row>
    <row r="2" spans="1:1" x14ac:dyDescent="0.25">
      <c r="A2" t="s">
        <v>116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baseColWidth="10" defaultColWidth="11.5703125" defaultRowHeight="15" x14ac:dyDescent="0.25"/>
  <cols>
    <col min="4" max="4" width="20.140625" bestFit="1" customWidth="1"/>
    <col min="5" max="5" width="42.85546875" bestFit="1" customWidth="1"/>
    <col min="7" max="7" width="26.42578125" customWidth="1"/>
  </cols>
  <sheetData>
    <row r="1" spans="1:12" x14ac:dyDescent="0.25">
      <c r="A1" s="8" t="s">
        <v>45</v>
      </c>
      <c r="B1" t="s">
        <v>117</v>
      </c>
      <c r="C1" s="8" t="s">
        <v>49</v>
      </c>
      <c r="D1" s="8" t="s">
        <v>53</v>
      </c>
      <c r="E1" s="3" t="s">
        <v>54</v>
      </c>
      <c r="F1" s="2" t="s">
        <v>88</v>
      </c>
      <c r="G1" s="2" t="s">
        <v>118</v>
      </c>
      <c r="H1" s="4">
        <v>0.7</v>
      </c>
      <c r="I1" t="s">
        <v>119</v>
      </c>
      <c r="J1" t="s">
        <v>120</v>
      </c>
      <c r="L1" t="s">
        <v>10</v>
      </c>
    </row>
    <row r="2" spans="1:12" x14ac:dyDescent="0.25">
      <c r="A2" t="s">
        <v>121</v>
      </c>
      <c r="B2" t="s">
        <v>116</v>
      </c>
      <c r="C2" t="s">
        <v>122</v>
      </c>
      <c r="D2" s="2" t="s">
        <v>123</v>
      </c>
      <c r="E2" s="1" t="s">
        <v>124</v>
      </c>
      <c r="F2" s="2" t="s">
        <v>90</v>
      </c>
      <c r="G2" s="2" t="s">
        <v>125</v>
      </c>
      <c r="H2" s="4">
        <v>0.25</v>
      </c>
      <c r="I2" t="s">
        <v>126</v>
      </c>
      <c r="J2" t="s">
        <v>127</v>
      </c>
      <c r="L2" t="s">
        <v>128</v>
      </c>
    </row>
    <row r="3" spans="1:12" x14ac:dyDescent="0.25">
      <c r="A3" t="s">
        <v>129</v>
      </c>
      <c r="C3" t="s">
        <v>130</v>
      </c>
      <c r="D3" s="2" t="s">
        <v>131</v>
      </c>
      <c r="E3" s="1" t="s">
        <v>132</v>
      </c>
      <c r="F3" s="2" t="s">
        <v>133</v>
      </c>
      <c r="G3" s="2" t="s">
        <v>134</v>
      </c>
      <c r="H3" s="4">
        <v>0.55000000000000004</v>
      </c>
      <c r="I3" t="s">
        <v>135</v>
      </c>
      <c r="J3" t="s">
        <v>136</v>
      </c>
    </row>
    <row r="4" spans="1:12" x14ac:dyDescent="0.25">
      <c r="A4" t="s">
        <v>137</v>
      </c>
      <c r="C4" t="s">
        <v>138</v>
      </c>
      <c r="E4" s="1" t="s">
        <v>139</v>
      </c>
      <c r="G4" s="2" t="s">
        <v>140</v>
      </c>
      <c r="H4" s="4">
        <v>0.15</v>
      </c>
      <c r="I4" t="s">
        <v>141</v>
      </c>
      <c r="J4" t="s">
        <v>142</v>
      </c>
    </row>
    <row r="5" spans="1:12" x14ac:dyDescent="0.25">
      <c r="A5" t="s">
        <v>143</v>
      </c>
      <c r="E5" s="1" t="s">
        <v>144</v>
      </c>
      <c r="G5" s="2" t="s">
        <v>145</v>
      </c>
      <c r="H5" s="4">
        <v>0.7</v>
      </c>
      <c r="I5" t="s">
        <v>146</v>
      </c>
      <c r="J5" t="s">
        <v>147</v>
      </c>
    </row>
    <row r="6" spans="1:12" x14ac:dyDescent="0.25">
      <c r="E6" s="1" t="s">
        <v>148</v>
      </c>
      <c r="G6" s="2" t="s">
        <v>149</v>
      </c>
      <c r="H6" s="4">
        <v>0.3</v>
      </c>
      <c r="J6" t="s">
        <v>150</v>
      </c>
    </row>
    <row r="7" spans="1:12" x14ac:dyDescent="0.25">
      <c r="E7" s="1" t="s">
        <v>151</v>
      </c>
      <c r="G7" s="2" t="s">
        <v>90</v>
      </c>
    </row>
    <row r="8" spans="1:12" x14ac:dyDescent="0.25">
      <c r="E8" s="1" t="s">
        <v>152</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GENERALES NOTA 322</vt:lpstr>
      <vt:lpstr>GENERALES NOTA 321</vt:lpstr>
      <vt:lpstr>GENERALES  NOTA 324</vt:lpstr>
      <vt:lpstr>GENERALES NOTA 325</vt:lpstr>
      <vt:lpstr>Hoja1</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Luis Felipe Lengua Mendoza</cp:lastModifiedBy>
  <cp:revision/>
  <dcterms:created xsi:type="dcterms:W3CDTF">2020-12-07T14:41:17Z</dcterms:created>
  <dcterms:modified xsi:type="dcterms:W3CDTF">2024-03-14T22:35:08Z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