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4"/>
  <workbookPr codeName="ThisWorkbook"/>
  <mc:AlternateContent xmlns:mc="http://schemas.openxmlformats.org/markup-compatibility/2006">
    <mc:Choice Requires="x15">
      <x15ac:absPath xmlns:x15ac="http://schemas.microsoft.com/office/spreadsheetml/2010/11/ac" url="C:\Users\cviveros\Downloads\"/>
    </mc:Choice>
  </mc:AlternateContent>
  <xr:revisionPtr revIDLastSave="69" documentId="8_{C1775850-5CE7-4AA6-9B4C-A16D1D586DEB}" xr6:coauthVersionLast="47" xr6:coauthVersionMax="47" xr10:uidLastSave="{A28018A5-B47D-4AE7-A306-F22ECE82D189}"/>
  <bookViews>
    <workbookView xWindow="2730" yWindow="2730" windowWidth="18000" windowHeight="9270" firstSheet="2"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8" i="11"/>
  <c r="B4" i="10"/>
  <c r="B5" i="10"/>
  <c r="B6" i="10"/>
  <c r="B3" i="10"/>
</calcChain>
</file>

<file path=xl/sharedStrings.xml><?xml version="1.0" encoding="utf-8"?>
<sst xmlns="http://schemas.openxmlformats.org/spreadsheetml/2006/main" count="196" uniqueCount="155">
  <si>
    <t>SOLICITUD DE ANTECEDENTES -ABOGADO EXTERNO-</t>
  </si>
  <si>
    <t>Radicado(23 digitos)</t>
  </si>
  <si>
    <t>76001310500920240006000</t>
  </si>
  <si>
    <t>Juzgado</t>
  </si>
  <si>
    <t>JUZGADO NOVENO (009) LABORAL DEL CIRCUITO DE CALI</t>
  </si>
  <si>
    <t>Demandado</t>
  </si>
  <si>
    <t>COLFONDOS Y OTRO</t>
  </si>
  <si>
    <t xml:space="preserve">Demandante </t>
  </si>
  <si>
    <t>RAFAEL EDUADO AVELLA BONILLA C.C.17074458</t>
  </si>
  <si>
    <t>Tipo de vinculacion compañía</t>
  </si>
  <si>
    <t>LLAMADA EN GARANTIA</t>
  </si>
  <si>
    <t>Nombre de lesionado o muerto (s)</t>
  </si>
  <si>
    <t>N/A</t>
  </si>
  <si>
    <t>Fecha de los hechos</t>
  </si>
  <si>
    <t>01/09/1998</t>
  </si>
  <si>
    <t>Fecha de solicitud audiencia prejudicial</t>
  </si>
  <si>
    <t>Fecha de audiencia prejudicial</t>
  </si>
  <si>
    <t>AMPARO A AFECTAR</t>
  </si>
  <si>
    <t>SEGURO PREVISIONAL - PÓLIZA DE INVALIDEZ Y SOBREVIVENCIA NO. 0209000001-1</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</si>
  <si>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</si>
  <si>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SEGÚN LOS HECHOS DE LA DEMANDA, EL SEÑOR RAFAEL EDUADO AVELLA BONILLA C.C.17074458	 NACIÓ EL 27/02/1943, INICIÓ SU VIDA LABORAL COTIZANDO AL ISS, HOY COLPENSIONES.  EN 1998 FUE TRASLADADO POR UN ASESOR DE COLFONDOS S.A., HACIENDOLE FIRMAR UN FORMULARIO DE TRASLADO DEL ISS A DICHA ENTIDAD, MOMENTO EN EL CUAL NO SE LE INFORMÓ SOBRE LAS DIFERENCIAS EN LA MESADA PENSIONAL ENTRE AMBOS FONDOS DE PENSIONES, NI LA DIFERENCIA EN LA LIQUIDACIÓN DE LA PENSIÓN EN CADA UNO DE LOS REGÍMENES. EN EL AÑO 2005 SE PENSIONÓ EN LA AFP COLFONDOS S.A. RECIBIENDO 1SMMLV. SOLICITÓ A COLFONDOS.  EL 01/07/2023 SOLICITÓ A COLPENSIONES LA INEFICACIA DEL TRASLADO, LA CUAL FUE NEGADA.</t>
  </si>
  <si>
    <t>Valor de las pretensiones totales de la demanda (en pesos no en SMMLV)</t>
  </si>
  <si>
    <t>NO ES POSIBLE CUANTIFICAR LAS PRETENSIONES DE LA DEMANDA EN ATENCIÓN A LA NATURALEZA DEL PROCESO.</t>
  </si>
  <si>
    <t>Perjuicios reclamados  (en pesos no en SMMLV)</t>
  </si>
  <si>
    <t>Patrimoniales</t>
  </si>
  <si>
    <t>Lucro Cesante</t>
  </si>
  <si>
    <t>Daño Emergente</t>
  </si>
  <si>
    <t>Extrapatrimoniales</t>
  </si>
  <si>
    <t>DAÑOS MATERIALES</t>
  </si>
  <si>
    <t>Asegurado</t>
  </si>
  <si>
    <t>COLFONDOS S.A. PENSIONES Y CESANTÍAS</t>
  </si>
  <si>
    <t>Nit Asegurado</t>
  </si>
  <si>
    <t>800.149.496-2</t>
  </si>
  <si>
    <t xml:space="preserve">No. Póliza vinculada (las que se necesite solicitar). </t>
  </si>
  <si>
    <t>0209000001-1</t>
  </si>
  <si>
    <t>Fecha de asignación</t>
  </si>
  <si>
    <t>14/03/2024</t>
  </si>
  <si>
    <t>Fecha de notificación</t>
  </si>
  <si>
    <t>19/04/2024 (NOTIFICADA POR ESTADOS)</t>
  </si>
  <si>
    <t xml:space="preserve">Fecha de contestacion </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</si>
  <si>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</si>
  <si>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</si>
  <si>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</si>
  <si>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</si>
  <si>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</si>
  <si>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</si>
  <si>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</si>
  <si>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</si>
  <si>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</si>
  <si>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</si>
  <si>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</si>
  <si>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</si>
  <si>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</si>
  <si>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</si>
  <si>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</si>
  <si>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</si>
  <si>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</si>
  <si>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</si>
  <si>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</si>
  <si>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</si>
  <si>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</si>
  <si>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</si>
  <si>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</si>
  <si>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</si>
  <si>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</si>
  <si>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</si>
  <si>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</si>
  <si>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</si>
  <si>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</si>
  <si>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</si>
  <si>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</si>
  <si>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</si>
  <si>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</si>
  <si>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</si>
  <si>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</si>
  <si>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</si>
  <si>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</si>
  <si>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</si>
  <si>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</si>
  <si>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</si>
  <si>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</si>
  <si>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</si>
  <si>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</si>
  <si>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</si>
  <si>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</si>
  <si>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</si>
  <si>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AJR2144</t>
  </si>
  <si>
    <t>Daño moral</t>
  </si>
  <si>
    <t>Daño a la salud</t>
  </si>
  <si>
    <t>PROBABLE</t>
  </si>
  <si>
    <t>Clasificación Contingencia</t>
  </si>
  <si>
    <t>REMOTO</t>
  </si>
  <si>
    <t>Concepto del Abogado sobre la Contingencia:(Se debe indicar las razones por las cuales se considera que el proceso es Eventual Remoto o Probable.)</t>
  </si>
  <si>
    <t xml:space="preserve">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 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del traslado del RPM al RAIS y la devolución de los saldos que reposan en la CAI de la demandante, incluida la prima que pago la AFP con ocasión al seguro previsional. Razón por la cual, COLFONDOS S.A. llamó en garantía a la compañía. No obstante, se precisa que ALLIANZ SEGUROS DE VIDA S.A. devengó la prima proporcional al tiempo corrido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El demandante actualmente se encuentra vinculado al RAIS desde el 01/09/1998 hasta la fecha (ii) el demandante se encuentra pensionado en el RAIS desde el 27/02/2005. (iii)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(iv) Las consecuencias de la indemnización de perjuicios por falta al deber de información que se pretende en la demanda son frente a la afiliación al RAIS efectuado por el demandante y no frente al seguro previsional de invalidez y sobrevivientes, por lo cual quienes deben responder son las adminstradoras de fondos de pensiones, de acuerdo a lo establecido por la CSJ en sentencia SL373/ 2021.(v) No hay lugar a que proceda la declaración de la ineficacia de traslado del demandante en atención a que al adquirir la calidad de pensionado, no es posible devolver las cosas a su estado anterio. (vi)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 y finalmente ALLIANZ SEGUROS DE VIDA S.A. como compañía aseguradora no está autorizada legal ni jurisprudencialmente para administrar los aportes y rendimientos de las cuentas individuales de los afiliados al Sistema General de Pensiones.
</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</si>
  <si>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</si>
  <si>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</si>
  <si>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</si>
  <si>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</si>
  <si>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</si>
  <si>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</si>
  <si>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</si>
  <si>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</si>
  <si>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No es posible cuantificar las pretensiones en razón a que se trata de un proceso declarativo mediante el cual se pretende única y exclusivamente la ineficacia del traslado del RPM al RAIS y consigo la devolución de todos los aportes que reposan en la cuenta de ahorro individual de la demandante, tales como; cotizaciones, rendimientos, gastos de administración, sumas adicionales, entre otros. Rubros los cuales desconocemos totalmente. Finalmente, se destaca que no estamos frente a un proceso mediante el cual se pretenda el pago de alguna prestación económica otorgada por el subsistema pensional.</t>
  </si>
  <si>
    <t>Defensa de la Aseguradora: (Enumerar y enunciar las excepciones propuestas demanda y/o llamamiento )</t>
  </si>
  <si>
    <t xml:space="preserve">EXCEPCIONES PROPUESTAS EN LA DEMANDA:
1) EXCEPCIONES FORMULADAS POR QUIEN EFECTUÓ EL LLAMAMIENTO EN GARANTÍA A MI REPRESENTADA
2) LA INDEMNIZACIÓN PLENA DE PERJUICIOS ESTÁ A CARGO ÚNICA Y EXCLUSIVAMENTE DE LAS AFP QUE INCUMPLIERON EL DEBER DE INFORMACIÓN, DE CONFORMIDAD CON LO PRECEPTUADO POR LA CORTE SUPREMA DE JUSTICIA – SALA DE CASACIÓN LABORAL. 
3) PRESCRIPCION DE LA ACCIÓN PARA SOLICITAR EL RECONOCIMIENTO Y PAGO DE PERJUICIOS A CARGO DE LOS FONDOS DE PENSIONES                             4) IMPROCEDENCIA DE LA DECLARATORIA DE INEFICACIA DE LA AFILIACION CUANDO EL DEMANDANTE YA OSTENTA LA CALIDAD DE PENSIONADO EN EL RAIS.                                                                                                                                                                                                                                                                5)AFILIACIÓN LIBRE Y ESPONTÁNEA DEL SEÑOR RAFAEL EDUARDO AVELLA BONILLA AL RÉGIMEN DE AHORRO INDIVIDIAL CON SOLIDARIDAD.                                                                                                                                                                                                                  6)ERROR DE DERECHO NO VICIA EL CONSENTIMIENTO.                                                                                                                                                                                                                                                                             7)INEXISTENCIA DE LA OBLIGACIÓN DE DEVOLVER EL SEGURO PREVISIONAL CUANDO SE DECLARA LA NULIDAD Y/O INEFICACIA DE LA AFILIACIÓN POR FALTA DE CAUSA Y PORQUE AFECTA DERECHOS DE TERCEROS DE BUENA FE.
8) PRESCRIPCION.
9) BUENA FE.
10) GENÉRICA O INNOMINADA.
EXCEPCIONES PROPUESTAS EN EL LLAMAMIENTO EN GARANTÍA:
1) ABUSO DEL DERECHO POR PARTE DE COLFONDOS S.A. AL LLAMAR EN GARANTÍA A ALLIANZ SEGUROS DE VIDA S.A. AÚN CUANDO LA AFP TIENE PLENO CONOCIMIENTO QUE NO LE ASISTE EL DERECHO DE OBTENER LA DEVOLUCIÓN Y/O RESTITUCIÓN DE LA PRIMA.                                                                          2) AL NO PROSPERAR LAS PRETENSIONES DEL LLAMAMIENTO EN GARANTÍA, LAS AGENCIAS EN DERECHO A FAVOR DE ALLIANZ SEGUROS DE VIDA S.A. DEBEN LIQUIDARSE POR UN VALOR IGUAL AL ASUMIDO QUE COMPENSE EL ESFUERZO REALIZADO Y LA AFECTACIÓN PATRIMONIAL QUE IMPLICÓ LA CAUSA.
3) INEXISTENCIA DE OBLIGACIÓN DE RESTITUCIÓN DE LA PRIMA DEL SEGURO PREVISIONAL AL ESTAR DEBIDAMENTE DEVENGADA EN RAZÓN DEL RIESGO ASUMIDO.
4) INEXISTENCIA DE OBLIGACIÓN A CARGO DE ALLIANZ SEGUROS DE VIDA S.A. POR CUANTO LA PRIMA DEBE PAGARSE CON LOS RECURSO PROPIOS DE LA AFP CUANDO SE DECLARA LA INEFICACIA DE TRASLADO
5) LA INEFICACIA DEL ACTO DE TRASLADO NO CONLLEVA LA INVALIDEZ DEL CONTRATO DE SEGURO PREVISIONAL.
6) LA EVENTUAL DECLARATORIA DE INEFICACIA DE TRASLADO NO PUEDE AFECTAR A TERCEROS DE BUENA FE.
7) FALTA DE COBERTURA MATERIAL DE LA PÓLIZA DE SEGURO PREVISIONAL No. 0209000001.
8) PRESCRIPCIÓN EXTRAORDINARIA DE LA ACCIÓN DERIVADA DEL SEGURO
9) APLICACIÓN DE LAS CONDICIONES DEL SEGURO.
10) COBRO DE LO NO DEBIDO.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</si>
  <si>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</si>
  <si>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</si>
  <si>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</si>
  <si>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</si>
  <si>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</si>
  <si>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</si>
  <si>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</si>
  <si>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</si>
  <si>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</si>
  <si>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</si>
  <si>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</si>
  <si>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</si>
  <si>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</si>
  <si>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</si>
  <si>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</si>
  <si>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</si>
  <si>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</si>
  <si>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</si>
  <si>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OCURRENCIA</t>
  </si>
  <si>
    <t>CEDIDO</t>
  </si>
  <si>
    <t>FACULTATIVO</t>
  </si>
  <si>
    <t xml:space="preserve">Objetado por la Compañía </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</si>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</sst>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 #,##0_-;\-&quot;$&quot;\ * #,##0_-;_-&quot;$&quot;\ * &quot;-&quot;_-;_-@_-"/>
    <numFmt numFmtId="165" formatCode="_-&quot;$&quot;\ * #,##0_-;\-&quot;$&quot;\ * #,##0_-;_-&quot;$&quot;\ * &quot;-&quot;_-;_-@"/>
  </numFmts>
  <fonts count="9">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93">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164"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164"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164"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164"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5" fontId="7" fillId="8" borderId="13" xfId="0" applyNumberFormat="1" applyFont="1" applyFill="1" applyBorder="1" applyAlignment="1">
      <alignment horizontal="left" vertical="top"/>
    </xf>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164" fontId="0" fillId="5" borderId="2" xfId="1" applyFont="1" applyFill="1" applyBorder="1" applyAlignment="1" applyProtection="1">
      <alignment horizontal="justify" vertical="top"/>
      <protection locked="0"/>
    </xf>
    <xf numFmtId="164"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164"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164" fontId="0" fillId="5" borderId="1" xfId="1" applyFont="1" applyFill="1" applyBorder="1" applyAlignment="1">
      <alignment horizontal="justify" vertical="top"/>
    </xf>
    <xf numFmtId="0" fontId="0" fillId="0" borderId="1" xfId="0" applyBorder="1" applyAlignment="1">
      <alignment horizontal="center" vertical="top" wrapText="1"/>
    </xf>
    <xf numFmtId="14" fontId="0" fillId="0" borderId="2" xfId="0" applyNumberFormat="1" applyBorder="1" applyAlignment="1">
      <alignment horizontal="justify" vertical="top"/>
    </xf>
    <xf numFmtId="14" fontId="0" fillId="0" borderId="3" xfId="0" applyNumberFormat="1" applyBorder="1" applyAlignment="1">
      <alignment horizontal="justify" vertical="top"/>
    </xf>
    <xf numFmtId="0" fontId="8" fillId="0" borderId="14" xfId="0" applyFont="1" applyBorder="1" applyAlignment="1"/>
  </cellXfs>
  <cellStyles count="3">
    <cellStyle name="Currency [0]" xfId="1" builtinId="7"/>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https://gha2-my.sharepoint.com/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opLeftCell="A13" zoomScale="70" zoomScaleNormal="70" workbookViewId="0">
      <selection activeCell="B8" sqref="B8:C8"/>
    </sheetView>
  </sheetViews>
  <sheetFormatPr defaultColWidth="0" defaultRowHeight="1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c r="A1" s="49" t="s">
        <v>0</v>
      </c>
      <c r="B1" s="49"/>
      <c r="C1" s="49"/>
    </row>
    <row r="2" spans="1:3">
      <c r="A2" s="5" t="s">
        <v>1</v>
      </c>
      <c r="B2" s="50" t="s">
        <v>2</v>
      </c>
      <c r="C2" s="51"/>
    </row>
    <row r="3" spans="1:3">
      <c r="A3" s="5" t="s">
        <v>3</v>
      </c>
      <c r="B3" s="52" t="s">
        <v>4</v>
      </c>
      <c r="C3" s="53"/>
    </row>
    <row r="4" spans="1:3">
      <c r="A4" s="5" t="s">
        <v>5</v>
      </c>
      <c r="B4" s="52" t="s">
        <v>6</v>
      </c>
      <c r="C4" s="53"/>
    </row>
    <row r="5" spans="1:3" ht="14.45" customHeight="1">
      <c r="A5" s="5" t="s">
        <v>7</v>
      </c>
      <c r="B5" s="46" t="s">
        <v>8</v>
      </c>
      <c r="C5" s="46"/>
    </row>
    <row r="6" spans="1:3">
      <c r="A6" s="5" t="s">
        <v>9</v>
      </c>
      <c r="B6" s="36" t="s">
        <v>10</v>
      </c>
      <c r="C6" s="36"/>
    </row>
    <row r="7" spans="1:3">
      <c r="A7" s="5" t="s">
        <v>11</v>
      </c>
      <c r="B7" s="36" t="s">
        <v>12</v>
      </c>
      <c r="C7" s="36"/>
    </row>
    <row r="8" spans="1:3">
      <c r="A8" s="5" t="s">
        <v>13</v>
      </c>
      <c r="B8" s="45" t="s">
        <v>14</v>
      </c>
      <c r="C8" s="45"/>
    </row>
    <row r="9" spans="1:3">
      <c r="A9" s="5" t="s">
        <v>15</v>
      </c>
      <c r="B9" s="46" t="s">
        <v>12</v>
      </c>
      <c r="C9" s="46"/>
    </row>
    <row r="10" spans="1:3">
      <c r="A10" s="5" t="s">
        <v>16</v>
      </c>
      <c r="B10" s="46" t="s">
        <v>12</v>
      </c>
      <c r="C10" s="46"/>
    </row>
    <row r="11" spans="1:3" ht="23.25" customHeight="1">
      <c r="A11" s="5" t="s">
        <v>17</v>
      </c>
      <c r="B11" s="47" t="s">
        <v>18</v>
      </c>
      <c r="C11" s="48"/>
    </row>
    <row r="12" spans="1:3">
      <c r="A12" s="37" t="s">
        <v>19</v>
      </c>
      <c r="B12" s="36" t="s">
        <v>20</v>
      </c>
      <c r="C12" s="36"/>
    </row>
    <row r="13" spans="1:3" ht="30" customHeight="1">
      <c r="A13" s="37"/>
      <c r="B13" s="36"/>
      <c r="C13" s="36"/>
    </row>
    <row r="14" spans="1:3" ht="73.5" customHeight="1">
      <c r="A14" s="37"/>
      <c r="B14" s="36"/>
      <c r="C14" s="36"/>
    </row>
    <row r="15" spans="1:3" ht="30">
      <c r="A15" s="5" t="s">
        <v>21</v>
      </c>
      <c r="B15" s="40" t="s">
        <v>22</v>
      </c>
      <c r="C15" s="92"/>
    </row>
    <row r="16" spans="1:3" ht="33.75" customHeight="1">
      <c r="A16" s="41" t="s">
        <v>23</v>
      </c>
      <c r="B16" s="42" t="s">
        <v>24</v>
      </c>
      <c r="C16" s="42"/>
    </row>
    <row r="17" spans="1:3" ht="33.75" customHeight="1">
      <c r="A17" s="41"/>
      <c r="B17" s="11" t="s">
        <v>25</v>
      </c>
      <c r="C17" s="6"/>
    </row>
    <row r="18" spans="1:3" ht="33.75" customHeight="1">
      <c r="A18" s="41"/>
      <c r="B18" s="11" t="s">
        <v>26</v>
      </c>
      <c r="C18" s="6"/>
    </row>
    <row r="19" spans="1:3">
      <c r="A19" s="41"/>
      <c r="B19" s="43" t="s">
        <v>27</v>
      </c>
      <c r="C19" s="44"/>
    </row>
    <row r="20" spans="1:3">
      <c r="A20" s="41"/>
      <c r="B20" s="11"/>
      <c r="C20" s="6"/>
    </row>
    <row r="21" spans="1:3">
      <c r="A21" s="41"/>
      <c r="B21" s="11"/>
      <c r="C21" s="6"/>
    </row>
    <row r="22" spans="1:3">
      <c r="A22" s="41"/>
      <c r="B22" s="43" t="s">
        <v>28</v>
      </c>
      <c r="C22" s="44"/>
    </row>
    <row r="23" spans="1:3">
      <c r="A23" s="41"/>
      <c r="B23" s="11"/>
      <c r="C23" s="16"/>
    </row>
    <row r="24" spans="1:3">
      <c r="A24" s="5" t="s">
        <v>29</v>
      </c>
      <c r="B24" s="36" t="s">
        <v>30</v>
      </c>
      <c r="C24" s="36"/>
    </row>
    <row r="25" spans="1:3">
      <c r="A25" s="5" t="s">
        <v>31</v>
      </c>
      <c r="B25" s="36" t="s">
        <v>32</v>
      </c>
      <c r="C25" s="36"/>
    </row>
    <row r="26" spans="1:3">
      <c r="A26" s="5" t="s">
        <v>33</v>
      </c>
      <c r="B26" s="36" t="s">
        <v>34</v>
      </c>
      <c r="C26" s="36"/>
    </row>
    <row r="27" spans="1:3">
      <c r="A27" s="5" t="s">
        <v>35</v>
      </c>
      <c r="B27" s="38" t="s">
        <v>36</v>
      </c>
      <c r="C27" s="39"/>
    </row>
    <row r="28" spans="1:3">
      <c r="A28" s="5" t="s">
        <v>37</v>
      </c>
      <c r="B28" s="35" t="s">
        <v>38</v>
      </c>
      <c r="C28" s="35"/>
    </row>
    <row r="29" spans="1:3">
      <c r="A29" s="5" t="s">
        <v>39</v>
      </c>
      <c r="B29" s="90">
        <v>45448</v>
      </c>
      <c r="C29" s="91"/>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defaultColWidth="0" defaultRowHeight="15"/>
  <cols>
    <col min="1" max="1" width="44.42578125" customWidth="1"/>
    <col min="2" max="2" width="25.85546875" customWidth="1"/>
    <col min="3" max="3" width="100.7109375" customWidth="1"/>
    <col min="4" max="16384" width="11.42578125" hidden="1"/>
  </cols>
  <sheetData>
    <row r="1" spans="1:3" ht="18.75">
      <c r="A1" s="64" t="s">
        <v>40</v>
      </c>
      <c r="B1" s="64"/>
      <c r="C1" s="64"/>
    </row>
    <row r="2" spans="1:3">
      <c r="A2" s="13" t="s">
        <v>41</v>
      </c>
      <c r="B2" s="65" t="s">
        <v>42</v>
      </c>
      <c r="C2" s="66"/>
    </row>
    <row r="3" spans="1:3">
      <c r="A3" s="5" t="s">
        <v>1</v>
      </c>
      <c r="B3" s="36" t="str">
        <f>'GENERALES NOTA 322'!B2:C2</f>
        <v>76001310500920240006000</v>
      </c>
      <c r="C3" s="36"/>
    </row>
    <row r="4" spans="1:3">
      <c r="A4" s="5" t="s">
        <v>3</v>
      </c>
      <c r="B4" s="36" t="str">
        <f>'GENERALES NOTA 322'!B3:C3</f>
        <v>JUZGADO NOVENO (009) LABORAL DEL CIRCUITO DE CALI</v>
      </c>
      <c r="C4" s="36"/>
    </row>
    <row r="5" spans="1:3">
      <c r="A5" s="5" t="s">
        <v>5</v>
      </c>
      <c r="B5" s="36" t="str">
        <f>'GENERALES NOTA 322'!B4:C4</f>
        <v>COLFONDOS Y OTRO</v>
      </c>
      <c r="C5" s="36"/>
    </row>
    <row r="6" spans="1:3">
      <c r="A6" s="5" t="s">
        <v>7</v>
      </c>
      <c r="B6" s="36" t="str">
        <f>'GENERALES NOTA 322'!B5:C5</f>
        <v>RAFAEL EDUADO AVELLA BONILLA C.C.17074458</v>
      </c>
      <c r="C6" s="36"/>
    </row>
    <row r="7" spans="1:3">
      <c r="A7" s="5" t="s">
        <v>9</v>
      </c>
      <c r="B7" s="36" t="str">
        <f>'GENERALES NOTA 322'!B6:C6</f>
        <v>LLAMADA EN GARANTIA</v>
      </c>
      <c r="C7" s="36"/>
    </row>
    <row r="8" spans="1:3">
      <c r="A8" s="13" t="s">
        <v>43</v>
      </c>
      <c r="B8" s="36"/>
      <c r="C8" s="36"/>
    </row>
    <row r="9" spans="1:3">
      <c r="A9" s="13" t="s">
        <v>17</v>
      </c>
      <c r="B9" s="36"/>
      <c r="C9" s="36"/>
    </row>
    <row r="10" spans="1:3">
      <c r="A10" s="13" t="s">
        <v>44</v>
      </c>
      <c r="B10" s="65"/>
      <c r="C10" s="67"/>
    </row>
    <row r="11" spans="1:3">
      <c r="A11" s="13" t="s">
        <v>45</v>
      </c>
      <c r="B11" s="65"/>
      <c r="C11" s="66"/>
    </row>
    <row r="12" spans="1:3">
      <c r="A12" s="13" t="s">
        <v>46</v>
      </c>
      <c r="B12" s="52"/>
      <c r="C12" s="53"/>
    </row>
    <row r="13" spans="1:3">
      <c r="A13" s="13" t="s">
        <v>47</v>
      </c>
      <c r="B13" s="36"/>
      <c r="C13" s="36"/>
    </row>
    <row r="14" spans="1:3">
      <c r="A14" s="13" t="s">
        <v>48</v>
      </c>
      <c r="B14" s="36"/>
      <c r="C14" s="36"/>
    </row>
    <row r="15" spans="1:3">
      <c r="A15" s="13" t="s">
        <v>49</v>
      </c>
      <c r="B15" s="36"/>
      <c r="C15" s="36"/>
    </row>
    <row r="16" spans="1:3">
      <c r="A16" s="62" t="s">
        <v>50</v>
      </c>
      <c r="B16" s="36"/>
      <c r="C16" s="36"/>
    </row>
    <row r="17" spans="1:3">
      <c r="A17" s="63"/>
      <c r="B17" s="9" t="s">
        <v>51</v>
      </c>
      <c r="C17" s="10" t="s">
        <v>52</v>
      </c>
    </row>
    <row r="18" spans="1:3">
      <c r="A18" s="63"/>
      <c r="B18" s="11"/>
      <c r="C18" s="11"/>
    </row>
    <row r="19" spans="1:3">
      <c r="A19" s="63"/>
      <c r="B19" s="11"/>
      <c r="C19" s="11"/>
    </row>
    <row r="20" spans="1:3">
      <c r="A20" s="63"/>
      <c r="B20" s="11"/>
      <c r="C20" s="11"/>
    </row>
    <row r="21" spans="1:3">
      <c r="A21" s="13" t="s">
        <v>53</v>
      </c>
      <c r="B21" s="36"/>
      <c r="C21" s="36"/>
    </row>
    <row r="22" spans="1:3">
      <c r="A22" s="13" t="s">
        <v>54</v>
      </c>
      <c r="B22" s="52"/>
      <c r="C22" s="53"/>
    </row>
    <row r="23" spans="1:3">
      <c r="A23" s="13" t="s">
        <v>55</v>
      </c>
      <c r="B23" s="36"/>
      <c r="C23" s="36"/>
    </row>
    <row r="24" spans="1:3">
      <c r="A24" s="13" t="s">
        <v>56</v>
      </c>
      <c r="B24" s="36"/>
      <c r="C24" s="36"/>
    </row>
    <row r="25" spans="1:3">
      <c r="A25" s="13" t="s">
        <v>57</v>
      </c>
      <c r="B25" s="36"/>
      <c r="C25" s="36"/>
    </row>
    <row r="26" spans="1:3">
      <c r="A26" s="12" t="s">
        <v>58</v>
      </c>
      <c r="B26" s="36"/>
      <c r="C26" s="36"/>
    </row>
    <row r="27" spans="1:3">
      <c r="A27" s="61" t="s">
        <v>59</v>
      </c>
      <c r="B27" s="61"/>
      <c r="C27" s="61"/>
    </row>
    <row r="28" spans="1:3" ht="14.45" customHeight="1">
      <c r="A28" s="56" t="s">
        <v>60</v>
      </c>
      <c r="B28" s="57"/>
      <c r="C28" s="31"/>
    </row>
    <row r="29" spans="1:3" ht="14.45" customHeight="1">
      <c r="A29" s="58" t="s">
        <v>61</v>
      </c>
      <c r="B29" s="59"/>
      <c r="C29" s="31"/>
    </row>
    <row r="30" spans="1:3" ht="14.45" customHeight="1">
      <c r="A30" s="58" t="s">
        <v>62</v>
      </c>
      <c r="B30" s="59"/>
      <c r="C30" s="32"/>
    </row>
    <row r="31" spans="1:3" ht="14.45" customHeight="1">
      <c r="A31" s="58" t="s">
        <v>63</v>
      </c>
      <c r="B31" s="59"/>
      <c r="C31" s="31"/>
    </row>
    <row r="32" spans="1:3">
      <c r="A32" s="58" t="s">
        <v>64</v>
      </c>
      <c r="B32" s="59"/>
      <c r="C32" s="31"/>
    </row>
    <row r="33" spans="1:3" ht="14.45" customHeight="1">
      <c r="A33" s="58" t="s">
        <v>65</v>
      </c>
      <c r="B33" s="59"/>
      <c r="C33" s="31"/>
    </row>
    <row r="34" spans="1:3" ht="14.45" customHeight="1">
      <c r="A34" s="58" t="s">
        <v>66</v>
      </c>
      <c r="B34" s="59"/>
      <c r="C34" s="33"/>
    </row>
    <row r="35" spans="1:3">
      <c r="A35" s="56" t="s">
        <v>67</v>
      </c>
      <c r="B35" s="57"/>
      <c r="C35" s="34"/>
    </row>
    <row r="36" spans="1:3">
      <c r="A36" s="60" t="s">
        <v>68</v>
      </c>
      <c r="B36" s="60"/>
      <c r="C36" s="60"/>
    </row>
    <row r="37" spans="1:3">
      <c r="A37" s="54" t="s">
        <v>69</v>
      </c>
      <c r="B37" s="54"/>
      <c r="C37" s="11"/>
    </row>
    <row r="38" spans="1:3">
      <c r="A38" s="54" t="s">
        <v>70</v>
      </c>
      <c r="B38" s="54"/>
      <c r="C38" s="11"/>
    </row>
    <row r="39" spans="1:3">
      <c r="A39" s="54" t="s">
        <v>71</v>
      </c>
      <c r="B39" s="54"/>
      <c r="C39" s="11"/>
    </row>
    <row r="40" spans="1:3">
      <c r="A40" s="54" t="s">
        <v>72</v>
      </c>
      <c r="B40" s="54"/>
      <c r="C40" s="11"/>
    </row>
    <row r="41" spans="1:3">
      <c r="A41" s="54" t="s">
        <v>73</v>
      </c>
      <c r="B41" s="54"/>
      <c r="C41" s="11"/>
    </row>
    <row r="42" spans="1:3">
      <c r="A42" s="54" t="s">
        <v>74</v>
      </c>
      <c r="B42" s="54"/>
      <c r="C42" s="11"/>
    </row>
    <row r="43" spans="1:3">
      <c r="A43" s="54" t="s">
        <v>75</v>
      </c>
      <c r="B43" s="54"/>
      <c r="C43" s="11"/>
    </row>
    <row r="44" spans="1:3">
      <c r="A44" s="54" t="s">
        <v>76</v>
      </c>
      <c r="B44" s="54"/>
      <c r="C44" s="11"/>
    </row>
    <row r="45" spans="1:3">
      <c r="A45" s="54" t="s">
        <v>77</v>
      </c>
      <c r="B45" s="54"/>
      <c r="C45" s="11"/>
    </row>
    <row r="46" spans="1:3">
      <c r="A46" s="54" t="s">
        <v>78</v>
      </c>
      <c r="B46" s="54"/>
      <c r="C46" s="11"/>
    </row>
    <row r="47" spans="1:3">
      <c r="A47" s="54" t="s">
        <v>79</v>
      </c>
      <c r="B47" s="54"/>
      <c r="C47" s="11"/>
    </row>
    <row r="48" spans="1:3">
      <c r="A48" s="54" t="s">
        <v>80</v>
      </c>
      <c r="B48" s="54"/>
      <c r="C48" s="11"/>
    </row>
    <row r="49" spans="1:3">
      <c r="A49" s="54" t="s">
        <v>81</v>
      </c>
      <c r="B49" s="54"/>
      <c r="C49" s="11"/>
    </row>
    <row r="50" spans="1:3">
      <c r="A50" s="54" t="s">
        <v>82</v>
      </c>
      <c r="B50" s="54"/>
      <c r="C50" s="11"/>
    </row>
    <row r="51" spans="1:3">
      <c r="A51" s="54" t="s">
        <v>83</v>
      </c>
      <c r="B51" s="54"/>
      <c r="C51" s="11"/>
    </row>
    <row r="52" spans="1:3">
      <c r="A52" s="54" t="s">
        <v>84</v>
      </c>
      <c r="B52" s="54"/>
      <c r="C52" s="11"/>
    </row>
    <row r="53" spans="1:3">
      <c r="A53" s="55"/>
      <c r="B53" s="55"/>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abSelected="1" topLeftCell="A18" zoomScaleNormal="100" workbookViewId="0">
      <selection activeCell="B30" sqref="B30:C30"/>
    </sheetView>
  </sheetViews>
  <sheetFormatPr defaultColWidth="0" defaultRowHeight="1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c r="A1" s="64" t="s">
        <v>85</v>
      </c>
      <c r="B1" s="64"/>
      <c r="C1" s="64"/>
    </row>
    <row r="2" spans="1:6">
      <c r="A2" s="20" t="s">
        <v>41</v>
      </c>
      <c r="B2" s="72" t="s">
        <v>86</v>
      </c>
      <c r="C2" s="73"/>
    </row>
    <row r="3" spans="1:6">
      <c r="A3" s="21" t="s">
        <v>1</v>
      </c>
      <c r="B3" s="74" t="str">
        <f>'GENERALES NOTA 322'!B2:C2</f>
        <v>76001310500920240006000</v>
      </c>
      <c r="C3" s="74"/>
    </row>
    <row r="4" spans="1:6">
      <c r="A4" s="21" t="s">
        <v>3</v>
      </c>
      <c r="B4" s="74" t="str">
        <f>'GENERALES NOTA 322'!B3:C3</f>
        <v>JUZGADO NOVENO (009) LABORAL DEL CIRCUITO DE CALI</v>
      </c>
      <c r="C4" s="74"/>
    </row>
    <row r="5" spans="1:6">
      <c r="A5" s="21" t="s">
        <v>5</v>
      </c>
      <c r="B5" s="74" t="str">
        <f>'GENERALES NOTA 322'!B4:C4</f>
        <v>COLFONDOS Y OTRO</v>
      </c>
      <c r="C5" s="74"/>
    </row>
    <row r="6" spans="1:6" ht="14.45" customHeight="1">
      <c r="A6" s="21" t="s">
        <v>7</v>
      </c>
      <c r="B6" s="74" t="str">
        <f>'GENERALES NOTA 322'!B5:C5</f>
        <v>RAFAEL EDUADO AVELLA BONILLA C.C.17074458</v>
      </c>
      <c r="C6" s="74"/>
    </row>
    <row r="7" spans="1:6">
      <c r="A7" s="21" t="s">
        <v>9</v>
      </c>
      <c r="B7" s="74" t="str">
        <f>'GENERALES NOTA 322'!B6:C6</f>
        <v>LLAMADA EN GARANTIA</v>
      </c>
      <c r="C7" s="74"/>
    </row>
    <row r="8" spans="1:6" ht="30">
      <c r="A8" s="21" t="s">
        <v>21</v>
      </c>
      <c r="B8" s="68" t="str">
        <f>'GENERALES NOTA 322'!B15:C15</f>
        <v>NO ES POSIBLE CUANTIFICAR LAS PRETENSIONES DE LA DEMANDA EN ATENCIÓN A LA NATURALEZA DEL PROCESO.</v>
      </c>
      <c r="C8" s="69"/>
    </row>
    <row r="9" spans="1:6">
      <c r="A9" s="75" t="s">
        <v>23</v>
      </c>
      <c r="B9" s="76" t="s">
        <v>24</v>
      </c>
      <c r="C9" s="77"/>
    </row>
    <row r="10" spans="1:6">
      <c r="A10" s="75"/>
      <c r="B10" s="22" t="s">
        <v>25</v>
      </c>
      <c r="C10" s="19">
        <f>'GENERALES NOTA 322'!C17</f>
        <v>0</v>
      </c>
    </row>
    <row r="11" spans="1:6">
      <c r="A11" s="75"/>
      <c r="B11" s="22" t="s">
        <v>26</v>
      </c>
      <c r="C11" s="19">
        <f>'GENERALES NOTA 322'!C18</f>
        <v>0</v>
      </c>
    </row>
    <row r="12" spans="1:6">
      <c r="A12" s="75"/>
      <c r="B12" s="76"/>
      <c r="C12" s="77"/>
    </row>
    <row r="13" spans="1:6">
      <c r="A13" s="75"/>
      <c r="B13" s="22" t="s">
        <v>87</v>
      </c>
      <c r="C13" s="24"/>
    </row>
    <row r="14" spans="1:6">
      <c r="A14" s="75"/>
      <c r="B14" s="22" t="s">
        <v>88</v>
      </c>
      <c r="C14" s="24"/>
      <c r="E14" t="s">
        <v>89</v>
      </c>
      <c r="F14" s="17">
        <v>0.7</v>
      </c>
    </row>
    <row r="15" spans="1:6">
      <c r="A15" s="23" t="s">
        <v>90</v>
      </c>
      <c r="B15" s="72" t="s">
        <v>91</v>
      </c>
      <c r="C15" s="73"/>
    </row>
    <row r="16" spans="1:6" ht="15" customHeight="1">
      <c r="A16" s="21" t="s">
        <v>92</v>
      </c>
      <c r="B16" s="70" t="s">
        <v>93</v>
      </c>
      <c r="C16" s="71"/>
    </row>
    <row r="17" spans="1:3" ht="28.5" customHeight="1">
      <c r="A17" s="14" t="s">
        <v>94</v>
      </c>
      <c r="B17" s="80">
        <f>((C19+C20+C22+C23)-C26)*C25*C27</f>
        <v>0</v>
      </c>
      <c r="C17" s="80"/>
    </row>
    <row r="18" spans="1:3">
      <c r="A18" s="23" t="s">
        <v>95</v>
      </c>
      <c r="B18" s="78" t="s">
        <v>24</v>
      </c>
      <c r="C18" s="79"/>
    </row>
    <row r="19" spans="1:3">
      <c r="A19" s="86"/>
      <c r="B19" s="22" t="s">
        <v>25</v>
      </c>
      <c r="C19" s="19"/>
    </row>
    <row r="20" spans="1:3">
      <c r="A20" s="87"/>
      <c r="B20" s="22" t="s">
        <v>26</v>
      </c>
      <c r="C20" s="19">
        <v>0</v>
      </c>
    </row>
    <row r="21" spans="1:3">
      <c r="A21" s="87"/>
      <c r="B21" s="76" t="s">
        <v>27</v>
      </c>
      <c r="C21" s="77"/>
    </row>
    <row r="22" spans="1:3">
      <c r="A22" s="87"/>
      <c r="B22" s="22" t="s">
        <v>87</v>
      </c>
      <c r="C22" s="19">
        <v>0</v>
      </c>
    </row>
    <row r="23" spans="1:3" ht="45">
      <c r="A23" s="87"/>
      <c r="B23" s="22" t="s">
        <v>96</v>
      </c>
      <c r="C23" s="19">
        <v>0</v>
      </c>
    </row>
    <row r="24" spans="1:3">
      <c r="A24" s="87"/>
      <c r="B24" s="76" t="s">
        <v>97</v>
      </c>
      <c r="C24" s="77"/>
    </row>
    <row r="25" spans="1:3">
      <c r="A25" s="25"/>
      <c r="B25" s="22" t="s">
        <v>98</v>
      </c>
      <c r="C25" s="26"/>
    </row>
    <row r="26" spans="1:3">
      <c r="A26" s="27"/>
      <c r="B26" s="22" t="s">
        <v>45</v>
      </c>
      <c r="C26" s="28">
        <v>0</v>
      </c>
    </row>
    <row r="27" spans="1:3">
      <c r="A27" s="27"/>
      <c r="B27" s="22" t="s">
        <v>99</v>
      </c>
      <c r="C27" s="26"/>
    </row>
    <row r="28" spans="1:3">
      <c r="A28" s="18" t="s">
        <v>100</v>
      </c>
      <c r="B28" s="80">
        <f>IFERROR(B17*(VLOOKUP(B15,Hoja2!$G$1:$H$6,2,0)),16666)</f>
        <v>16666</v>
      </c>
      <c r="C28" s="80"/>
    </row>
    <row r="29" spans="1:3" ht="30.75">
      <c r="A29" s="21" t="s">
        <v>101</v>
      </c>
      <c r="B29" s="81" t="s">
        <v>102</v>
      </c>
      <c r="C29" s="82"/>
    </row>
    <row r="30" spans="1:3" ht="30.75">
      <c r="A30" s="21" t="s">
        <v>103</v>
      </c>
      <c r="B30" s="83" t="s">
        <v>104</v>
      </c>
      <c r="C30" s="84"/>
    </row>
    <row r="31" spans="1:3" ht="18.75">
      <c r="A31" s="29" t="s">
        <v>105</v>
      </c>
      <c r="B31" s="29"/>
      <c r="C31" s="29"/>
    </row>
    <row r="32" spans="1:3">
      <c r="A32" s="30" t="s">
        <v>106</v>
      </c>
      <c r="B32" s="85"/>
      <c r="C32" s="85"/>
    </row>
    <row r="33" spans="1:3">
      <c r="A33" s="30" t="s">
        <v>107</v>
      </c>
      <c r="B33" s="85"/>
      <c r="C33" s="85"/>
    </row>
    <row r="34" spans="1:3">
      <c r="A34" s="27"/>
      <c r="B34" s="27"/>
      <c r="C34" s="27"/>
    </row>
    <row r="35" spans="1:3">
      <c r="A35" s="27"/>
      <c r="B35" s="27"/>
      <c r="C35" s="27"/>
    </row>
    <row r="36" spans="1:3">
      <c r="A36" s="27"/>
      <c r="B36" s="27"/>
      <c r="C36" s="27"/>
    </row>
    <row r="37" spans="1:3">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defaultColWidth="0" defaultRowHeight="15"/>
  <cols>
    <col min="1" max="1" width="30.42578125" customWidth="1"/>
    <col min="2" max="3" width="69.28515625" customWidth="1"/>
    <col min="4" max="16384" width="10.85546875" hidden="1"/>
  </cols>
  <sheetData>
    <row r="1" spans="1:3" ht="18.75">
      <c r="A1" s="64" t="s">
        <v>108</v>
      </c>
      <c r="B1" s="64"/>
      <c r="C1" s="64"/>
    </row>
    <row r="2" spans="1:3" ht="17.100000000000001" customHeight="1">
      <c r="A2" s="13" t="s">
        <v>41</v>
      </c>
      <c r="B2" s="65" t="str">
        <f>'[2]AUTOS NOTA 321'!B2:C2</f>
        <v xml:space="preserve">SINIESTRO   LEGIS </v>
      </c>
      <c r="C2" s="66"/>
    </row>
    <row r="3" spans="1:3" ht="15.95" customHeight="1">
      <c r="A3" s="5" t="s">
        <v>1</v>
      </c>
      <c r="B3" s="36" t="str">
        <f>'GENERALES NOTA 322'!B2:C2</f>
        <v>76001310500920240006000</v>
      </c>
      <c r="C3" s="36"/>
    </row>
    <row r="4" spans="1:3">
      <c r="A4" s="5" t="s">
        <v>3</v>
      </c>
      <c r="B4" s="36" t="str">
        <f>'GENERALES NOTA 322'!B3:C3</f>
        <v>JUZGADO NOVENO (009) LABORAL DEL CIRCUITO DE CALI</v>
      </c>
      <c r="C4" s="36"/>
    </row>
    <row r="5" spans="1:3" ht="29.1" customHeight="1">
      <c r="A5" s="5" t="s">
        <v>5</v>
      </c>
      <c r="B5" s="36" t="str">
        <f>'GENERALES NOTA 322'!B4:C4</f>
        <v>COLFONDOS Y OTRO</v>
      </c>
      <c r="C5" s="36"/>
    </row>
    <row r="6" spans="1:3">
      <c r="A6" s="5" t="s">
        <v>7</v>
      </c>
      <c r="B6" s="36" t="str">
        <f>'GENERALES NOTA 322'!B5:C5</f>
        <v>RAFAEL EDUADO AVELLA BONILLA C.C.17074458</v>
      </c>
      <c r="C6" s="36"/>
    </row>
    <row r="7" spans="1:3" ht="43.5" customHeight="1">
      <c r="A7" s="5" t="s">
        <v>9</v>
      </c>
      <c r="B7" s="36" t="str">
        <f>'GENERALES NOTA 322'!B6:C6</f>
        <v>LLAMADA EN GARANTIA</v>
      </c>
      <c r="C7" s="36"/>
    </row>
    <row r="8" spans="1:3">
      <c r="A8" s="5" t="s">
        <v>109</v>
      </c>
      <c r="B8" s="36"/>
      <c r="C8" s="36"/>
    </row>
    <row r="9" spans="1:3">
      <c r="A9" s="15" t="s">
        <v>95</v>
      </c>
      <c r="B9" s="88"/>
      <c r="C9" s="88"/>
    </row>
    <row r="10" spans="1:3">
      <c r="A10" s="15" t="s">
        <v>110</v>
      </c>
      <c r="B10" s="36"/>
      <c r="C10" s="36"/>
    </row>
    <row r="11" spans="1:3" ht="30">
      <c r="A11" s="15" t="s">
        <v>111</v>
      </c>
      <c r="B11" s="89"/>
      <c r="C11" s="55"/>
    </row>
    <row r="12" spans="1:3" ht="60">
      <c r="A12" s="5" t="s">
        <v>112</v>
      </c>
      <c r="B12" s="36"/>
      <c r="C12" s="36"/>
    </row>
    <row r="13" spans="1:3" ht="60">
      <c r="A13" s="5" t="s">
        <v>113</v>
      </c>
      <c r="B13" s="36"/>
      <c r="C13" s="36"/>
    </row>
    <row r="14" spans="1:3">
      <c r="A14" s="5" t="s">
        <v>114</v>
      </c>
      <c r="B14" s="11"/>
      <c r="C14" s="11"/>
    </row>
    <row r="15" spans="1:3">
      <c r="A15" s="15" t="s">
        <v>115</v>
      </c>
      <c r="B15" s="36"/>
      <c r="C15" s="36"/>
    </row>
    <row r="16" spans="1:3">
      <c r="A16" s="11" t="s">
        <v>116</v>
      </c>
      <c r="B16" s="55"/>
      <c r="C16" s="55"/>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defaultColWidth="11.42578125" defaultRowHeight="15"/>
  <sheetData>
    <row r="1" spans="1:1">
      <c r="A1" t="s">
        <v>117</v>
      </c>
    </row>
    <row r="2" spans="1:1">
      <c r="A2" t="s">
        <v>118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defaultColWidth="11.5703125" defaultRowHeight="15"/>
  <cols>
    <col min="4" max="4" width="20.140625" bestFit="1" customWidth="1"/>
    <col min="5" max="5" width="42.85546875" bestFit="1" customWidth="1"/>
    <col min="7" max="7" width="26.42578125" customWidth="1"/>
  </cols>
  <sheetData>
    <row r="1" spans="1:12">
      <c r="A1" s="8" t="s">
        <v>46</v>
      </c>
      <c r="B1" t="s">
        <v>119</v>
      </c>
      <c r="C1" s="8" t="s">
        <v>50</v>
      </c>
      <c r="D1" s="8" t="s">
        <v>54</v>
      </c>
      <c r="E1" s="3" t="s">
        <v>55</v>
      </c>
      <c r="F1" s="2" t="s">
        <v>89</v>
      </c>
      <c r="G1" s="2" t="s">
        <v>120</v>
      </c>
      <c r="H1" s="4">
        <v>0.7</v>
      </c>
      <c r="I1" t="s">
        <v>121</v>
      </c>
      <c r="J1" t="s">
        <v>122</v>
      </c>
      <c r="L1" t="s">
        <v>10</v>
      </c>
    </row>
    <row r="2" spans="1:12">
      <c r="A2" t="s">
        <v>123</v>
      </c>
      <c r="B2" t="s">
        <v>118</v>
      </c>
      <c r="C2" t="s">
        <v>124</v>
      </c>
      <c r="D2" s="2" t="s">
        <v>125</v>
      </c>
      <c r="E2" s="1" t="s">
        <v>126</v>
      </c>
      <c r="F2" s="2" t="s">
        <v>91</v>
      </c>
      <c r="G2" s="2" t="s">
        <v>127</v>
      </c>
      <c r="H2" s="4">
        <v>0.25</v>
      </c>
      <c r="I2" t="s">
        <v>128</v>
      </c>
      <c r="J2" t="s">
        <v>129</v>
      </c>
      <c r="L2" t="s">
        <v>130</v>
      </c>
    </row>
    <row r="3" spans="1:12">
      <c r="A3" t="s">
        <v>131</v>
      </c>
      <c r="C3" t="s">
        <v>132</v>
      </c>
      <c r="D3" s="2" t="s">
        <v>133</v>
      </c>
      <c r="E3" s="1" t="s">
        <v>134</v>
      </c>
      <c r="F3" s="2" t="s">
        <v>135</v>
      </c>
      <c r="G3" s="2" t="s">
        <v>136</v>
      </c>
      <c r="H3" s="4">
        <v>0.55000000000000004</v>
      </c>
      <c r="I3" t="s">
        <v>137</v>
      </c>
      <c r="J3" t="s">
        <v>138</v>
      </c>
    </row>
    <row r="4" spans="1:12">
      <c r="A4" t="s">
        <v>139</v>
      </c>
      <c r="C4" t="s">
        <v>140</v>
      </c>
      <c r="E4" s="1" t="s">
        <v>141</v>
      </c>
      <c r="G4" s="2" t="s">
        <v>142</v>
      </c>
      <c r="H4" s="4">
        <v>0.15</v>
      </c>
      <c r="I4" t="s">
        <v>143</v>
      </c>
      <c r="J4" t="s">
        <v>144</v>
      </c>
    </row>
    <row r="5" spans="1:12">
      <c r="A5" t="s">
        <v>145</v>
      </c>
      <c r="E5" s="1" t="s">
        <v>146</v>
      </c>
      <c r="G5" s="2" t="s">
        <v>147</v>
      </c>
      <c r="H5" s="4">
        <v>0.7</v>
      </c>
      <c r="I5" t="s">
        <v>148</v>
      </c>
      <c r="J5" t="s">
        <v>149</v>
      </c>
    </row>
    <row r="6" spans="1:12">
      <c r="E6" s="1" t="s">
        <v>150</v>
      </c>
      <c r="G6" s="2" t="s">
        <v>151</v>
      </c>
      <c r="H6" s="4">
        <v>0.3</v>
      </c>
      <c r="J6" t="s">
        <v>152</v>
      </c>
    </row>
    <row r="7" spans="1:12">
      <c r="E7" s="1" t="s">
        <v>153</v>
      </c>
      <c r="G7" s="2" t="s">
        <v>91</v>
      </c>
    </row>
    <row r="8" spans="1:12">
      <c r="E8" s="1" t="s">
        <v>154</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 Online</Application>
  <Manager/>
  <Company>Allianz Technology</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Cesar Augusto Viveros Molina</cp:lastModifiedBy>
  <cp:revision/>
  <dcterms:created xsi:type="dcterms:W3CDTF">2020-12-07T14:41:17Z</dcterms:created>
  <dcterms:modified xsi:type="dcterms:W3CDTF">2024-05-06T12:15:01Z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