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llianzms-my.sharepoint.com/personal/angela_romero_allianz_co/Documents/Archivos de chat de Microsoft Teams/ANGELA/CORREOS/REEMPLAZO ALEJA/PRF/MEDELLIN/PRF- 80052-2023-43727/"/>
    </mc:Choice>
  </mc:AlternateContent>
  <xr:revisionPtr revIDLastSave="11" documentId="8_{C22269A9-6816-4B08-95A2-3D8A8473D1AD}" xr6:coauthVersionLast="47" xr6:coauthVersionMax="47" xr10:uidLastSave="{45E6725B-47AA-484C-BE7A-642A02A599E1}"/>
  <bookViews>
    <workbookView xWindow="-110" yWindow="-110" windowWidth="19420" windowHeight="10420" activeTab="2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<sst xmlns="http://schemas.openxmlformats.org/spreadsheetml/2006/main" count="190" uniqueCount="134">
  <si>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</si>
  <si>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</si>
  <si>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</si>
  <si>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</si>
  <si>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</si>
  <si>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</si>
  <si>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</si>
  <si>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</si>
  <si>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</si>
  <si>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</si>
  <si>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</si>
  <si>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</si>
  <si>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</si>
  <si>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</si>
  <si>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</si>
  <si>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</si>
  <si>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</si>
  <si>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</si>
  <si>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</si>
  <si>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</si>
  <si>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</si>
  <si>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</si>
  <si>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</si>
  <si>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</si>
  <si>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</si>
  <si>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</si>
  <si>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</si>
  <si>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</si>
  <si>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</si>
  <si>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</si>
  <si>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</si>
  <si>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</si>
  <si>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</si>
  <si>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</si>
  <si>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</si>
  <si>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</si>
  <si>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</si>
  <si>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</si>
  <si>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</si>
  <si>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</si>
  <si>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</si>
  <si>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</si>
  <si>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</si>
  <si>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</si>
  <si>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</si>
  <si>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</si>
  <si>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</si>
  <si>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</si>
  <si>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</si>
  <si>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</si>
  <si>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</si>
  <si>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</si>
  <si>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</si>
  <si>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</si>
  <si>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</si>
  <si>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</si>
  <si>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</si>
  <si>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</si>
  <si>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</si>
  <si>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</si>
  <si>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</si>
  <si>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</si>
  <si>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</si>
  <si>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</si>
  <si>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</si>
  <si>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</si>
  <si>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</si>
  <si>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</si>
  <si>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</si>
  <si>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</si>
  <si>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</si>
  <si>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</si>
  <si>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</si>
  <si>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</si>
  <si>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</si>
  <si>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</si>
  <si>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</si>
  <si>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</si>
  <si>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</si>
  <si>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</si>
  <si>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</si>
  <si>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</si>
  <si>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</si>
  <si>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</si>
  <si>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</si>
  <si>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</si>
  <si>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</si>
  <si>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</si>
  <si>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</si>
  <si>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</si>
  <si>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</si>
  <si>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</si>
  <si>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</si>
  <si>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</si>
  <si>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</si>
  <si>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</si>
  <si>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</si>
  <si>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</si>
  <si>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</si>
  <si>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</si>
  <si>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</si>
  <si>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</si>
  <si>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</si>
  <si>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</si>
  <si>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</si>
  <si>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</si>
  <si>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</si>
  <si>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</si>
  <si>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</si>
  <si>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</si>
  <si>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</si>
  <si>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</si>
  <si>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</si>
  <si>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</si>
  <si>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</si>
  <si>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LA REPÚBLICA - GERENCIA DEPARTAMENTAL COLEGIADA DE ANTIOQUIA</t>
  </si>
  <si>
    <t>N/A</t>
  </si>
  <si>
    <t>VALOR ASEGURADO</t>
  </si>
  <si>
    <t>DEDUCIBLE</t>
  </si>
  <si>
    <t xml:space="preserve">VALOR TOMAR </t>
  </si>
  <si>
    <t>PRF-80052-2023-43727</t>
  </si>
  <si>
    <t>SERVICIO NACIONAL DE APRENDIZAJE - SENA</t>
  </si>
  <si>
    <t xml:space="preserve">MAPFRE SEGUROS GENERALES, ALLIANZ SEGUROS, AXA COLPATRIA SEGUROS, SURAMERICANA SEGUROS Y LIBERTY SEGUROS </t>
  </si>
  <si>
    <t>2202221001660</t>
  </si>
  <si>
    <t xml:space="preserve">DELITOS CONTRA LA ADMINISTRACIÓN PUBLICA </t>
  </si>
  <si>
    <t>19 DE MARZO DE 2024</t>
  </si>
  <si>
    <t xml:space="preserve">13 DE MARZO DE 2024 </t>
  </si>
  <si>
    <t>899.999.034-1</t>
  </si>
  <si>
    <t>26 DE MAYO DE 2022</t>
  </si>
  <si>
    <t xml:space="preserve">En el presente proceso se investigan las presuntas irregularidades en el pago de los intereses por el retardo en el pago de la sentencia condenatoria de un proceso de nulidad y restablecimiento del derecho por valor de $ 9.189.396. Pues de acuerdo con lo dispuesto en el artículo 192 de la Ley 1437 de 2011, las condenas impuestas a entidades públicas consistentes en el pago o devolución de una suma de dinero serán cumplidas en un plazó máximo de diez (10) meses, contados a partir de la fecha de la ejecutoria de la sentencia. En el caso en concreto, la fecha de ejecutoria de la sentencia judicial fue el 19 de diciembre de 2019, y la fecha de pago de la sentencia judicial fue el 26 de mayo de 2022, es decir que trascurrieron 29 meses y 6 días de intereses de mora que tuvieron que pagarse sin justificación. </t>
  </si>
  <si>
    <t xml:space="preserve">ALCANCES FISCALES </t>
  </si>
  <si>
    <t>10/10/2021-03/09/2023</t>
  </si>
  <si>
    <t>MAPFRE SEGUROS GENERALES</t>
  </si>
  <si>
    <t>• Disminución de la suma asegurada por pago de indemnizaciones con cargo a la PÓLIZA 23000426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</si>
</sst>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65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164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justify" vertical="top"/>
    </xf>
    <xf numFmtId="0" fontId="5" fillId="2" borderId="7" xfId="0" applyFont="1" applyFill="1" applyBorder="1" applyAlignment="1" applyProtection="1">
      <alignment horizontal="justify" vertical="top"/>
    </xf>
    <xf numFmtId="0" fontId="2" fillId="8" borderId="1" xfId="0" applyFont="1" applyFill="1" applyBorder="1" applyAlignment="1" applyProtection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165" fontId="0" fillId="0" borderId="2" xfId="1" applyFont="1" applyBorder="1" applyAlignment="1">
      <alignment horizontal="justify" vertical="top"/>
    </xf>
    <xf numFmtId="165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165" fontId="8" fillId="8" borderId="1" xfId="0" applyNumberFormat="1" applyFont="1" applyFill="1" applyBorder="1" applyAlignment="1" applyProtection="1">
      <alignment horizontal="center" vertical="top"/>
    </xf>
    <xf numFmtId="0" fontId="8" fillId="8" borderId="1" xfId="0" applyFont="1" applyFill="1" applyBorder="1" applyAlignment="1" applyProtection="1">
      <alignment horizontal="center" vertical="top"/>
    </xf>
    <xf numFmtId="165" fontId="0" fillId="0" borderId="13" xfId="1" applyFont="1" applyBorder="1" applyAlignment="1" applyProtection="1">
      <alignment horizontal="center" vertical="top"/>
    </xf>
    <xf numFmtId="165" fontId="0" fillId="0" borderId="14" xfId="1" applyFont="1" applyBorder="1" applyAlignment="1" applyProtection="1">
      <alignment horizontal="center" vertical="top"/>
    </xf>
    <xf numFmtId="165" fontId="8" fillId="0" borderId="2" xfId="1" applyFont="1" applyBorder="1" applyAlignment="1" applyProtection="1">
      <alignment horizontal="center" vertical="top"/>
    </xf>
    <xf numFmtId="165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165" fontId="8" fillId="0" borderId="1" xfId="1" applyNumberFormat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165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165" fontId="0" fillId="0" borderId="2" xfId="1" applyFont="1" applyBorder="1" applyAlignment="1" applyProtection="1">
      <alignment horizontal="center" vertical="top"/>
    </xf>
    <xf numFmtId="165" fontId="0" fillId="0" borderId="3" xfId="1" applyFont="1" applyBorder="1" applyAlignment="1" applyProtection="1">
      <alignment horizontal="center" vertical="top"/>
    </xf>
    <xf numFmtId="165" fontId="8" fillId="0" borderId="1" xfId="1" applyFont="1" applyBorder="1" applyAlignment="1" applyProtection="1">
      <alignment horizontal="center" vertical="top"/>
      <protection locked="0"/>
    </xf>
    <xf numFmtId="165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justify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C19"/>
  <sheetViews>
    <sheetView topLeftCell="A8" zoomScale="90" zoomScaleNormal="90" workbookViewId="0">
      <selection activeCell="A19" sqref="A19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22.45312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2" t="s">
        <v>0</v>
      </c>
      <c r="B1" s="42"/>
      <c r="C1" s="42"/>
    </row>
    <row r="2" spans="1:3" x14ac:dyDescent="0.35">
      <c r="A2" s="5" t="s">
        <v>1</v>
      </c>
      <c r="B2" s="39" t="s">
        <v>120</v>
      </c>
      <c r="C2" s="39"/>
    </row>
    <row r="3" spans="1:3" ht="15" customHeight="1" x14ac:dyDescent="0.35">
      <c r="A3" s="5" t="s">
        <v>2</v>
      </c>
      <c r="B3" s="40" t="s">
        <v>115</v>
      </c>
      <c r="C3" s="41"/>
    </row>
    <row r="4" spans="1:3" x14ac:dyDescent="0.35">
      <c r="A4" s="5" t="s">
        <v>3</v>
      </c>
      <c r="B4" s="40" t="s">
        <v>18</v>
      </c>
      <c r="C4" s="41"/>
    </row>
    <row r="5" spans="1:3" x14ac:dyDescent="0.35">
      <c r="A5" s="5" t="s">
        <v>4</v>
      </c>
      <c r="B5" s="39" t="s">
        <v>19</v>
      </c>
      <c r="C5" s="39"/>
    </row>
    <row r="6" spans="1:3" x14ac:dyDescent="0.35">
      <c r="A6" s="5" t="s">
        <v>5</v>
      </c>
      <c r="B6" s="43" t="s">
        <v>121</v>
      </c>
      <c r="C6" s="44"/>
    </row>
    <row r="7" spans="1:3" x14ac:dyDescent="0.35">
      <c r="A7" s="5" t="s">
        <v>6</v>
      </c>
      <c r="B7" s="45">
        <v>9189396</v>
      </c>
      <c r="C7" s="39"/>
    </row>
    <row r="8" spans="1:3" ht="30" customHeight="1" x14ac:dyDescent="0.35">
      <c r="A8" s="37" t="s">
        <v>7</v>
      </c>
      <c r="B8" s="39" t="s">
        <v>122</v>
      </c>
      <c r="C8" s="39"/>
    </row>
    <row r="9" spans="1:3" x14ac:dyDescent="0.35">
      <c r="A9" s="5" t="s">
        <v>8</v>
      </c>
      <c r="B9" s="46" t="s">
        <v>128</v>
      </c>
      <c r="C9" s="47"/>
    </row>
    <row r="10" spans="1:3" x14ac:dyDescent="0.35">
      <c r="A10" s="50" t="s">
        <v>9</v>
      </c>
      <c r="B10" s="51" t="s">
        <v>129</v>
      </c>
      <c r="C10" s="39"/>
    </row>
    <row r="11" spans="1:3" ht="30" customHeight="1" x14ac:dyDescent="0.35">
      <c r="A11" s="50"/>
      <c r="B11" s="39"/>
      <c r="C11" s="39"/>
    </row>
    <row r="12" spans="1:3" ht="91.5" customHeight="1" x14ac:dyDescent="0.35">
      <c r="A12" s="50"/>
      <c r="B12" s="39"/>
      <c r="C12" s="39"/>
    </row>
    <row r="13" spans="1:3" x14ac:dyDescent="0.35">
      <c r="A13" s="5" t="s">
        <v>10</v>
      </c>
      <c r="B13" s="39" t="s">
        <v>121</v>
      </c>
      <c r="C13" s="39"/>
    </row>
    <row r="14" spans="1:3" ht="17.25" customHeight="1" x14ac:dyDescent="0.35">
      <c r="A14" s="5" t="s">
        <v>11</v>
      </c>
      <c r="B14" s="52" t="s">
        <v>127</v>
      </c>
      <c r="C14" s="52"/>
    </row>
    <row r="15" spans="1:3" ht="15.75" customHeight="1" x14ac:dyDescent="0.35">
      <c r="A15" s="5" t="s">
        <v>12</v>
      </c>
      <c r="B15" s="52" t="s">
        <v>123</v>
      </c>
      <c r="C15" s="52"/>
    </row>
    <row r="16" spans="1:3" ht="33" customHeight="1" x14ac:dyDescent="0.35">
      <c r="A16" s="5" t="s">
        <v>13</v>
      </c>
      <c r="B16" s="46" t="s">
        <v>124</v>
      </c>
      <c r="C16" s="47"/>
    </row>
    <row r="17" spans="1:3" ht="18.75" customHeight="1" x14ac:dyDescent="0.35">
      <c r="A17" s="5" t="s">
        <v>14</v>
      </c>
      <c r="B17" s="48" t="s">
        <v>125</v>
      </c>
      <c r="C17" s="49"/>
    </row>
    <row r="18" spans="1:3" x14ac:dyDescent="0.35">
      <c r="A18" s="5" t="s">
        <v>15</v>
      </c>
      <c r="B18" s="48" t="s">
        <v>126</v>
      </c>
      <c r="C18" s="49"/>
    </row>
    <row r="19" spans="1:3" x14ac:dyDescent="0.35">
      <c r="A19" s="5" t="s">
        <v>16</v>
      </c>
      <c r="B19" s="39" t="s">
        <v>116</v>
      </c>
      <c r="C19" s="39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NOTAS!$A$4:$A$5</xm:f>
          </x14:formula1>
          <xm:sqref>B5:C5</xm:sqref>
        </x14:dataValidation>
        <x14:dataValidation type="list" allowBlank="1" showInputMessage="1" showErrorMessage="1" xr:uid="{00000000-0002-0000-0000-00000100000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</sheetPr>
  <dimension ref="A1:A5"/>
  <sheetViews>
    <sheetView workbookViewId="0">
      <selection sqref="A1:A5"/>
    </sheetView>
  </sheetViews>
  <sheetFormatPr baseColWidth="10" defaultRowHeight="14.5" x14ac:dyDescent="0.35"/>
  <sheetData>
    <row r="1" spans="1:1" x14ac:dyDescent="0.35">
      <c r="A1" s="6" t="s">
        <v>17</v>
      </c>
    </row>
    <row r="2" spans="1:1" x14ac:dyDescent="0.35">
      <c r="A2" s="6" t="s">
        <v>18</v>
      </c>
    </row>
    <row r="3" spans="1:1" x14ac:dyDescent="0.35">
      <c r="A3" s="6"/>
    </row>
    <row r="4" spans="1:1" x14ac:dyDescent="0.35">
      <c r="A4" s="6" t="s">
        <v>19</v>
      </c>
    </row>
    <row r="5" spans="1:1" x14ac:dyDescent="0.3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</sheetPr>
  <dimension ref="A1:C49"/>
  <sheetViews>
    <sheetView tabSelected="1" topLeftCell="A29" zoomScale="90" zoomScaleNormal="90" workbookViewId="0">
      <selection activeCell="B50" sqref="B50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55" t="s">
        <v>21</v>
      </c>
      <c r="B1" s="55"/>
      <c r="C1" s="55"/>
    </row>
    <row r="2" spans="1:3" x14ac:dyDescent="0.35">
      <c r="A2" s="15" t="s">
        <v>22</v>
      </c>
      <c r="B2" s="56">
        <v>128549000</v>
      </c>
      <c r="C2" s="57"/>
    </row>
    <row r="3" spans="1:3" s="25" customFormat="1" x14ac:dyDescent="0.35">
      <c r="A3" s="5" t="s">
        <v>1</v>
      </c>
      <c r="B3" s="39" t="str">
        <f>'GENERALES NOTA 322'!B2:C2</f>
        <v>PRF-80052-2023-43727</v>
      </c>
      <c r="C3" s="39"/>
    </row>
    <row r="4" spans="1:3" s="2" customFormat="1" ht="14.5" customHeight="1" x14ac:dyDescent="0.35">
      <c r="A4" s="5" t="s">
        <v>2</v>
      </c>
      <c r="B4" s="39" t="str">
        <f>'GENERALES NOTA 322'!B3:C3</f>
        <v>CONTRALORÍA GENERAL DE LA REPÚBLICA - GERENCIA DEPARTAMENTAL COLEGIADA DE ANTIOQUIA</v>
      </c>
      <c r="C4" s="39"/>
    </row>
    <row r="5" spans="1:3" s="2" customFormat="1" x14ac:dyDescent="0.35">
      <c r="A5" s="5" t="s">
        <v>5</v>
      </c>
      <c r="B5" s="39" t="str">
        <f>'GENERALES NOTA 322'!B6:C6</f>
        <v>SERVICIO NACIONAL DE APRENDIZAJE - SENA</v>
      </c>
      <c r="C5" s="39"/>
    </row>
    <row r="6" spans="1:3" s="2" customFormat="1" x14ac:dyDescent="0.35">
      <c r="A6" s="5" t="s">
        <v>6</v>
      </c>
      <c r="B6" s="58">
        <f>'GENERALES NOTA 322'!B7:C7</f>
        <v>9189396</v>
      </c>
      <c r="C6" s="58"/>
    </row>
    <row r="7" spans="1:3" s="2" customFormat="1" x14ac:dyDescent="0.35">
      <c r="A7" s="5" t="s">
        <v>7</v>
      </c>
      <c r="B7" s="39" t="str">
        <f>'GENERALES NOTA 322'!B8:C8</f>
        <v xml:space="preserve">MAPFRE SEGUROS GENERALES, ALLIANZ SEGUROS, AXA COLPATRIA SEGUROS, SURAMERICANA SEGUROS Y LIBERTY SEGUROS </v>
      </c>
      <c r="C7" s="39"/>
    </row>
    <row r="8" spans="1:3" x14ac:dyDescent="0.35">
      <c r="A8" s="12" t="s">
        <v>23</v>
      </c>
      <c r="B8" s="39">
        <v>23000426</v>
      </c>
      <c r="C8" s="39"/>
    </row>
    <row r="9" spans="1:3" x14ac:dyDescent="0.35">
      <c r="A9" s="12" t="s">
        <v>24</v>
      </c>
      <c r="B9" s="39" t="s">
        <v>130</v>
      </c>
      <c r="C9" s="39"/>
    </row>
    <row r="10" spans="1:3" x14ac:dyDescent="0.35">
      <c r="A10" s="12" t="s">
        <v>25</v>
      </c>
      <c r="B10" s="53">
        <v>360000000</v>
      </c>
      <c r="C10" s="54"/>
    </row>
    <row r="11" spans="1:3" x14ac:dyDescent="0.35">
      <c r="A11" s="12" t="s">
        <v>26</v>
      </c>
      <c r="B11" s="40" t="s">
        <v>89</v>
      </c>
      <c r="C11" s="41"/>
    </row>
    <row r="12" spans="1:3" x14ac:dyDescent="0.35">
      <c r="A12" s="12" t="s">
        <v>27</v>
      </c>
      <c r="B12" s="39" t="s">
        <v>131</v>
      </c>
      <c r="C12" s="39"/>
    </row>
    <row r="13" spans="1:3" x14ac:dyDescent="0.35">
      <c r="A13" s="12" t="s">
        <v>28</v>
      </c>
      <c r="B13" s="39" t="s">
        <v>85</v>
      </c>
      <c r="C13" s="39"/>
    </row>
    <row r="14" spans="1:3" x14ac:dyDescent="0.35">
      <c r="A14" s="12" t="s">
        <v>29</v>
      </c>
      <c r="B14" s="39" t="s">
        <v>85</v>
      </c>
      <c r="C14" s="39"/>
    </row>
    <row r="15" spans="1:3" x14ac:dyDescent="0.35">
      <c r="A15" s="59" t="s">
        <v>30</v>
      </c>
      <c r="B15" s="39"/>
      <c r="C15" s="39"/>
    </row>
    <row r="16" spans="1:3" x14ac:dyDescent="0.35">
      <c r="A16" s="60"/>
      <c r="B16" s="8" t="s">
        <v>31</v>
      </c>
      <c r="C16" s="9" t="s">
        <v>32</v>
      </c>
    </row>
    <row r="17" spans="1:3" x14ac:dyDescent="0.35">
      <c r="A17" s="60"/>
      <c r="B17" s="10" t="s">
        <v>132</v>
      </c>
      <c r="C17" s="89">
        <v>0.18</v>
      </c>
    </row>
    <row r="18" spans="1:3" x14ac:dyDescent="0.35">
      <c r="A18" s="60"/>
      <c r="B18" s="10"/>
      <c r="C18" s="10"/>
    </row>
    <row r="19" spans="1:3" x14ac:dyDescent="0.35">
      <c r="A19" s="60"/>
      <c r="B19" s="10"/>
      <c r="C19" s="10"/>
    </row>
    <row r="20" spans="1:3" x14ac:dyDescent="0.35">
      <c r="A20" s="12" t="s">
        <v>33</v>
      </c>
      <c r="B20" s="39"/>
      <c r="C20" s="39"/>
    </row>
    <row r="21" spans="1:3" x14ac:dyDescent="0.35">
      <c r="A21" s="12" t="s">
        <v>34</v>
      </c>
      <c r="B21" s="40"/>
      <c r="C21" s="41"/>
    </row>
    <row r="22" spans="1:3" x14ac:dyDescent="0.35">
      <c r="A22" s="11" t="s">
        <v>35</v>
      </c>
      <c r="B22" s="39"/>
      <c r="C22" s="39"/>
    </row>
    <row r="23" spans="1:3" x14ac:dyDescent="0.35">
      <c r="A23" s="61" t="s">
        <v>36</v>
      </c>
      <c r="B23" s="61"/>
      <c r="C23" s="61"/>
    </row>
    <row r="24" spans="1:3" x14ac:dyDescent="0.35">
      <c r="A24" s="48" t="s">
        <v>37</v>
      </c>
      <c r="B24" s="49"/>
      <c r="C24" s="22"/>
    </row>
    <row r="25" spans="1:3" x14ac:dyDescent="0.35">
      <c r="A25" s="48" t="s">
        <v>38</v>
      </c>
      <c r="B25" s="49"/>
      <c r="C25" s="22"/>
    </row>
    <row r="26" spans="1:3" x14ac:dyDescent="0.35">
      <c r="A26" s="48" t="s">
        <v>133</v>
      </c>
      <c r="B26" s="49"/>
      <c r="C26" s="23"/>
    </row>
    <row r="27" spans="1:3" x14ac:dyDescent="0.35">
      <c r="A27" s="16" t="s">
        <v>39</v>
      </c>
      <c r="B27" s="17"/>
      <c r="C27" s="22"/>
    </row>
    <row r="28" spans="1:3" x14ac:dyDescent="0.35">
      <c r="A28" s="48" t="s">
        <v>40</v>
      </c>
      <c r="B28" s="49"/>
      <c r="C28" s="22"/>
    </row>
    <row r="29" spans="1:3" x14ac:dyDescent="0.35">
      <c r="A29" s="48" t="s">
        <v>41</v>
      </c>
      <c r="B29" s="49"/>
      <c r="C29" s="38"/>
    </row>
    <row r="30" spans="1:3" x14ac:dyDescent="0.35">
      <c r="A30" s="48" t="s">
        <v>42</v>
      </c>
      <c r="B30" s="49"/>
      <c r="C30" s="22"/>
    </row>
    <row r="31" spans="1:3" x14ac:dyDescent="0.35">
      <c r="A31" s="56" t="s">
        <v>43</v>
      </c>
      <c r="B31" s="57"/>
      <c r="C31" s="24"/>
    </row>
    <row r="32" spans="1:3" x14ac:dyDescent="0.35">
      <c r="A32" s="63" t="s">
        <v>44</v>
      </c>
      <c r="B32" s="63"/>
      <c r="C32" s="63"/>
    </row>
    <row r="33" spans="1:3" x14ac:dyDescent="0.35">
      <c r="A33" s="62" t="s">
        <v>45</v>
      </c>
      <c r="B33" s="62"/>
      <c r="C33" s="10"/>
    </row>
    <row r="34" spans="1:3" x14ac:dyDescent="0.35">
      <c r="A34" s="62" t="s">
        <v>46</v>
      </c>
      <c r="B34" s="62"/>
      <c r="C34" s="10"/>
    </row>
    <row r="35" spans="1:3" x14ac:dyDescent="0.35">
      <c r="A35" s="62" t="s">
        <v>47</v>
      </c>
      <c r="B35" s="62"/>
      <c r="C35" s="10"/>
    </row>
    <row r="36" spans="1:3" x14ac:dyDescent="0.35">
      <c r="A36" s="62" t="s">
        <v>48</v>
      </c>
      <c r="B36" s="62"/>
      <c r="C36" s="10"/>
    </row>
    <row r="37" spans="1:3" x14ac:dyDescent="0.35">
      <c r="A37" s="62" t="s">
        <v>49</v>
      </c>
      <c r="B37" s="62"/>
      <c r="C37" s="10"/>
    </row>
    <row r="38" spans="1:3" x14ac:dyDescent="0.35">
      <c r="A38" s="62" t="s">
        <v>50</v>
      </c>
      <c r="B38" s="62"/>
      <c r="C38" s="10"/>
    </row>
    <row r="39" spans="1:3" x14ac:dyDescent="0.35">
      <c r="A39" s="62" t="s">
        <v>51</v>
      </c>
      <c r="B39" s="62"/>
      <c r="C39" s="10"/>
    </row>
    <row r="40" spans="1:3" x14ac:dyDescent="0.35">
      <c r="A40" s="62" t="s">
        <v>52</v>
      </c>
      <c r="B40" s="62"/>
      <c r="C40" s="10"/>
    </row>
    <row r="41" spans="1:3" x14ac:dyDescent="0.35">
      <c r="A41" s="62" t="s">
        <v>53</v>
      </c>
      <c r="B41" s="62"/>
      <c r="C41" s="10"/>
    </row>
    <row r="42" spans="1:3" x14ac:dyDescent="0.35">
      <c r="A42" s="62" t="s">
        <v>54</v>
      </c>
      <c r="B42" s="62"/>
      <c r="C42" s="10"/>
    </row>
    <row r="43" spans="1:3" x14ac:dyDescent="0.35">
      <c r="A43" s="62" t="s">
        <v>55</v>
      </c>
      <c r="B43" s="62"/>
      <c r="C43" s="10"/>
    </row>
    <row r="44" spans="1:3" x14ac:dyDescent="0.35">
      <c r="A44" s="62" t="s">
        <v>56</v>
      </c>
      <c r="B44" s="62"/>
      <c r="C44" s="10"/>
    </row>
    <row r="45" spans="1:3" x14ac:dyDescent="0.35">
      <c r="A45" s="62" t="s">
        <v>57</v>
      </c>
      <c r="B45" s="62"/>
      <c r="C45" s="10"/>
    </row>
    <row r="46" spans="1:3" x14ac:dyDescent="0.35">
      <c r="A46" s="62" t="s">
        <v>58</v>
      </c>
      <c r="B46" s="62"/>
      <c r="C46" s="10"/>
    </row>
    <row r="47" spans="1:3" x14ac:dyDescent="0.35">
      <c r="A47" s="62" t="s">
        <v>59</v>
      </c>
      <c r="B47" s="62"/>
      <c r="C47" s="10"/>
    </row>
    <row r="48" spans="1:3" x14ac:dyDescent="0.35">
      <c r="A48" s="62" t="s">
        <v>60</v>
      </c>
      <c r="B48" s="62"/>
      <c r="C48" s="10"/>
    </row>
    <row r="49" spans="1:3" x14ac:dyDescent="0.35">
      <c r="A49" s="64"/>
      <c r="B49" s="64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Hoja2!$D$2:$D$3</xm:f>
          </x14:formula1>
          <xm:sqref>B21:C21</xm:sqref>
        </x14:dataValidation>
        <x14:dataValidation type="list" allowBlank="1" showInputMessage="1" showErrorMessage="1" xr:uid="{00000000-0002-0000-0200-000001000000}">
          <x14:formula1>
            <xm:f>Hoja2!$C$2:$C$4</xm:f>
          </x14:formula1>
          <xm:sqref>B15:C15</xm:sqref>
        </x14:dataValidation>
        <x14:dataValidation type="list" allowBlank="1" showInputMessage="1" showErrorMessage="1" xr:uid="{00000000-0002-0000-0200-000002000000}">
          <x14:formula1>
            <xm:f>Hoja2!$A$2:$A$5</xm:f>
          </x14:formula1>
          <xm:sqref>B11:C11</xm:sqref>
        </x14:dataValidation>
        <x14:dataValidation type="list" allowBlank="1" showInputMessage="1" showErrorMessage="1" xr:uid="{00000000-0002-0000-0200-000003000000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1:XFC50"/>
  <sheetViews>
    <sheetView zoomScale="80" zoomScaleNormal="80" workbookViewId="0">
      <selection activeCell="A16" sqref="A16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1" t="s">
        <v>61</v>
      </c>
      <c r="B1" s="81"/>
      <c r="C1" s="81"/>
    </row>
    <row r="2" spans="1:6" x14ac:dyDescent="0.35">
      <c r="A2" s="27" t="s">
        <v>22</v>
      </c>
      <c r="B2" s="82">
        <f>'GENERALES NOTA 321'!B2:C2</f>
        <v>128549000</v>
      </c>
      <c r="C2" s="83"/>
    </row>
    <row r="3" spans="1:6" x14ac:dyDescent="0.35">
      <c r="A3" s="28" t="s">
        <v>1</v>
      </c>
      <c r="B3" s="67" t="str">
        <f>'GENERALES NOTA 322'!B2:C2</f>
        <v>PRF-80052-2023-43727</v>
      </c>
      <c r="C3" s="68"/>
    </row>
    <row r="4" spans="1:6" s="2" customFormat="1" x14ac:dyDescent="0.35">
      <c r="A4" s="29" t="s">
        <v>2</v>
      </c>
      <c r="B4" s="66" t="str">
        <f>'GENERALES NOTA 322'!B3:C3</f>
        <v>CONTRALORÍA GENERAL DE LA REPÚBLICA - GERENCIA DEPARTAMENTAL COLEGIADA DE ANTIOQUIA</v>
      </c>
      <c r="C4" s="66"/>
    </row>
    <row r="5" spans="1:6" s="2" customFormat="1" x14ac:dyDescent="0.35">
      <c r="A5" s="29" t="s">
        <v>5</v>
      </c>
      <c r="B5" s="82" t="str">
        <f>'GENERALES NOTA 321'!B5:C5</f>
        <v>SERVICIO NACIONAL DE APRENDIZAJE - SENA</v>
      </c>
      <c r="C5" s="83"/>
    </row>
    <row r="6" spans="1:6" s="2" customFormat="1" x14ac:dyDescent="0.35">
      <c r="A6" s="33" t="s">
        <v>117</v>
      </c>
      <c r="B6" s="84">
        <f>'GENERALES NOTA 321'!B10:C10</f>
        <v>360000000</v>
      </c>
      <c r="C6" s="85"/>
    </row>
    <row r="7" spans="1:6" s="2" customFormat="1" x14ac:dyDescent="0.35">
      <c r="A7" s="33" t="s">
        <v>6</v>
      </c>
      <c r="B7" s="80">
        <f>'GENERALES NOTA 322'!B7:C7</f>
        <v>9189396</v>
      </c>
      <c r="C7" s="80"/>
    </row>
    <row r="8" spans="1:6" s="2" customFormat="1" x14ac:dyDescent="0.35">
      <c r="A8" s="29" t="s">
        <v>7</v>
      </c>
      <c r="B8" s="66" t="str">
        <f>'GENERALES NOTA 322'!B8:C8</f>
        <v xml:space="preserve">MAPFRE SEGUROS GENERALES, ALLIANZ SEGUROS, AXA COLPATRIA SEGUROS, SURAMERICANA SEGUROS Y LIBERTY SEGUROS </v>
      </c>
      <c r="C8" s="66"/>
    </row>
    <row r="9" spans="1:6" ht="23.25" customHeight="1" x14ac:dyDescent="0.35">
      <c r="A9" s="30" t="s">
        <v>62</v>
      </c>
      <c r="B9" s="67" t="s">
        <v>63</v>
      </c>
      <c r="C9" s="68"/>
    </row>
    <row r="10" spans="1:6" ht="58" x14ac:dyDescent="0.35">
      <c r="A10" s="29" t="s">
        <v>64</v>
      </c>
      <c r="B10" s="69"/>
      <c r="C10" s="70"/>
      <c r="E10" t="s">
        <v>65</v>
      </c>
      <c r="F10" s="14">
        <v>0.7</v>
      </c>
    </row>
    <row r="11" spans="1:6" x14ac:dyDescent="0.35">
      <c r="A11" s="36" t="s">
        <v>66</v>
      </c>
      <c r="B11" s="71">
        <f>(B12-B14)*B13</f>
        <v>9189396</v>
      </c>
      <c r="C11" s="72"/>
      <c r="E11" t="s">
        <v>63</v>
      </c>
      <c r="F11" s="14">
        <v>0.3</v>
      </c>
    </row>
    <row r="12" spans="1:6" x14ac:dyDescent="0.35">
      <c r="A12" s="34" t="s">
        <v>119</v>
      </c>
      <c r="B12" s="75">
        <f>MIN(B6,B7)</f>
        <v>9189396</v>
      </c>
      <c r="C12" s="76"/>
      <c r="F12" s="14"/>
    </row>
    <row r="13" spans="1:6" x14ac:dyDescent="0.35">
      <c r="A13" s="30" t="s">
        <v>30</v>
      </c>
      <c r="B13" s="77">
        <v>1</v>
      </c>
      <c r="C13" s="77"/>
      <c r="F13" s="14"/>
    </row>
    <row r="14" spans="1:6" x14ac:dyDescent="0.35">
      <c r="A14" s="30" t="s">
        <v>118</v>
      </c>
      <c r="B14" s="78">
        <v>0</v>
      </c>
      <c r="C14" s="79"/>
      <c r="F14" s="14"/>
    </row>
    <row r="15" spans="1:6" x14ac:dyDescent="0.35">
      <c r="A15" s="35" t="s">
        <v>67</v>
      </c>
      <c r="B15" s="73">
        <f>IFERROR(B11*(VLOOKUP(B9,E10:F15,2,0)),16666)</f>
        <v>2756818.8</v>
      </c>
      <c r="C15" s="74"/>
    </row>
    <row r="16" spans="1:6" ht="180" customHeight="1" x14ac:dyDescent="0.35">
      <c r="A16" s="29" t="s">
        <v>68</v>
      </c>
      <c r="B16" s="67"/>
      <c r="C16" s="68"/>
    </row>
    <row r="17" spans="1:3" ht="87" x14ac:dyDescent="0.35">
      <c r="A17" s="29" t="s">
        <v>69</v>
      </c>
      <c r="B17" s="65"/>
      <c r="C17" s="6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749992370372631"/>
  </sheetPr>
  <dimension ref="A1:XFC50"/>
  <sheetViews>
    <sheetView zoomScale="70" zoomScaleNormal="70" workbookViewId="0">
      <selection activeCell="B9" sqref="B9:C9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1" t="s">
        <v>61</v>
      </c>
      <c r="B1" s="81"/>
      <c r="C1" s="81"/>
    </row>
    <row r="2" spans="1:6" x14ac:dyDescent="0.35">
      <c r="A2" s="27" t="s">
        <v>22</v>
      </c>
      <c r="B2" s="82">
        <f>'GENERALES NOTA 321'!B2:C2</f>
        <v>128549000</v>
      </c>
      <c r="C2" s="83"/>
    </row>
    <row r="3" spans="1:6" x14ac:dyDescent="0.35">
      <c r="A3" s="28" t="s">
        <v>1</v>
      </c>
      <c r="B3" s="67" t="str">
        <f>'GENERALES NOTA 322'!B2:C2</f>
        <v>PRF-80052-2023-43727</v>
      </c>
      <c r="C3" s="68"/>
    </row>
    <row r="4" spans="1:6" s="2" customFormat="1" x14ac:dyDescent="0.35">
      <c r="A4" s="29" t="s">
        <v>2</v>
      </c>
      <c r="B4" s="66" t="str">
        <f>'GENERALES NOTA 322'!B3:C3</f>
        <v>CONTRALORÍA GENERAL DE LA REPÚBLICA - GERENCIA DEPARTAMENTAL COLEGIADA DE ANTIOQUIA</v>
      </c>
      <c r="C4" s="66"/>
    </row>
    <row r="5" spans="1:6" s="2" customFormat="1" x14ac:dyDescent="0.35">
      <c r="A5" s="29" t="s">
        <v>5</v>
      </c>
      <c r="B5" s="82" t="str">
        <f>'GENERALES NOTA 321'!B5:C5</f>
        <v>SERVICIO NACIONAL DE APRENDIZAJE - SENA</v>
      </c>
      <c r="C5" s="83"/>
    </row>
    <row r="6" spans="1:6" s="2" customFormat="1" x14ac:dyDescent="0.35">
      <c r="A6" s="33" t="s">
        <v>117</v>
      </c>
      <c r="B6" s="84">
        <f>'GENERALES NOTA 321'!B10:C10</f>
        <v>360000000</v>
      </c>
      <c r="C6" s="85"/>
    </row>
    <row r="7" spans="1:6" s="2" customFormat="1" x14ac:dyDescent="0.35">
      <c r="A7" s="33" t="s">
        <v>6</v>
      </c>
      <c r="B7" s="80">
        <f>'GENERALES NOTA 322'!B7:C7</f>
        <v>9189396</v>
      </c>
      <c r="C7" s="80"/>
    </row>
    <row r="8" spans="1:6" s="2" customFormat="1" x14ac:dyDescent="0.35">
      <c r="A8" s="29" t="s">
        <v>7</v>
      </c>
      <c r="B8" s="66" t="str">
        <f>'GENERALES NOTA 322'!B8:C8</f>
        <v xml:space="preserve">MAPFRE SEGUROS GENERALES, ALLIANZ SEGUROS, AXA COLPATRIA SEGUROS, SURAMERICANA SEGUROS Y LIBERTY SEGUROS </v>
      </c>
      <c r="C8" s="66"/>
    </row>
    <row r="9" spans="1:6" ht="23.25" customHeight="1" x14ac:dyDescent="0.35">
      <c r="A9" s="30" t="s">
        <v>62</v>
      </c>
      <c r="B9" s="67" t="s">
        <v>76</v>
      </c>
      <c r="C9" s="68"/>
    </row>
    <row r="10" spans="1:6" ht="58" x14ac:dyDescent="0.35">
      <c r="A10" s="29" t="s">
        <v>64</v>
      </c>
      <c r="B10" s="69"/>
      <c r="C10" s="70"/>
      <c r="E10" t="s">
        <v>65</v>
      </c>
      <c r="F10" s="14">
        <v>0.7</v>
      </c>
    </row>
    <row r="11" spans="1:6" x14ac:dyDescent="0.35">
      <c r="A11" s="36" t="s">
        <v>66</v>
      </c>
      <c r="B11" s="71">
        <f>(B12-B14)*B13</f>
        <v>9189396</v>
      </c>
      <c r="C11" s="72"/>
      <c r="E11" t="s">
        <v>63</v>
      </c>
      <c r="F11" s="14">
        <v>0.3</v>
      </c>
    </row>
    <row r="12" spans="1:6" x14ac:dyDescent="0.35">
      <c r="A12" s="34" t="s">
        <v>119</v>
      </c>
      <c r="B12" s="75">
        <f>MIN(B6,B7)</f>
        <v>9189396</v>
      </c>
      <c r="C12" s="76"/>
      <c r="F12" s="14"/>
    </row>
    <row r="13" spans="1:6" x14ac:dyDescent="0.35">
      <c r="A13" s="30" t="s">
        <v>30</v>
      </c>
      <c r="B13" s="77">
        <v>1</v>
      </c>
      <c r="C13" s="77"/>
      <c r="F13" s="14"/>
    </row>
    <row r="14" spans="1:6" x14ac:dyDescent="0.35">
      <c r="A14" s="30" t="s">
        <v>118</v>
      </c>
      <c r="B14" s="86">
        <v>0</v>
      </c>
      <c r="C14" s="86"/>
      <c r="F14" s="14"/>
    </row>
    <row r="15" spans="1:6" x14ac:dyDescent="0.35">
      <c r="A15" s="35" t="s">
        <v>67</v>
      </c>
      <c r="B15" s="73">
        <f>IFERROR(B11*(VLOOKUP(B9,E10:F15,2,0)),16666)</f>
        <v>16666</v>
      </c>
      <c r="C15" s="74"/>
    </row>
    <row r="16" spans="1:6" ht="180" customHeight="1" x14ac:dyDescent="0.35">
      <c r="A16" s="29" t="s">
        <v>68</v>
      </c>
      <c r="B16" s="67"/>
      <c r="C16" s="68"/>
    </row>
    <row r="17" spans="1:3" ht="87" x14ac:dyDescent="0.35">
      <c r="A17" s="29" t="s">
        <v>69</v>
      </c>
      <c r="B17" s="65"/>
      <c r="C17" s="6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55" t="s">
        <v>70</v>
      </c>
      <c r="B1" s="55"/>
      <c r="C1" s="55"/>
    </row>
    <row r="2" spans="1:3" x14ac:dyDescent="0.35">
      <c r="A2" s="12" t="s">
        <v>22</v>
      </c>
      <c r="B2" s="48">
        <f>'GENERALES NOTA 321'!B2:C2</f>
        <v>128549000</v>
      </c>
      <c r="C2" s="49"/>
    </row>
    <row r="3" spans="1:3" x14ac:dyDescent="0.35">
      <c r="A3" s="26" t="s">
        <v>1</v>
      </c>
      <c r="B3" s="48" t="str">
        <f>'GENERALES NOTA 322'!B2:C2</f>
        <v>PRF-80052-2023-43727</v>
      </c>
      <c r="C3" s="49"/>
    </row>
    <row r="4" spans="1:3" s="2" customFormat="1" x14ac:dyDescent="0.35">
      <c r="A4" s="5" t="s">
        <v>2</v>
      </c>
      <c r="B4" s="39" t="str">
        <f>'GENERALES NOTA 322'!B3:C3</f>
        <v>CONTRALORÍA GENERAL DE LA REPÚBLICA - GERENCIA DEPARTAMENTAL COLEGIADA DE ANTIOQUIA</v>
      </c>
      <c r="C4" s="39"/>
    </row>
    <row r="5" spans="1:3" s="2" customFormat="1" x14ac:dyDescent="0.35">
      <c r="A5" s="5" t="s">
        <v>5</v>
      </c>
      <c r="B5" s="48" t="str">
        <f>'IMPUTACIÓN- GENERALES NOTA 324 '!B5:C5</f>
        <v>SERVICIO NACIONAL DE APRENDIZAJE - SENA</v>
      </c>
      <c r="C5" s="49"/>
    </row>
    <row r="6" spans="1:3" s="2" customFormat="1" x14ac:dyDescent="0.35">
      <c r="A6" s="5" t="s">
        <v>6</v>
      </c>
      <c r="B6" s="39">
        <f>'GENERALES NOTA 322'!B7:C7</f>
        <v>9189396</v>
      </c>
      <c r="C6" s="39"/>
    </row>
    <row r="7" spans="1:3" s="2" customFormat="1" x14ac:dyDescent="0.35">
      <c r="A7" s="5" t="s">
        <v>7</v>
      </c>
      <c r="B7" s="39" t="str">
        <f>'GENERALES NOTA 322'!B8:C8</f>
        <v xml:space="preserve">MAPFRE SEGUROS GENERALES, ALLIANZ SEGUROS, AXA COLPATRIA SEGUROS, SURAMERICANA SEGUROS Y LIBERTY SEGUROS </v>
      </c>
      <c r="C7" s="39"/>
    </row>
    <row r="8" spans="1:3" x14ac:dyDescent="0.35">
      <c r="A8" s="13" t="s">
        <v>62</v>
      </c>
      <c r="B8" s="40"/>
      <c r="C8" s="41"/>
    </row>
    <row r="9" spans="1:3" x14ac:dyDescent="0.35">
      <c r="A9" s="13" t="s">
        <v>66</v>
      </c>
      <c r="B9" s="87"/>
      <c r="C9" s="87"/>
    </row>
    <row r="10" spans="1:3" x14ac:dyDescent="0.35">
      <c r="A10" s="13" t="s">
        <v>71</v>
      </c>
      <c r="B10" s="87"/>
      <c r="C10" s="87"/>
    </row>
    <row r="11" spans="1:3" ht="43.5" x14ac:dyDescent="0.35">
      <c r="A11" s="5" t="s">
        <v>72</v>
      </c>
      <c r="B11" s="39"/>
      <c r="C11" s="39"/>
    </row>
    <row r="12" spans="1:3" ht="43.5" x14ac:dyDescent="0.35">
      <c r="A12" s="5" t="s">
        <v>73</v>
      </c>
      <c r="B12" s="39"/>
      <c r="C12" s="39"/>
    </row>
    <row r="13" spans="1:3" x14ac:dyDescent="0.35">
      <c r="A13" s="5" t="s">
        <v>74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88"/>
      <c r="C2" s="88"/>
      <c r="I2" t="s">
        <v>75</v>
      </c>
      <c r="N2" t="s">
        <v>76</v>
      </c>
    </row>
    <row r="3" spans="2:14" ht="15" customHeight="1" thickTop="1" thickBot="1" x14ac:dyDescent="0.4">
      <c r="B3" s="88" t="s">
        <v>77</v>
      </c>
      <c r="C3" s="88"/>
      <c r="I3" t="s">
        <v>63</v>
      </c>
      <c r="N3" t="s">
        <v>63</v>
      </c>
    </row>
    <row r="4" spans="2:14" ht="15" customHeight="1" thickTop="1" thickBot="1" x14ac:dyDescent="0.4">
      <c r="B4" s="18" t="s">
        <v>78</v>
      </c>
      <c r="C4" s="19"/>
      <c r="I4" t="s">
        <v>79</v>
      </c>
      <c r="N4" t="s">
        <v>65</v>
      </c>
    </row>
    <row r="5" spans="2:14" ht="15" customHeight="1" thickTop="1" thickBot="1" x14ac:dyDescent="0.4">
      <c r="B5" s="18" t="s">
        <v>80</v>
      </c>
      <c r="C5" s="19"/>
    </row>
    <row r="6" spans="2:14" ht="15" customHeight="1" thickTop="1" thickBot="1" x14ac:dyDescent="0.4">
      <c r="B6" s="18" t="s">
        <v>81</v>
      </c>
      <c r="C6" s="19"/>
    </row>
    <row r="7" spans="2:14" ht="44.5" thickTop="1" thickBot="1" x14ac:dyDescent="0.4">
      <c r="B7" s="18" t="s">
        <v>82</v>
      </c>
      <c r="C7" s="20"/>
    </row>
    <row r="8" spans="2:14" ht="30" thickTop="1" thickBot="1" x14ac:dyDescent="0.4">
      <c r="B8" s="18" t="s">
        <v>83</v>
      </c>
      <c r="C8" s="19"/>
    </row>
    <row r="9" spans="2:14" ht="44.5" thickTop="1" thickBot="1" x14ac:dyDescent="0.4">
      <c r="B9" s="18" t="s">
        <v>84</v>
      </c>
      <c r="C9" s="21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00000000-0002-0000-0600-000000000000}">
      <formula1>1</formula1>
      <formula2>500</formula2>
    </dataValidation>
    <dataValidation type="list" allowBlank="1" showInputMessage="1" showErrorMessage="1" sqref="C8" xr:uid="{00000000-0002-0000-0600-000001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26</v>
      </c>
      <c r="B1" t="s">
        <v>85</v>
      </c>
      <c r="C1" s="7" t="s">
        <v>30</v>
      </c>
      <c r="D1" s="7" t="s">
        <v>34</v>
      </c>
      <c r="E1" s="3" t="s">
        <v>86</v>
      </c>
      <c r="F1" s="2" t="s">
        <v>65</v>
      </c>
      <c r="G1" s="4">
        <v>0</v>
      </c>
      <c r="H1" t="s">
        <v>87</v>
      </c>
      <c r="I1" t="s">
        <v>88</v>
      </c>
    </row>
    <row r="2" spans="1:9" x14ac:dyDescent="0.35">
      <c r="A2" t="s">
        <v>89</v>
      </c>
      <c r="B2" t="s">
        <v>90</v>
      </c>
      <c r="C2" t="s">
        <v>91</v>
      </c>
      <c r="D2" s="2" t="s">
        <v>92</v>
      </c>
      <c r="E2" s="1" t="s">
        <v>93</v>
      </c>
      <c r="F2" s="2" t="s">
        <v>76</v>
      </c>
      <c r="G2" s="4">
        <v>0.7</v>
      </c>
      <c r="H2" t="s">
        <v>94</v>
      </c>
      <c r="I2" t="s">
        <v>95</v>
      </c>
    </row>
    <row r="3" spans="1:9" x14ac:dyDescent="0.35">
      <c r="A3" t="s">
        <v>96</v>
      </c>
      <c r="C3" t="s">
        <v>97</v>
      </c>
      <c r="D3" s="2" t="s">
        <v>98</v>
      </c>
      <c r="E3" s="1" t="s">
        <v>99</v>
      </c>
      <c r="F3" s="2" t="s">
        <v>63</v>
      </c>
      <c r="G3" s="4">
        <v>0.3</v>
      </c>
      <c r="H3" t="s">
        <v>100</v>
      </c>
      <c r="I3" t="s">
        <v>101</v>
      </c>
    </row>
    <row r="4" spans="1:9" x14ac:dyDescent="0.35">
      <c r="A4" t="s">
        <v>102</v>
      </c>
      <c r="C4" t="s">
        <v>103</v>
      </c>
      <c r="E4" s="1" t="s">
        <v>104</v>
      </c>
      <c r="H4" t="s">
        <v>105</v>
      </c>
      <c r="I4" t="s">
        <v>106</v>
      </c>
    </row>
    <row r="5" spans="1:9" x14ac:dyDescent="0.35">
      <c r="A5" t="s">
        <v>107</v>
      </c>
      <c r="E5" s="1" t="s">
        <v>108</v>
      </c>
      <c r="H5" t="s">
        <v>109</v>
      </c>
      <c r="I5" t="s">
        <v>110</v>
      </c>
    </row>
    <row r="6" spans="1:9" x14ac:dyDescent="0.35">
      <c r="E6" s="1" t="s">
        <v>111</v>
      </c>
      <c r="I6" t="s">
        <v>112</v>
      </c>
    </row>
    <row r="7" spans="1:9" x14ac:dyDescent="0.35">
      <c r="E7" s="1" t="s">
        <v>113</v>
      </c>
    </row>
    <row r="8" spans="1:9" x14ac:dyDescent="0.35">
      <c r="E8" s="1" t="s">
        <v>114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110f4e7f-fc49-4680-be2a-cf1f485dd537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bd399fb5-18ee-43ad-810b-0c429aab68e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Romero Garcia, Angela (ALLIANZ COLOMBIA)</cp:lastModifiedBy>
  <cp:revision/>
  <dcterms:created xsi:type="dcterms:W3CDTF">2020-12-07T14:41:17Z</dcterms:created>
  <dcterms:modified xsi:type="dcterms:W3CDTF">2024-03-30T17:53:10Z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  <property fmtid="{D5CDD505-2E9C-101B-9397-08002B2CF9AE}" pid="33" name="_AdHocReviewCycleID">
    <vt:i4>-845278051</vt:i4>
  </property>
  <property fmtid="{D5CDD505-2E9C-101B-9397-08002B2CF9AE}" pid="34" name="_EmailSubject">
    <vt:lpwstr>ENVÍO DE ANTECEDENTES : RAD 2024EE0047189 - ASIGNACIÓN PRF-80052-2023-43727 SINIESTRO 128549000</vt:lpwstr>
  </property>
  <property fmtid="{D5CDD505-2E9C-101B-9397-08002B2CF9AE}" pid="35" name="_AuthorEmail">
    <vt:lpwstr>angela.romero@allianz.co</vt:lpwstr>
  </property>
  <property fmtid="{D5CDD505-2E9C-101B-9397-08002B2CF9AE}" pid="36" name="_AuthorEmailDisplayName">
    <vt:lpwstr>Angela Maria Romero Garcia</vt:lpwstr>
  </property>
</Properties>
</file>